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120" yWindow="360" windowWidth="15120" windowHeight="7776" tabRatio="470"/>
  </bookViews>
  <sheets>
    <sheet name="EPIC Progress" sheetId="3" r:id="rId1"/>
    <sheet name="Sheet1" sheetId="4" r:id="rId2"/>
  </sheets>
  <definedNames>
    <definedName name="QuarterBeginDate">'EPIC Progress'!$N$5:$N$12</definedName>
    <definedName name="QuarterEndDate">'EPIC Progress'!$O$5:$O$12</definedName>
  </definedNames>
  <calcPr calcId="145621"/>
</workbook>
</file>

<file path=xl/calcChain.xml><?xml version="1.0" encoding="utf-8"?>
<calcChain xmlns="http://schemas.openxmlformats.org/spreadsheetml/2006/main">
  <c r="B14" i="3" l="1"/>
  <c r="F20" i="3" s="1"/>
  <c r="J20" i="3" l="1"/>
  <c r="K20" i="3"/>
  <c r="F19" i="3"/>
  <c r="F18" i="3"/>
  <c r="B13" i="3"/>
  <c r="F21" i="3" l="1"/>
  <c r="J21" i="3" s="1"/>
  <c r="J18" i="3"/>
  <c r="K18" i="3"/>
  <c r="J19" i="3"/>
  <c r="K19" i="3"/>
  <c r="L20" i="3"/>
  <c r="K21" i="3" l="1"/>
  <c r="K22" i="3" s="1"/>
  <c r="L19" i="3"/>
  <c r="L18" i="3"/>
  <c r="J22" i="3"/>
  <c r="L21" i="3" l="1"/>
  <c r="L22" i="3" s="1"/>
  <c r="N4" i="3" l="1"/>
  <c r="I21" i="3"/>
  <c r="I20" i="3"/>
  <c r="I19" i="3"/>
  <c r="I18" i="3"/>
</calcChain>
</file>

<file path=xl/sharedStrings.xml><?xml version="1.0" encoding="utf-8"?>
<sst xmlns="http://schemas.openxmlformats.org/spreadsheetml/2006/main" count="43" uniqueCount="35">
  <si>
    <t>Prepared By:</t>
  </si>
  <si>
    <t>Date Prepared:</t>
  </si>
  <si>
    <t>Grant Number:</t>
  </si>
  <si>
    <t>Grantee Name:</t>
  </si>
  <si>
    <t>Contact Phone Number/Email:</t>
  </si>
  <si>
    <t>Illinois Department of Commerce and Economic Opportunity</t>
  </si>
  <si>
    <t>Office of Employment and Training</t>
  </si>
  <si>
    <t>Cumulative Benchmark Achievement and Expenditure Reconciliation</t>
  </si>
  <si>
    <t>Grant Amount:</t>
  </si>
  <si>
    <t>Actual Funds Expended Based on TB:</t>
  </si>
  <si>
    <t>Actual Funds Remaining on Hand:</t>
  </si>
  <si>
    <t>/</t>
  </si>
  <si>
    <t>=</t>
  </si>
  <si>
    <t>Total Served Prior Quarter</t>
  </si>
  <si>
    <t>Total Served This Quarter</t>
  </si>
  <si>
    <t>Total Served</t>
  </si>
  <si>
    <t>Total Earned Prior Quarter</t>
  </si>
  <si>
    <t>Total Earned This Quarter</t>
  </si>
  <si>
    <t>Total Earned</t>
  </si>
  <si>
    <t>Enrolled in Training</t>
  </si>
  <si>
    <t>Completed Training</t>
  </si>
  <si>
    <t>Retained Employment (90 or 150 days)</t>
  </si>
  <si>
    <t>Total Earned:</t>
  </si>
  <si>
    <t>From:</t>
  </si>
  <si>
    <t>To:</t>
  </si>
  <si>
    <t>Grant Report Period:</t>
  </si>
  <si>
    <t>Employed (30+ hrs)</t>
  </si>
  <si>
    <t>Performance</t>
  </si>
  <si>
    <t>EPIC PILOT PROGRAM</t>
  </si>
  <si>
    <t>Performance Measure</t>
  </si>
  <si>
    <t>Percent of Average Cost</t>
  </si>
  <si>
    <t>Attributed Cost per Performance Measure</t>
  </si>
  <si>
    <t>Average Cost Per Participant:</t>
  </si>
  <si>
    <t>Total # Planned per Meaure</t>
  </si>
  <si>
    <t>2/29/2017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</si>
</sst>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6" formatCode="&quot;$&quot;#,##0"/>
    <numFmt numFmtId="167" formatCode="[&lt;=9999999]###\-####;\(###\)\ ###\-####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99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3">
    <xf numFmtId="0" fontId="0" fillId="0" borderId="0" xfId="0"/>
    <xf numFmtId="0" fontId="0" fillId="0" borderId="0" xfId="0" applyBorder="1" applyAlignment="1" applyProtection="1"/>
    <xf numFmtId="0" fontId="0" fillId="0" borderId="0" xfId="0" applyProtection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0" fontId="0" fillId="0" borderId="0" xfId="0" applyBorder="1" applyAlignment="1">
      <alignment horizontal="left"/>
    </xf>
    <xf numFmtId="0" fontId="4" fillId="4" borderId="0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3" fontId="0" fillId="5" borderId="5" xfId="0" applyNumberFormat="1" applyFont="1" applyFill="1" applyBorder="1"/>
    <xf numFmtId="0" fontId="0" fillId="7" borderId="6" xfId="0" applyFont="1" applyFill="1" applyBorder="1" applyAlignment="1">
      <alignment wrapText="1"/>
    </xf>
    <xf numFmtId="3" fontId="0" fillId="7" borderId="7" xfId="0" applyNumberFormat="1" applyFont="1" applyFill="1" applyBorder="1"/>
    <xf numFmtId="0" fontId="0" fillId="7" borderId="7" xfId="0" quotePrefix="1" applyFont="1" applyFill="1" applyBorder="1"/>
    <xf numFmtId="0" fontId="0" fillId="5" borderId="6" xfId="0" applyFont="1" applyFill="1" applyBorder="1" applyAlignment="1">
      <alignment wrapText="1"/>
    </xf>
    <xf numFmtId="3" fontId="0" fillId="5" borderId="7" xfId="0" applyNumberFormat="1" applyFont="1" applyFill="1" applyBorder="1"/>
    <xf numFmtId="0" fontId="0" fillId="5" borderId="7" xfId="0" quotePrefix="1" applyFont="1" applyFill="1" applyBorder="1"/>
    <xf numFmtId="0" fontId="1" fillId="0" borderId="0" xfId="0" applyFont="1" applyFill="1" applyBorder="1" applyAlignment="1" applyProtection="1">
      <alignment horizontal="right"/>
    </xf>
    <xf numFmtId="16" fontId="0" fillId="0" borderId="0" xfId="0" applyNumberFormat="1"/>
    <xf numFmtId="14" fontId="0" fillId="0" borderId="0" xfId="0" applyNumberFormat="1"/>
    <xf numFmtId="164" fontId="0" fillId="0" borderId="0" xfId="0" applyNumberFormat="1" applyBorder="1" applyAlignment="1">
      <alignment horizontal="left"/>
    </xf>
    <xf numFmtId="0" fontId="0" fillId="0" borderId="1" xfId="0" applyBorder="1" applyAlignment="1"/>
    <xf numFmtId="14" fontId="0" fillId="3" borderId="1" xfId="0" applyNumberFormat="1" applyFill="1" applyBorder="1" applyAlignment="1" applyProtection="1">
      <protection locked="0"/>
    </xf>
    <xf numFmtId="0" fontId="0" fillId="0" borderId="0" xfId="0" applyAlignment="1" applyProtection="1">
      <alignment horizontal="right"/>
    </xf>
    <xf numFmtId="3" fontId="0" fillId="6" borderId="5" xfId="0" applyNumberFormat="1" applyFont="1" applyFill="1" applyBorder="1" applyProtection="1">
      <protection locked="0"/>
    </xf>
    <xf numFmtId="3" fontId="0" fillId="8" borderId="7" xfId="0" applyNumberFormat="1" applyFont="1" applyFill="1" applyBorder="1" applyProtection="1">
      <protection locked="0"/>
    </xf>
    <xf numFmtId="3" fontId="0" fillId="6" borderId="7" xfId="0" applyNumberFormat="1" applyFont="1" applyFill="1" applyBorder="1" applyProtection="1">
      <protection locked="0"/>
    </xf>
    <xf numFmtId="0" fontId="4" fillId="4" borderId="8" xfId="0" applyFont="1" applyFill="1" applyBorder="1" applyAlignment="1">
      <alignment horizontal="center" wrapText="1"/>
    </xf>
    <xf numFmtId="3" fontId="0" fillId="5" borderId="9" xfId="0" applyNumberFormat="1" applyFont="1" applyFill="1" applyBorder="1"/>
    <xf numFmtId="9" fontId="0" fillId="5" borderId="5" xfId="0" applyNumberFormat="1" applyFont="1" applyFill="1" applyBorder="1"/>
    <xf numFmtId="9" fontId="2" fillId="2" borderId="5" xfId="1" applyNumberFormat="1" applyBorder="1"/>
    <xf numFmtId="3" fontId="0" fillId="10" borderId="5" xfId="0" applyNumberFormat="1" applyFont="1" applyFill="1" applyBorder="1"/>
    <xf numFmtId="0" fontId="0" fillId="10" borderId="4" xfId="0" applyFont="1" applyFill="1" applyBorder="1" applyAlignment="1">
      <alignment wrapText="1"/>
    </xf>
    <xf numFmtId="9" fontId="0" fillId="10" borderId="5" xfId="0" applyNumberFormat="1" applyFont="1" applyFill="1" applyBorder="1"/>
    <xf numFmtId="0" fontId="0" fillId="10" borderId="5" xfId="0" quotePrefix="1" applyFont="1" applyFill="1" applyBorder="1"/>
    <xf numFmtId="3" fontId="0" fillId="10" borderId="9" xfId="0" applyNumberFormat="1" applyFont="1" applyFill="1" applyBorder="1"/>
    <xf numFmtId="166" fontId="0" fillId="10" borderId="4" xfId="0" applyNumberFormat="1" applyFont="1" applyFill="1" applyBorder="1" applyAlignment="1">
      <alignment wrapText="1"/>
    </xf>
    <xf numFmtId="166" fontId="0" fillId="5" borderId="4" xfId="0" applyNumberFormat="1" applyFont="1" applyFill="1" applyBorder="1" applyAlignment="1">
      <alignment wrapText="1"/>
    </xf>
    <xf numFmtId="0" fontId="0" fillId="0" borderId="0" xfId="0" applyAlignment="1">
      <alignment horizontal="right"/>
    </xf>
    <xf numFmtId="166" fontId="0" fillId="3" borderId="2" xfId="0" applyNumberFormat="1" applyFill="1" applyBorder="1" applyAlignment="1" applyProtection="1">
      <alignment horizontal="left"/>
      <protection locked="0"/>
    </xf>
    <xf numFmtId="14" fontId="0" fillId="3" borderId="2" xfId="0" applyNumberFormat="1" applyFill="1" applyBorder="1" applyAlignment="1" applyProtection="1">
      <alignment horizontal="left"/>
      <protection locked="0"/>
    </xf>
    <xf numFmtId="164" fontId="0" fillId="3" borderId="2" xfId="0" applyNumberFormat="1" applyFill="1" applyBorder="1" applyAlignment="1" applyProtection="1">
      <alignment horizontal="left"/>
      <protection locked="0"/>
    </xf>
    <xf numFmtId="164" fontId="0" fillId="9" borderId="2" xfId="0" applyNumberFormat="1" applyFill="1" applyBorder="1" applyAlignment="1" applyProtection="1">
      <alignment horizontal="left"/>
    </xf>
    <xf numFmtId="49" fontId="0" fillId="3" borderId="2" xfId="0" applyNumberFormat="1" applyFill="1" applyBorder="1" applyAlignment="1" applyProtection="1">
      <alignment horizontal="left"/>
      <protection locked="0"/>
    </xf>
    <xf numFmtId="167" fontId="0" fillId="3" borderId="2" xfId="0" applyNumberForma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right" wrapText="1"/>
    </xf>
    <xf numFmtId="0" fontId="0" fillId="3" borderId="2" xfId="0" applyNumberForma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center" vertical="center"/>
    </xf>
    <xf numFmtId="0" fontId="0" fillId="3" borderId="1" xfId="0" applyFill="1" applyBorder="1" applyAlignment="1" applyProtection="1">
      <alignment horizontal="left"/>
      <protection locked="0"/>
    </xf>
    <xf numFmtId="0" fontId="0" fillId="11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11" borderId="0" xfId="0" applyFill="1" applyBorder="1" applyProtection="1"/>
    <xf numFmtId="0" fontId="6" fillId="0" borderId="0" xfId="0" applyFont="1" applyAlignment="1" applyProtection="1">
      <alignment wrapText="1"/>
    </xf>
    <xf numFmtId="3" fontId="0" fillId="12" borderId="3" xfId="0" applyNumberFormat="1" applyFont="1" applyFill="1" applyBorder="1" applyProtection="1"/>
  </cellXfs>
  <cellStyles count="2">
    <cellStyle name="20% - Accent1" xfId="1" builtinId="30"/>
    <cellStyle name="Normal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26"/>
  <sheetViews>
    <sheetView showGridLines="0" tabSelected="1" workbookViewId="0">
      <selection activeCell="B6" sqref="B6:F6"/>
    </sheetView>
  </sheetViews>
  <sheetFormatPr defaultRowHeight="14.4" x14ac:dyDescent="0.3"/>
  <cols>
    <col min="1" max="1" width="36" bestFit="1" customWidth="1"/>
    <col min="2" max="2" width="12.33203125" bestFit="1" customWidth="1"/>
    <col min="3" max="3" width="1.88671875" bestFit="1" customWidth="1"/>
    <col min="4" max="4" width="14.6640625" bestFit="1" customWidth="1"/>
    <col min="5" max="5" width="2" bestFit="1" customWidth="1"/>
    <col min="6" max="6" width="16.44140625" customWidth="1"/>
    <col min="7" max="7" width="12.5546875" bestFit="1" customWidth="1"/>
    <col min="8" max="8" width="12" bestFit="1" customWidth="1"/>
    <col min="9" max="9" width="7.109375" bestFit="1" customWidth="1"/>
    <col min="10" max="10" width="16" customWidth="1"/>
    <col min="11" max="11" width="12" customWidth="1"/>
    <col min="12" max="12" width="11.5546875" customWidth="1"/>
    <col min="13" max="13" width="14.44140625" customWidth="1"/>
    <col min="14" max="14" width="10.109375" hidden="1" customWidth="1"/>
    <col min="15" max="15" width="11" hidden="1" customWidth="1"/>
    <col min="16" max="16" width="18.44140625" customWidth="1"/>
  </cols>
  <sheetData>
    <row r="1" spans="1:15" ht="18.75" x14ac:dyDescent="0.25">
      <c r="A1" s="46" t="s">
        <v>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5" ht="18.75" x14ac:dyDescent="0.25">
      <c r="A2" s="46" t="s">
        <v>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5" ht="18.75" x14ac:dyDescent="0.25">
      <c r="A3" s="46" t="s">
        <v>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5" ht="18.75" x14ac:dyDescent="0.25">
      <c r="A4" s="46" t="s">
        <v>28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N4" s="18">
        <f>B8-B12</f>
        <v>0</v>
      </c>
    </row>
    <row r="5" spans="1:15" ht="15" x14ac:dyDescent="0.25">
      <c r="O5" s="16"/>
    </row>
    <row r="6" spans="1:15" ht="15.75" x14ac:dyDescent="0.25">
      <c r="A6" s="3" t="s">
        <v>3</v>
      </c>
      <c r="B6" s="47"/>
      <c r="C6" s="47"/>
      <c r="D6" s="47"/>
      <c r="E6" s="47"/>
      <c r="F6" s="47"/>
      <c r="H6" s="2" t="s">
        <v>25</v>
      </c>
      <c r="I6" s="2"/>
      <c r="J6" s="2"/>
      <c r="K6" s="1"/>
      <c r="L6" s="1"/>
      <c r="M6" s="1"/>
      <c r="N6" s="19"/>
      <c r="O6" s="17"/>
    </row>
    <row r="7" spans="1:15" ht="15.75" x14ac:dyDescent="0.25">
      <c r="A7" s="3" t="s">
        <v>2</v>
      </c>
      <c r="B7" s="45"/>
      <c r="C7" s="45"/>
      <c r="D7" s="45"/>
      <c r="E7" s="45"/>
      <c r="F7" s="45"/>
      <c r="H7" s="2"/>
      <c r="I7" s="2" t="s">
        <v>23</v>
      </c>
      <c r="J7" s="20">
        <v>42401</v>
      </c>
      <c r="K7" s="21" t="s">
        <v>24</v>
      </c>
      <c r="L7" s="20">
        <v>42551</v>
      </c>
      <c r="M7" s="2"/>
      <c r="N7" s="17"/>
      <c r="O7" s="17"/>
    </row>
    <row r="8" spans="1:15" ht="15.6" x14ac:dyDescent="0.3">
      <c r="A8" s="3" t="s">
        <v>8</v>
      </c>
      <c r="B8" s="37"/>
      <c r="C8" s="37"/>
      <c r="D8" s="37"/>
      <c r="E8" s="37"/>
      <c r="F8" s="37"/>
      <c r="H8" s="2"/>
      <c r="I8" s="2"/>
      <c r="J8" s="2"/>
      <c r="K8" s="2"/>
      <c r="L8" s="2"/>
      <c r="M8" s="2"/>
      <c r="N8" s="17">
        <v>42401</v>
      </c>
      <c r="O8" s="17">
        <v>42551</v>
      </c>
    </row>
    <row r="9" spans="1:15" ht="15.6" x14ac:dyDescent="0.3">
      <c r="A9" s="3" t="s">
        <v>1</v>
      </c>
      <c r="B9" s="38"/>
      <c r="C9" s="38"/>
      <c r="D9" s="38"/>
      <c r="E9" s="38"/>
      <c r="F9" s="38"/>
      <c r="H9" s="44"/>
      <c r="I9" s="44"/>
      <c r="J9" s="49"/>
      <c r="K9" s="48"/>
      <c r="L9" s="48"/>
      <c r="M9" s="2"/>
      <c r="N9" s="17">
        <v>42552</v>
      </c>
      <c r="O9" s="17">
        <v>42582</v>
      </c>
    </row>
    <row r="10" spans="1:15" x14ac:dyDescent="0.3">
      <c r="A10" s="15" t="s">
        <v>0</v>
      </c>
      <c r="B10" s="41"/>
      <c r="C10" s="41"/>
      <c r="D10" s="41"/>
      <c r="E10" s="41"/>
      <c r="F10" s="41"/>
      <c r="H10" s="44"/>
      <c r="I10" s="44"/>
      <c r="J10" s="49"/>
      <c r="K10" s="48"/>
      <c r="L10" s="48"/>
      <c r="M10" s="2"/>
      <c r="N10" s="17">
        <v>42583</v>
      </c>
      <c r="O10" s="17">
        <v>42613</v>
      </c>
    </row>
    <row r="11" spans="1:15" x14ac:dyDescent="0.3">
      <c r="A11" s="15" t="s">
        <v>4</v>
      </c>
      <c r="B11" s="42"/>
      <c r="C11" s="42"/>
      <c r="D11" s="42"/>
      <c r="E11" s="42"/>
      <c r="F11" s="42"/>
      <c r="H11" s="43"/>
      <c r="I11" s="43"/>
      <c r="J11" s="43"/>
      <c r="K11" s="50"/>
      <c r="L11" s="50"/>
      <c r="M11" s="2"/>
      <c r="N11" s="17">
        <v>42614</v>
      </c>
      <c r="O11" s="17">
        <v>42643</v>
      </c>
    </row>
    <row r="12" spans="1:15" ht="15.6" x14ac:dyDescent="0.3">
      <c r="A12" s="4" t="s">
        <v>9</v>
      </c>
      <c r="B12" s="39"/>
      <c r="C12" s="39"/>
      <c r="D12" s="39"/>
      <c r="E12" s="39"/>
      <c r="F12" s="39"/>
      <c r="H12" s="43"/>
      <c r="I12" s="43"/>
      <c r="J12" s="43"/>
      <c r="K12" s="50"/>
      <c r="L12" s="50"/>
      <c r="M12" s="2"/>
      <c r="N12" s="17">
        <v>42644</v>
      </c>
      <c r="O12" s="17">
        <v>42674</v>
      </c>
    </row>
    <row r="13" spans="1:15" ht="15.6" x14ac:dyDescent="0.3">
      <c r="A13" s="4" t="s">
        <v>10</v>
      </c>
      <c r="B13" s="40">
        <f>+B8-B12</f>
        <v>0</v>
      </c>
      <c r="C13" s="40"/>
      <c r="D13" s="40"/>
      <c r="E13" s="40"/>
      <c r="F13" s="40"/>
      <c r="H13" s="43"/>
      <c r="I13" s="43"/>
      <c r="J13" s="43"/>
      <c r="K13" s="50"/>
      <c r="L13" s="50"/>
      <c r="M13" s="2"/>
      <c r="N13" s="17">
        <v>42675</v>
      </c>
      <c r="O13" s="17">
        <v>42704</v>
      </c>
    </row>
    <row r="14" spans="1:15" ht="15.6" x14ac:dyDescent="0.3">
      <c r="A14" s="3" t="s">
        <v>32</v>
      </c>
      <c r="B14" s="40" t="e">
        <f>+B8/B18</f>
        <v>#DIV/0!</v>
      </c>
      <c r="C14" s="40"/>
      <c r="D14" s="40"/>
      <c r="E14" s="40"/>
      <c r="F14" s="40"/>
      <c r="H14" s="43"/>
      <c r="I14" s="43"/>
      <c r="J14" s="43"/>
      <c r="K14" s="50"/>
      <c r="L14" s="50"/>
      <c r="N14" s="17">
        <v>42705</v>
      </c>
      <c r="O14" s="17">
        <v>42735</v>
      </c>
    </row>
    <row r="15" spans="1:15" ht="23.25" customHeight="1" x14ac:dyDescent="0.3">
      <c r="A15" s="3"/>
      <c r="B15" s="5"/>
      <c r="C15" s="5"/>
      <c r="D15" s="5"/>
      <c r="E15" s="5"/>
      <c r="F15" s="5"/>
      <c r="H15" s="2"/>
      <c r="I15" s="51"/>
      <c r="J15" s="51"/>
      <c r="K15" s="51"/>
      <c r="L15" s="51"/>
      <c r="N15" s="17">
        <v>42736</v>
      </c>
      <c r="O15" s="17">
        <v>42766</v>
      </c>
    </row>
    <row r="16" spans="1:15" x14ac:dyDescent="0.3">
      <c r="A16" t="s">
        <v>27</v>
      </c>
      <c r="N16" s="17">
        <v>42767</v>
      </c>
      <c r="O16" s="17" t="s">
        <v>34</v>
      </c>
    </row>
    <row r="17" spans="1:15" ht="43.8" thickBot="1" x14ac:dyDescent="0.35">
      <c r="A17" s="6" t="s">
        <v>29</v>
      </c>
      <c r="B17" s="7" t="s">
        <v>33</v>
      </c>
      <c r="C17" s="7" t="s">
        <v>11</v>
      </c>
      <c r="D17" s="7" t="s">
        <v>30</v>
      </c>
      <c r="E17" s="7" t="s">
        <v>12</v>
      </c>
      <c r="F17" s="7" t="s">
        <v>31</v>
      </c>
      <c r="G17" s="7" t="s">
        <v>13</v>
      </c>
      <c r="H17" s="7" t="s">
        <v>14</v>
      </c>
      <c r="I17" s="7" t="s">
        <v>15</v>
      </c>
      <c r="J17" s="7" t="s">
        <v>16</v>
      </c>
      <c r="K17" s="7" t="s">
        <v>17</v>
      </c>
      <c r="L17" s="25" t="s">
        <v>18</v>
      </c>
      <c r="N17" s="17">
        <v>42795</v>
      </c>
      <c r="O17" s="17">
        <v>42825</v>
      </c>
    </row>
    <row r="18" spans="1:15" ht="34.5" customHeight="1" thickTop="1" thickBot="1" x14ac:dyDescent="0.35">
      <c r="A18" s="30" t="s">
        <v>19</v>
      </c>
      <c r="B18" s="22"/>
      <c r="C18" s="29" t="s">
        <v>11</v>
      </c>
      <c r="D18" s="31">
        <v>0.2</v>
      </c>
      <c r="E18" s="32" t="s">
        <v>12</v>
      </c>
      <c r="F18" s="29" t="e">
        <f>+B14*D18</f>
        <v>#DIV/0!</v>
      </c>
      <c r="G18" s="22"/>
      <c r="H18" s="22"/>
      <c r="I18" s="29">
        <f>+H18+G18</f>
        <v>0</v>
      </c>
      <c r="J18" s="29" t="e">
        <f>+G18*F18</f>
        <v>#DIV/0!</v>
      </c>
      <c r="K18" s="33" t="e">
        <f>+H18*F18</f>
        <v>#DIV/0!</v>
      </c>
      <c r="L18" s="34" t="e">
        <f>+J18+K18</f>
        <v>#DIV/0!</v>
      </c>
      <c r="N18" s="17">
        <v>42826</v>
      </c>
      <c r="O18" s="17">
        <v>42855</v>
      </c>
    </row>
    <row r="19" spans="1:15" ht="34.5" customHeight="1" thickTop="1" thickBot="1" x14ac:dyDescent="0.35">
      <c r="A19" s="12" t="s">
        <v>20</v>
      </c>
      <c r="B19" s="24"/>
      <c r="C19" s="13" t="s">
        <v>11</v>
      </c>
      <c r="D19" s="27">
        <v>0.3</v>
      </c>
      <c r="E19" s="14" t="s">
        <v>12</v>
      </c>
      <c r="F19" s="8" t="e">
        <f>+B14*D19</f>
        <v>#DIV/0!</v>
      </c>
      <c r="G19" s="24"/>
      <c r="H19" s="24"/>
      <c r="I19" s="13">
        <f>+H19+G19</f>
        <v>0</v>
      </c>
      <c r="J19" s="8" t="e">
        <f t="shared" ref="J19:J21" si="0">+G19*F19</f>
        <v>#DIV/0!</v>
      </c>
      <c r="K19" s="26" t="e">
        <f t="shared" ref="K19:K21" si="1">+H19*F19</f>
        <v>#DIV/0!</v>
      </c>
      <c r="L19" s="35" t="e">
        <f t="shared" ref="L19:L21" si="2">+J19+K19</f>
        <v>#DIV/0!</v>
      </c>
      <c r="N19" s="17">
        <v>42856</v>
      </c>
      <c r="O19" s="17">
        <v>42886</v>
      </c>
    </row>
    <row r="20" spans="1:15" ht="34.5" customHeight="1" thickTop="1" thickBot="1" x14ac:dyDescent="0.35">
      <c r="A20" s="9" t="s">
        <v>26</v>
      </c>
      <c r="B20" s="23"/>
      <c r="C20" s="10" t="s">
        <v>11</v>
      </c>
      <c r="D20" s="28">
        <v>0.3</v>
      </c>
      <c r="E20" s="11" t="s">
        <v>12</v>
      </c>
      <c r="F20" s="29" t="e">
        <f>+B14*D20</f>
        <v>#DIV/0!</v>
      </c>
      <c r="G20" s="23"/>
      <c r="H20" s="23"/>
      <c r="I20" s="10">
        <f>+H20+G20</f>
        <v>0</v>
      </c>
      <c r="J20" s="29" t="e">
        <f t="shared" si="0"/>
        <v>#DIV/0!</v>
      </c>
      <c r="K20" s="33" t="e">
        <f t="shared" si="1"/>
        <v>#DIV/0!</v>
      </c>
      <c r="L20" s="34" t="e">
        <f t="shared" si="2"/>
        <v>#DIV/0!</v>
      </c>
      <c r="N20" s="17">
        <v>42887</v>
      </c>
      <c r="O20" s="17">
        <v>42916</v>
      </c>
    </row>
    <row r="21" spans="1:15" ht="34.5" customHeight="1" thickTop="1" thickBot="1" x14ac:dyDescent="0.35">
      <c r="A21" s="12" t="s">
        <v>21</v>
      </c>
      <c r="B21" s="24"/>
      <c r="C21" s="13" t="s">
        <v>11</v>
      </c>
      <c r="D21" s="27">
        <v>0.2</v>
      </c>
      <c r="E21" s="14" t="s">
        <v>12</v>
      </c>
      <c r="F21" s="8" t="e">
        <f>+B14-F18-F19-F20</f>
        <v>#DIV/0!</v>
      </c>
      <c r="G21" s="24"/>
      <c r="H21" s="24"/>
      <c r="I21" s="13">
        <f>+H21+G21</f>
        <v>0</v>
      </c>
      <c r="J21" s="8" t="e">
        <f t="shared" si="0"/>
        <v>#DIV/0!</v>
      </c>
      <c r="K21" s="26" t="e">
        <f t="shared" si="1"/>
        <v>#DIV/0!</v>
      </c>
      <c r="L21" s="35" t="e">
        <f t="shared" si="2"/>
        <v>#DIV/0!</v>
      </c>
      <c r="N21" s="17">
        <v>42917</v>
      </c>
      <c r="O21" s="17">
        <v>42947</v>
      </c>
    </row>
    <row r="22" spans="1:15" ht="30.75" customHeight="1" thickTop="1" x14ac:dyDescent="0.3">
      <c r="G22" s="52"/>
      <c r="H22" s="36" t="s">
        <v>22</v>
      </c>
      <c r="I22" s="36"/>
      <c r="J22" s="34" t="e">
        <f t="shared" ref="J22:K22" si="3">SUM(J18:J21)</f>
        <v>#DIV/0!</v>
      </c>
      <c r="K22" s="34" t="e">
        <f t="shared" si="3"/>
        <v>#DIV/0!</v>
      </c>
      <c r="L22" s="34" t="e">
        <f>SUM(L18:L21)</f>
        <v>#DIV/0!</v>
      </c>
      <c r="N22" s="17">
        <v>42948</v>
      </c>
      <c r="O22" s="17">
        <v>42978</v>
      </c>
    </row>
    <row r="23" spans="1:15" x14ac:dyDescent="0.3">
      <c r="N23" s="17">
        <v>42979</v>
      </c>
      <c r="O23" s="17">
        <v>43008</v>
      </c>
    </row>
    <row r="24" spans="1:15" x14ac:dyDescent="0.3">
      <c r="N24" s="17">
        <v>43009</v>
      </c>
      <c r="O24" s="17">
        <v>43039</v>
      </c>
    </row>
    <row r="25" spans="1:15" x14ac:dyDescent="0.3">
      <c r="N25" s="17">
        <v>43040</v>
      </c>
      <c r="O25" s="17">
        <v>43069</v>
      </c>
    </row>
    <row r="26" spans="1:15" x14ac:dyDescent="0.3">
      <c r="N26" s="17">
        <v>43070</v>
      </c>
      <c r="O26" s="17">
        <v>43100</v>
      </c>
    </row>
  </sheetData>
  <sheetProtection sheet="1" objects="1" scenarios="1" selectLockedCells="1"/>
  <protectedRanges>
    <protectedRange sqref="B12:F13" name="Range4"/>
    <protectedRange sqref="B18:B21 L18:L22 J22:K22" name="Range2"/>
    <protectedRange sqref="B6:F14" name="Range1"/>
    <protectedRange sqref="G18:H21" name="Range3"/>
  </protectedRanges>
  <dataConsolidate/>
  <mergeCells count="20">
    <mergeCell ref="B7:F7"/>
    <mergeCell ref="A1:L1"/>
    <mergeCell ref="A2:L2"/>
    <mergeCell ref="A3:L3"/>
    <mergeCell ref="A4:L4"/>
    <mergeCell ref="B6:F6"/>
    <mergeCell ref="H22:I22"/>
    <mergeCell ref="B8:F8"/>
    <mergeCell ref="B9:F9"/>
    <mergeCell ref="B12:F12"/>
    <mergeCell ref="B13:F13"/>
    <mergeCell ref="B10:F10"/>
    <mergeCell ref="B11:F11"/>
    <mergeCell ref="H11:J11"/>
    <mergeCell ref="H12:J12"/>
    <mergeCell ref="H13:J13"/>
    <mergeCell ref="H14:J14"/>
    <mergeCell ref="H9:J10"/>
    <mergeCell ref="I15:L15"/>
    <mergeCell ref="B14:F14"/>
  </mergeCells>
  <dataValidations xWindow="833" yWindow="356" count="2">
    <dataValidation type="list" allowBlank="1" showInputMessage="1" showErrorMessage="1" promptTitle="Select Quarter Start Date" prompt="If final report, select grant start date." sqref="J7">
      <formula1>$N$7:$N$14</formula1>
    </dataValidation>
    <dataValidation type="list" allowBlank="1" showInputMessage="1" showErrorMessage="1" promptTitle="Select Quarter End Date" prompt="If final report, select grant end date." sqref="L7">
      <formula1>$O$7:$O$14</formula1>
    </dataValidation>
  </dataValidation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A8293F9FC5CB4A8BCC1BF82743F98C" ma:contentTypeVersion="3" ma:contentTypeDescription="Create a new document." ma:contentTypeScope="" ma:versionID="1028a266529a90da7a44fbdc05053c0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ECB209-EA18-4BDE-BF4B-6287E697903A}"/>
</file>

<file path=customXml/itemProps2.xml><?xml version="1.0" encoding="utf-8"?>
<ds:datastoreItem xmlns:ds="http://schemas.openxmlformats.org/officeDocument/2006/customXml" ds:itemID="{801400FE-3527-42D4-B465-4AD5688CDF3B}"/>
</file>

<file path=customXml/itemProps3.xml><?xml version="1.0" encoding="utf-8"?>
<ds:datastoreItem xmlns:ds="http://schemas.openxmlformats.org/officeDocument/2006/customXml" ds:itemID="{F3C8A63D-05F0-41BA-B8E0-43FDAED928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EPIC Progress</vt:lpstr>
      <vt:lpstr>Sheet1</vt:lpstr>
      <vt:lpstr>QuarterBeginDate</vt:lpstr>
      <vt:lpstr>QuarterEndDate</vt:lpstr>
    </vt:vector>
  </TitlesOfParts>
  <Company>DCEO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Livingston;Beth</dc:creator>
  <cp:lastModifiedBy>Stone, Tammy</cp:lastModifiedBy>
  <cp:lastPrinted>2016-01-27T16:02:27Z</cp:lastPrinted>
  <dcterms:created xsi:type="dcterms:W3CDTF">2008-10-16T21:30:18Z</dcterms:created>
  <dcterms:modified xsi:type="dcterms:W3CDTF">2016-07-06T15:08:56Z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0x0101000CA8293F9FC5CB4A8BCC1BF82743F98C</vt:lpwstr>
  </property>
  <property fmtid="{D5CDD505-2E9C-101B-9397-08002B2CF9AE}" pid="3" name="ContentType">
    <vt:lpwstr>Document</vt:lpwstr>
  </property>
  <property fmtid="{D5CDD505-2E9C-101B-9397-08002B2CF9AE}" pid="4" name="URL">
    <vt:lpwstr/>
  </property>
  <property fmtid="{D5CDD505-2E9C-101B-9397-08002B2CF9AE}" pid="5" name="# Sort">
    <vt:lpwstr/>
  </property>
</Properties>
</file>