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fileSharing readOnlyRecommended="1"/>
  <workbookPr defaultThemeVersion="124226"/>
  <mc:AlternateContent xmlns:mc="http://schemas.openxmlformats.org/markup-compatibility/2006">
    <mc:Choice Requires="x15">
      <x15ac:absPath xmlns:x15ac="http://schemas.microsoft.com/office/spreadsheetml/2010/11/ac" url="\\illinois.gov\CEO\spiusers1\Dan.J.Martinez\10 - Financial Grant Management\1 - Presentations\Budgets\2026 Renewal Budget Workshop\"/>
    </mc:Choice>
  </mc:AlternateContent>
  <xr:revisionPtr revIDLastSave="0" documentId="13_ncr:1_{9CACF738-4EDC-4A35-B692-0CFD4799C154}" xr6:coauthVersionLast="47" xr6:coauthVersionMax="47" xr10:uidLastSave="{00000000-0000-0000-0000-000000000000}"/>
  <bookViews>
    <workbookView xWindow="-120" yWindow="-120" windowWidth="29040" windowHeight="15720" tabRatio="872" activeTab="1" xr2:uid="{00000000-000D-0000-FFFF-FFFF00000000}"/>
  </bookViews>
  <sheets>
    <sheet name="General Instructions" sheetId="32" r:id="rId1"/>
    <sheet name="Section A" sheetId="1" r:id="rId2"/>
    <sheet name="ICI" sheetId="33" r:id="rId3"/>
    <sheet name="Section B" sheetId="8" r:id="rId4"/>
    <sheet name="Certification " sheetId="5" r:id="rId5"/>
    <sheet name="Personnel" sheetId="44" r:id="rId6"/>
    <sheet name="Fringe Benefits" sheetId="45" r:id="rId7"/>
    <sheet name="Travel" sheetId="46" r:id="rId8"/>
    <sheet name="Equipment" sheetId="47" r:id="rId9"/>
    <sheet name="Supplies" sheetId="48" r:id="rId10"/>
    <sheet name="Contractual Services" sheetId="49" r:id="rId11"/>
    <sheet name="Consultant" sheetId="50" r:id="rId12"/>
    <sheet name="Construction" sheetId="51" r:id="rId13"/>
    <sheet name="Occupancy" sheetId="52" r:id="rId14"/>
    <sheet name="R &amp; D" sheetId="53" r:id="rId15"/>
    <sheet name="Telecommunications" sheetId="54" r:id="rId16"/>
    <sheet name="Training &amp; Education" sheetId="55" r:id="rId17"/>
    <sheet name="Direct Administrative" sheetId="56" r:id="rId18"/>
    <sheet name="Miscellaneous (other) Costs" sheetId="57" r:id="rId19"/>
    <sheet name="15A" sheetId="58" state="hidden" r:id="rId20"/>
    <sheet name="15B" sheetId="59" state="hidden" r:id="rId21"/>
    <sheet name="15C" sheetId="60" state="hidden" r:id="rId22"/>
    <sheet name="15D" sheetId="61" state="hidden" r:id="rId23"/>
    <sheet name="15E" sheetId="62" state="hidden" r:id="rId24"/>
    <sheet name="15F" sheetId="63" state="hidden" r:id="rId25"/>
    <sheet name="15G" sheetId="64" state="hidden" r:id="rId26"/>
    <sheet name="15H" sheetId="40" state="hidden" r:id="rId27"/>
    <sheet name="15I" sheetId="41" state="hidden" r:id="rId28"/>
    <sheet name="15J" sheetId="42" state="hidden" r:id="rId29"/>
    <sheet name="15K" sheetId="43" state="hidden" r:id="rId30"/>
    <sheet name="Indirect Costs" sheetId="24" r:id="rId31"/>
    <sheet name="Cumulative" sheetId="25" r:id="rId32"/>
    <sheet name="Agency Approval" sheetId="29" r:id="rId33"/>
    <sheet name="Categories" sheetId="68" r:id="rId34"/>
  </sheets>
  <definedNames>
    <definedName name="_xlnm._FilterDatabase" localSheetId="19" hidden="1">'15A'!$G$1:$G$278</definedName>
    <definedName name="_xlnm._FilterDatabase" localSheetId="20" hidden="1">'15B'!$G$1:$G$278</definedName>
    <definedName name="_xlnm._FilterDatabase" localSheetId="21" hidden="1">'15C'!$G$1:$G$278</definedName>
    <definedName name="_xlnm._FilterDatabase" localSheetId="22" hidden="1">'15D'!$G$1:$G$278</definedName>
    <definedName name="_xlnm._FilterDatabase" localSheetId="23" hidden="1">'15E'!$G$1:$G$278</definedName>
    <definedName name="_xlnm._FilterDatabase" localSheetId="24" hidden="1">'15F'!$G$1:$G$278</definedName>
    <definedName name="_xlnm._FilterDatabase" localSheetId="25" hidden="1">'15G'!$G$1:$G$278</definedName>
    <definedName name="_xlnm._FilterDatabase" localSheetId="26" hidden="1">'15H'!$G$1:$G$278</definedName>
    <definedName name="_xlnm._FilterDatabase" localSheetId="27" hidden="1">'15I'!$G$1:$G$278</definedName>
    <definedName name="_xlnm._FilterDatabase" localSheetId="28" hidden="1">'15J'!$G$1:$G$278</definedName>
    <definedName name="_xlnm._FilterDatabase" localSheetId="29" hidden="1">'15K'!$G$1:$G$278</definedName>
    <definedName name="_xlnm._FilterDatabase" localSheetId="12" hidden="1">Construction!$D$1:$D$275</definedName>
    <definedName name="_xlnm._FilterDatabase" localSheetId="11" hidden="1">Consultant!$H$1:$H$547</definedName>
    <definedName name="_xlnm._FilterDatabase" localSheetId="10" hidden="1">'Contractual Services'!$D$1:$D$278</definedName>
    <definedName name="_xlnm._FilterDatabase" localSheetId="31" hidden="1">Cumulative!$A$4:$A$104</definedName>
    <definedName name="_xlnm._FilterDatabase" localSheetId="17" hidden="1">'Direct Administrative'!$H$1:$H$275</definedName>
    <definedName name="_xlnm._FilterDatabase" localSheetId="8" hidden="1">Equipment!$E$1:$E$275</definedName>
    <definedName name="_xlnm._FilterDatabase" localSheetId="6" hidden="1">'Fringe Benefits'!$F$1:$F$461</definedName>
    <definedName name="_xlnm._FilterDatabase" localSheetId="18" hidden="1">'Miscellaneous (other) Costs'!$G$1:$G$275</definedName>
    <definedName name="_xlnm._FilterDatabase" localSheetId="13" hidden="1">Occupancy!$G$1:$G$276</definedName>
    <definedName name="_xlnm._FilterDatabase" localSheetId="5" hidden="1">Personnel!$H$1:$H$279</definedName>
    <definedName name="_xlnm._FilterDatabase" localSheetId="14" hidden="1">'R &amp; D'!$D$1:$D$275</definedName>
    <definedName name="_xlnm._FilterDatabase" localSheetId="1" hidden="1">'Section A'!$A$8:$B$38</definedName>
    <definedName name="_xlnm._FilterDatabase" localSheetId="3" hidden="1">'Section B'!$A$11:$A$40</definedName>
    <definedName name="_xlnm._FilterDatabase" localSheetId="9" hidden="1">Supplies!$E$1:$E$274</definedName>
    <definedName name="_xlnm._FilterDatabase" localSheetId="15" hidden="1">Telecommunications!$G$1:$G$276</definedName>
    <definedName name="_xlnm._FilterDatabase" localSheetId="16" hidden="1">'Training &amp; Education'!$G$1:$G$275</definedName>
    <definedName name="_xlnm._FilterDatabase" localSheetId="7" hidden="1">Travel!$H$1:$H$275</definedName>
    <definedName name="OLE_LINK1" localSheetId="32">'Agency Approval'!#REF!</definedName>
    <definedName name="OLE_LINK2" localSheetId="32">'Agency Approval'!#REF!</definedName>
    <definedName name="OLE_LINK4" localSheetId="0">'General Instructions'!#REF!</definedName>
    <definedName name="_xlnm.Print_Area" localSheetId="19">'15A'!$A$1:$F$276</definedName>
    <definedName name="_xlnm.Print_Area" localSheetId="20">'15B'!$A$1:$F$276</definedName>
    <definedName name="_xlnm.Print_Area" localSheetId="21">'15C'!$A$1:$F$276</definedName>
    <definedName name="_xlnm.Print_Area" localSheetId="22">'15D'!$A$1:$F$276</definedName>
    <definedName name="_xlnm.Print_Area" localSheetId="23">'15E'!$A$1:$F$276</definedName>
    <definedName name="_xlnm.Print_Area" localSheetId="24">'15F'!$A$1:$F$276</definedName>
    <definedName name="_xlnm.Print_Area" localSheetId="25">'15G'!$A$1:$F$276</definedName>
    <definedName name="_xlnm.Print_Area" localSheetId="26">'15H'!$A$1:$F$276</definedName>
    <definedName name="_xlnm.Print_Area" localSheetId="27">'15I'!$A$1:$F$276</definedName>
    <definedName name="_xlnm.Print_Area" localSheetId="28">'15J'!$A$1:$F$276</definedName>
    <definedName name="_xlnm.Print_Area" localSheetId="29">'15K'!$A$1:$F$276</definedName>
    <definedName name="_xlnm.Print_Area" localSheetId="32">'Agency Approval'!$A$1:$I$24</definedName>
    <definedName name="_xlnm.Print_Area" localSheetId="12">Construction!$A$1:$C$274</definedName>
    <definedName name="_xlnm.Print_Area" localSheetId="11">Consultant!$A$1:$G$547</definedName>
    <definedName name="_xlnm.Print_Area" localSheetId="10">'Contractual Services'!$A$1:$C$277</definedName>
    <definedName name="_xlnm.Print_Area" localSheetId="31">Cumulative!$A$1:$E$104</definedName>
    <definedName name="_xlnm.Print_Area" localSheetId="17">'Direct Administrative'!$A$1:$G$275</definedName>
    <definedName name="_xlnm.Print_Area" localSheetId="8">Equipment!$A$1:$D$275</definedName>
    <definedName name="_xlnm.Print_Area" localSheetId="6">'Fringe Benefits'!$A$1:$E$275</definedName>
    <definedName name="_xlnm.Print_Area" localSheetId="0">'General Instructions'!$A$1:$P$89</definedName>
    <definedName name="_xlnm.Print_Area" localSheetId="2">ICI!$B$2:$Q$32</definedName>
    <definedName name="_xlnm.Print_Area" localSheetId="30">'Indirect Costs'!$A$1:$D$22</definedName>
    <definedName name="_xlnm.Print_Area" localSheetId="18">'Miscellaneous (other) Costs'!$A$1:$F$275</definedName>
    <definedName name="_xlnm.Print_Area" localSheetId="13">Occupancy!$A$1:$F$275</definedName>
    <definedName name="_xlnm.Print_Area" localSheetId="5">Personnel!$A$1:$G$276</definedName>
    <definedName name="_xlnm.Print_Area" localSheetId="14">'R &amp; D'!$A$1:$C$274</definedName>
    <definedName name="_xlnm.Print_Area" localSheetId="1">'Section A'!$A$1:$F$38</definedName>
    <definedName name="_xlnm.Print_Area" localSheetId="3">'Section B'!$A$1:$E$40</definedName>
    <definedName name="_xlnm.Print_Area" localSheetId="9">Supplies!$A$1:$D$274</definedName>
    <definedName name="_xlnm.Print_Area" localSheetId="15">Telecommunications!$A$1:$F$275</definedName>
    <definedName name="_xlnm.Print_Area" localSheetId="16">'Training &amp; Education'!$A$1:$F$275</definedName>
    <definedName name="_xlnm.Print_Area" localSheetId="7">Travel!$A$1:$G$275</definedName>
    <definedName name="_xlnm.Print_Titles" localSheetId="19">'15A'!$3:$3</definedName>
    <definedName name="_xlnm.Print_Titles" localSheetId="20">'15B'!$3:$3</definedName>
    <definedName name="_xlnm.Print_Titles" localSheetId="21">'15C'!$3:$3</definedName>
    <definedName name="_xlnm.Print_Titles" localSheetId="22">'15D'!$3:$3</definedName>
    <definedName name="_xlnm.Print_Titles" localSheetId="23">'15E'!$3:$3</definedName>
    <definedName name="_xlnm.Print_Titles" localSheetId="24">'15F'!$3:$3</definedName>
    <definedName name="_xlnm.Print_Titles" localSheetId="25">'15G'!$3:$3</definedName>
    <definedName name="_xlnm.Print_Titles" localSheetId="26">'15H'!$3:$3</definedName>
    <definedName name="_xlnm.Print_Titles" localSheetId="27">'15I'!$3:$3</definedName>
    <definedName name="_xlnm.Print_Titles" localSheetId="28">'15J'!$3:$3</definedName>
    <definedName name="_xlnm.Print_Titles" localSheetId="29">'15K'!$3:$3</definedName>
    <definedName name="_xlnm.Print_Titles" localSheetId="12">Construction!$2:$2</definedName>
    <definedName name="_xlnm.Print_Titles" localSheetId="11">Consultant!$2:$2</definedName>
    <definedName name="_xlnm.Print_Titles" localSheetId="10">'Contractual Services'!$2:$4</definedName>
    <definedName name="_xlnm.Print_Titles" localSheetId="31">Cumulative!$1:$1</definedName>
    <definedName name="_xlnm.Print_Titles" localSheetId="17">'Direct Administrative'!$2:$2</definedName>
    <definedName name="_xlnm.Print_Titles" localSheetId="8">Equipment!$2:$2</definedName>
    <definedName name="_xlnm.Print_Titles" localSheetId="6">'Fringe Benefits'!$2:$2</definedName>
    <definedName name="_xlnm.Print_Titles" localSheetId="30">'Indirect Costs'!$2:$2</definedName>
    <definedName name="_xlnm.Print_Titles" localSheetId="18">'Miscellaneous (other) Costs'!$2:$2</definedName>
    <definedName name="_xlnm.Print_Titles" localSheetId="13">Occupancy!$2:$2</definedName>
    <definedName name="_xlnm.Print_Titles" localSheetId="5">Personnel!$2:$2</definedName>
    <definedName name="_xlnm.Print_Titles" localSheetId="14">'R &amp; D'!$2:$2</definedName>
    <definedName name="_xlnm.Print_Titles" localSheetId="1">'Section A'!$8:$8</definedName>
    <definedName name="_xlnm.Print_Titles" localSheetId="3">'Section B'!$11:$11</definedName>
    <definedName name="_xlnm.Print_Titles" localSheetId="9">Supplies!$2:$2</definedName>
    <definedName name="_xlnm.Print_Titles" localSheetId="15">Telecommunications!$2:$2</definedName>
    <definedName name="_xlnm.Print_Titles" localSheetId="16">'Training &amp; Education'!$2:$2</definedName>
    <definedName name="_xlnm.Print_Titles" localSheetId="7">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 i="68" l="1"/>
  <c r="C36" i="68"/>
  <c r="C35" i="68"/>
  <c r="C34" i="68"/>
  <c r="C33" i="68"/>
  <c r="C32" i="68"/>
  <c r="C31" i="68"/>
  <c r="C30" i="68"/>
  <c r="C29" i="68"/>
  <c r="C28" i="68"/>
  <c r="C27" i="68"/>
  <c r="A8" i="24" l="1"/>
  <c r="D1" i="24" l="1"/>
  <c r="F1" i="43"/>
  <c r="F1" i="42"/>
  <c r="F1" i="41"/>
  <c r="F1" i="40"/>
  <c r="F1" i="64"/>
  <c r="F1" i="63"/>
  <c r="F1" i="62"/>
  <c r="F1" i="61"/>
  <c r="F1" i="60"/>
  <c r="F1" i="59"/>
  <c r="F1" i="58"/>
  <c r="F1" i="57"/>
  <c r="G1" i="56"/>
  <c r="F1" i="55"/>
  <c r="F1" i="54"/>
  <c r="C1" i="53"/>
  <c r="F1" i="52"/>
  <c r="C1" i="51"/>
  <c r="G1" i="50"/>
  <c r="C1" i="49"/>
  <c r="D1" i="48"/>
  <c r="D1" i="47"/>
  <c r="G1" i="46"/>
  <c r="E1" i="45"/>
  <c r="G1" i="44"/>
  <c r="C37" i="8"/>
  <c r="D34" i="1"/>
  <c r="A99" i="25"/>
  <c r="A98" i="25"/>
  <c r="A97" i="25"/>
  <c r="A96" i="25"/>
  <c r="A95" i="25"/>
  <c r="A94" i="25"/>
  <c r="A93" i="25"/>
  <c r="A92" i="25"/>
  <c r="A91" i="25"/>
  <c r="A90" i="25"/>
  <c r="A89" i="25"/>
  <c r="A64" i="25"/>
  <c r="A63" i="25"/>
  <c r="A62" i="25"/>
  <c r="A61" i="25"/>
  <c r="A60" i="25"/>
  <c r="A59" i="25"/>
  <c r="A58" i="25"/>
  <c r="A57" i="25"/>
  <c r="A56" i="25"/>
  <c r="A55" i="25"/>
  <c r="A54" i="25"/>
  <c r="A29" i="25"/>
  <c r="A28" i="25"/>
  <c r="A27" i="25"/>
  <c r="A26" i="25"/>
  <c r="A25" i="25"/>
  <c r="A24" i="25"/>
  <c r="A23" i="25"/>
  <c r="A22" i="25"/>
  <c r="A21" i="25"/>
  <c r="A20" i="25"/>
  <c r="A19" i="25"/>
  <c r="D29" i="25"/>
  <c r="C29" i="25"/>
  <c r="D28" i="25"/>
  <c r="C28" i="25"/>
  <c r="D27" i="25"/>
  <c r="C27" i="25"/>
  <c r="D26" i="25"/>
  <c r="C26" i="25"/>
  <c r="A36" i="8"/>
  <c r="A35" i="8"/>
  <c r="A34" i="8"/>
  <c r="A33" i="8"/>
  <c r="A32" i="8"/>
  <c r="A31" i="8"/>
  <c r="A30" i="8"/>
  <c r="A29" i="8"/>
  <c r="A28" i="8"/>
  <c r="A27" i="8"/>
  <c r="A26" i="8"/>
  <c r="D13" i="24"/>
  <c r="D12" i="24"/>
  <c r="D11" i="24"/>
  <c r="D10" i="24"/>
  <c r="D7" i="24"/>
  <c r="D6" i="24"/>
  <c r="D5" i="24"/>
  <c r="A33" i="1"/>
  <c r="A32" i="1"/>
  <c r="A31" i="1"/>
  <c r="A30" i="1"/>
  <c r="A29" i="1"/>
  <c r="A28" i="1"/>
  <c r="A27" i="1"/>
  <c r="A26" i="1"/>
  <c r="A25" i="1"/>
  <c r="A24" i="1"/>
  <c r="A23" i="1"/>
  <c r="A275" i="64"/>
  <c r="A272" i="64"/>
  <c r="C270" i="64"/>
  <c r="F267" i="64"/>
  <c r="F266" i="64"/>
  <c r="F265" i="64"/>
  <c r="F264" i="64"/>
  <c r="F263" i="64"/>
  <c r="F262" i="64"/>
  <c r="F261" i="64"/>
  <c r="F260" i="64"/>
  <c r="F259" i="64"/>
  <c r="F258" i="64"/>
  <c r="F257" i="64"/>
  <c r="F256" i="64"/>
  <c r="F255" i="64"/>
  <c r="F254" i="64"/>
  <c r="F253" i="64"/>
  <c r="F252" i="64"/>
  <c r="F251" i="64"/>
  <c r="F250" i="64"/>
  <c r="F249" i="64"/>
  <c r="F248" i="64"/>
  <c r="F247" i="64"/>
  <c r="F246" i="64"/>
  <c r="F245" i="64"/>
  <c r="F244" i="64"/>
  <c r="F243" i="64"/>
  <c r="F242" i="64"/>
  <c r="F241" i="64"/>
  <c r="F240" i="64"/>
  <c r="F239" i="64"/>
  <c r="F238" i="64"/>
  <c r="F237" i="64"/>
  <c r="F236" i="64"/>
  <c r="F235" i="64"/>
  <c r="F234" i="64"/>
  <c r="F233" i="64"/>
  <c r="F232" i="64"/>
  <c r="F231" i="64"/>
  <c r="F230" i="64"/>
  <c r="F229" i="64"/>
  <c r="F228" i="64"/>
  <c r="F227" i="64"/>
  <c r="F226" i="64"/>
  <c r="F225" i="64"/>
  <c r="F224" i="64"/>
  <c r="F223" i="64"/>
  <c r="F222" i="64"/>
  <c r="F221" i="64"/>
  <c r="F220" i="64"/>
  <c r="F219" i="64"/>
  <c r="F218" i="64"/>
  <c r="F217" i="64"/>
  <c r="F216" i="64"/>
  <c r="F215" i="64"/>
  <c r="F214" i="64"/>
  <c r="F213" i="64"/>
  <c r="F212" i="64"/>
  <c r="F211" i="64"/>
  <c r="F210" i="64"/>
  <c r="F209" i="64"/>
  <c r="F208" i="64"/>
  <c r="F207" i="64"/>
  <c r="F206" i="64"/>
  <c r="F205" i="64"/>
  <c r="F204" i="64"/>
  <c r="F203" i="64"/>
  <c r="F202" i="64"/>
  <c r="F201" i="64"/>
  <c r="F200" i="64"/>
  <c r="F199" i="64"/>
  <c r="F198" i="64"/>
  <c r="F197" i="64"/>
  <c r="F196" i="64"/>
  <c r="F195" i="64"/>
  <c r="F194" i="64"/>
  <c r="F193" i="64"/>
  <c r="F192" i="64"/>
  <c r="F191" i="64"/>
  <c r="F190" i="64"/>
  <c r="F189" i="64"/>
  <c r="F188" i="64"/>
  <c r="F187" i="64"/>
  <c r="F186" i="64"/>
  <c r="F185" i="64"/>
  <c r="F184" i="64"/>
  <c r="F183" i="64"/>
  <c r="F182" i="64"/>
  <c r="F181" i="64"/>
  <c r="F180" i="64"/>
  <c r="F179" i="64"/>
  <c r="F178" i="64"/>
  <c r="F177" i="64"/>
  <c r="F176" i="64"/>
  <c r="F175" i="64"/>
  <c r="F174" i="64"/>
  <c r="F173" i="64"/>
  <c r="F172" i="64"/>
  <c r="F171" i="64"/>
  <c r="F170" i="64"/>
  <c r="F169" i="64"/>
  <c r="F168" i="64"/>
  <c r="F167" i="64"/>
  <c r="F166" i="64"/>
  <c r="F165" i="64"/>
  <c r="F164" i="64"/>
  <c r="F163" i="64"/>
  <c r="F162" i="64"/>
  <c r="F161" i="64"/>
  <c r="F160" i="64"/>
  <c r="F159" i="64"/>
  <c r="F158" i="64"/>
  <c r="F157" i="64"/>
  <c r="F156" i="64"/>
  <c r="F155" i="64"/>
  <c r="F154" i="64"/>
  <c r="F153" i="64"/>
  <c r="F152" i="64"/>
  <c r="F151" i="64"/>
  <c r="F150" i="64"/>
  <c r="F149" i="64"/>
  <c r="F148" i="64"/>
  <c r="F147" i="64"/>
  <c r="F146" i="64"/>
  <c r="F145" i="64"/>
  <c r="F144" i="64"/>
  <c r="F143" i="64"/>
  <c r="F142" i="64"/>
  <c r="F141" i="64"/>
  <c r="F140" i="64"/>
  <c r="F139" i="64"/>
  <c r="F138" i="64"/>
  <c r="F135" i="64"/>
  <c r="F134" i="64"/>
  <c r="F133" i="64"/>
  <c r="F132" i="64"/>
  <c r="F131" i="64"/>
  <c r="F130" i="64"/>
  <c r="F129" i="64"/>
  <c r="F128" i="64"/>
  <c r="F127" i="64"/>
  <c r="F126" i="64"/>
  <c r="F125" i="64"/>
  <c r="F124" i="64"/>
  <c r="F123" i="64"/>
  <c r="F122" i="64"/>
  <c r="F121" i="64"/>
  <c r="F120" i="64"/>
  <c r="F119" i="64"/>
  <c r="F118" i="64"/>
  <c r="F117" i="64"/>
  <c r="F116" i="64"/>
  <c r="F115" i="64"/>
  <c r="F114" i="64"/>
  <c r="F113" i="64"/>
  <c r="F112" i="64"/>
  <c r="F111" i="64"/>
  <c r="F110" i="64"/>
  <c r="F109" i="64"/>
  <c r="F108" i="64"/>
  <c r="F107" i="64"/>
  <c r="F106" i="64"/>
  <c r="F105" i="64"/>
  <c r="F104" i="64"/>
  <c r="F103" i="64"/>
  <c r="F102" i="64"/>
  <c r="F101" i="64"/>
  <c r="F100" i="64"/>
  <c r="F99" i="64"/>
  <c r="F98" i="64"/>
  <c r="F97" i="64"/>
  <c r="F96" i="64"/>
  <c r="F95" i="64"/>
  <c r="F94" i="64"/>
  <c r="F93" i="64"/>
  <c r="F92" i="64"/>
  <c r="F91" i="64"/>
  <c r="F90" i="64"/>
  <c r="F89" i="64"/>
  <c r="F88" i="64"/>
  <c r="F87" i="64"/>
  <c r="F86" i="64"/>
  <c r="F85" i="64"/>
  <c r="F84" i="64"/>
  <c r="F83" i="64"/>
  <c r="F82" i="64"/>
  <c r="F81" i="64"/>
  <c r="F80" i="64"/>
  <c r="F79" i="64"/>
  <c r="F78" i="64"/>
  <c r="F77" i="64"/>
  <c r="F76" i="64"/>
  <c r="F75" i="64"/>
  <c r="F74" i="64"/>
  <c r="F73" i="64"/>
  <c r="F72" i="64"/>
  <c r="F71" i="64"/>
  <c r="F70" i="64"/>
  <c r="F69" i="64"/>
  <c r="F68" i="64"/>
  <c r="F67" i="64"/>
  <c r="F66" i="64"/>
  <c r="F65" i="64"/>
  <c r="F64" i="64"/>
  <c r="F63" i="64"/>
  <c r="F62" i="64"/>
  <c r="F61" i="64"/>
  <c r="F60" i="64"/>
  <c r="F59" i="64"/>
  <c r="F58" i="64"/>
  <c r="F57" i="64"/>
  <c r="F56" i="64"/>
  <c r="F55" i="64"/>
  <c r="F54" i="64"/>
  <c r="F53" i="64"/>
  <c r="F52" i="64"/>
  <c r="F51" i="64"/>
  <c r="F50" i="64"/>
  <c r="F49" i="64"/>
  <c r="F48" i="64"/>
  <c r="F47" i="64"/>
  <c r="F46" i="64"/>
  <c r="F45" i="64"/>
  <c r="F44" i="64"/>
  <c r="F43" i="64"/>
  <c r="F42" i="64"/>
  <c r="F41" i="64"/>
  <c r="F40" i="64"/>
  <c r="F39" i="64"/>
  <c r="F38" i="64"/>
  <c r="F37" i="64"/>
  <c r="F36" i="64"/>
  <c r="F35" i="64"/>
  <c r="F34" i="64"/>
  <c r="F33" i="64"/>
  <c r="F32" i="64"/>
  <c r="F31" i="64"/>
  <c r="F30" i="64"/>
  <c r="F29" i="64"/>
  <c r="F28" i="64"/>
  <c r="F27" i="64"/>
  <c r="F26" i="64"/>
  <c r="F25" i="64"/>
  <c r="F24" i="64"/>
  <c r="F23" i="64"/>
  <c r="F22" i="64"/>
  <c r="F21" i="64"/>
  <c r="F20" i="64"/>
  <c r="F19" i="64"/>
  <c r="F18" i="64"/>
  <c r="F17" i="64"/>
  <c r="F16" i="64"/>
  <c r="F15" i="64"/>
  <c r="F14" i="64"/>
  <c r="F13" i="64"/>
  <c r="F12" i="64"/>
  <c r="F11" i="64"/>
  <c r="F10" i="64"/>
  <c r="F9" i="64"/>
  <c r="F8" i="64"/>
  <c r="F7" i="64"/>
  <c r="F6" i="64"/>
  <c r="A275" i="63"/>
  <c r="A272" i="63"/>
  <c r="C270" i="63"/>
  <c r="F267" i="63"/>
  <c r="F266" i="63"/>
  <c r="F265" i="63"/>
  <c r="F264" i="63"/>
  <c r="F263" i="63"/>
  <c r="F262" i="63"/>
  <c r="F261" i="63"/>
  <c r="F260" i="63"/>
  <c r="F259" i="63"/>
  <c r="F258" i="63"/>
  <c r="F257" i="63"/>
  <c r="F256" i="63"/>
  <c r="F255" i="63"/>
  <c r="F254" i="63"/>
  <c r="F253" i="63"/>
  <c r="F252" i="63"/>
  <c r="F251" i="63"/>
  <c r="F250" i="63"/>
  <c r="F249" i="63"/>
  <c r="F248" i="63"/>
  <c r="F247" i="63"/>
  <c r="F246" i="63"/>
  <c r="F245" i="63"/>
  <c r="F244" i="63"/>
  <c r="F243" i="63"/>
  <c r="F242" i="63"/>
  <c r="F241" i="63"/>
  <c r="F240" i="63"/>
  <c r="F239" i="63"/>
  <c r="F238" i="63"/>
  <c r="F237" i="63"/>
  <c r="F236" i="63"/>
  <c r="F235" i="63"/>
  <c r="F234" i="63"/>
  <c r="F233" i="63"/>
  <c r="F232" i="63"/>
  <c r="F231" i="63"/>
  <c r="F230" i="63"/>
  <c r="F229" i="63"/>
  <c r="F228" i="63"/>
  <c r="F227" i="63"/>
  <c r="F226" i="63"/>
  <c r="F225" i="63"/>
  <c r="F224" i="63"/>
  <c r="F223" i="63"/>
  <c r="F222" i="63"/>
  <c r="F221" i="63"/>
  <c r="F220" i="63"/>
  <c r="F219" i="63"/>
  <c r="F218" i="63"/>
  <c r="F217" i="63"/>
  <c r="F216" i="63"/>
  <c r="F215" i="63"/>
  <c r="F214" i="63"/>
  <c r="F213" i="63"/>
  <c r="F212" i="63"/>
  <c r="F211" i="63"/>
  <c r="F210" i="63"/>
  <c r="F209" i="63"/>
  <c r="F208" i="63"/>
  <c r="F207" i="63"/>
  <c r="F206" i="63"/>
  <c r="F205" i="63"/>
  <c r="F204" i="63"/>
  <c r="F203" i="63"/>
  <c r="F202" i="63"/>
  <c r="F201" i="63"/>
  <c r="F200" i="63"/>
  <c r="F199" i="63"/>
  <c r="F198" i="63"/>
  <c r="F197" i="63"/>
  <c r="F196" i="63"/>
  <c r="F195" i="63"/>
  <c r="F194" i="63"/>
  <c r="F193" i="63"/>
  <c r="F192" i="63"/>
  <c r="F191" i="63"/>
  <c r="F190" i="63"/>
  <c r="F189" i="63"/>
  <c r="F188" i="63"/>
  <c r="F187" i="63"/>
  <c r="F186" i="63"/>
  <c r="F185" i="63"/>
  <c r="F184" i="63"/>
  <c r="F183" i="63"/>
  <c r="F182" i="63"/>
  <c r="F181" i="63"/>
  <c r="F180" i="63"/>
  <c r="F179" i="63"/>
  <c r="F178" i="63"/>
  <c r="F177" i="63"/>
  <c r="F176" i="63"/>
  <c r="F175" i="63"/>
  <c r="F174" i="63"/>
  <c r="F173" i="63"/>
  <c r="F172" i="63"/>
  <c r="F171" i="63"/>
  <c r="F170" i="63"/>
  <c r="F169" i="63"/>
  <c r="F168" i="63"/>
  <c r="F167" i="63"/>
  <c r="F166" i="63"/>
  <c r="F165" i="63"/>
  <c r="F164" i="63"/>
  <c r="F163" i="63"/>
  <c r="F162" i="63"/>
  <c r="F161" i="63"/>
  <c r="F160" i="63"/>
  <c r="F159" i="63"/>
  <c r="F158" i="63"/>
  <c r="F157" i="63"/>
  <c r="F156" i="63"/>
  <c r="F155" i="63"/>
  <c r="F154" i="63"/>
  <c r="F153" i="63"/>
  <c r="F152" i="63"/>
  <c r="F151" i="63"/>
  <c r="F150" i="63"/>
  <c r="F149" i="63"/>
  <c r="F148" i="63"/>
  <c r="F147" i="63"/>
  <c r="F146" i="63"/>
  <c r="F145" i="63"/>
  <c r="F144" i="63"/>
  <c r="F143" i="63"/>
  <c r="F142" i="63"/>
  <c r="F141" i="63"/>
  <c r="F140" i="63"/>
  <c r="F139" i="63"/>
  <c r="F138" i="63"/>
  <c r="F135" i="63"/>
  <c r="F134" i="63"/>
  <c r="F133" i="63"/>
  <c r="F132" i="63"/>
  <c r="F131" i="63"/>
  <c r="F130" i="63"/>
  <c r="F129" i="63"/>
  <c r="F128" i="63"/>
  <c r="F127" i="63"/>
  <c r="F126" i="63"/>
  <c r="F125" i="63"/>
  <c r="F124" i="63"/>
  <c r="F123" i="63"/>
  <c r="F122" i="63"/>
  <c r="F121" i="63"/>
  <c r="F120" i="63"/>
  <c r="F119" i="63"/>
  <c r="F118" i="63"/>
  <c r="F117" i="63"/>
  <c r="F116" i="63"/>
  <c r="F115" i="63"/>
  <c r="F114" i="63"/>
  <c r="F113" i="63"/>
  <c r="F112" i="63"/>
  <c r="F111" i="63"/>
  <c r="F110" i="63"/>
  <c r="F109" i="63"/>
  <c r="F108" i="63"/>
  <c r="F107" i="63"/>
  <c r="F106" i="63"/>
  <c r="F105" i="63"/>
  <c r="F104" i="63"/>
  <c r="F103" i="63"/>
  <c r="F102" i="63"/>
  <c r="F101" i="63"/>
  <c r="F100" i="63"/>
  <c r="F99" i="63"/>
  <c r="F98" i="63"/>
  <c r="F97" i="63"/>
  <c r="F96" i="63"/>
  <c r="F95" i="63"/>
  <c r="F94" i="63"/>
  <c r="F93" i="63"/>
  <c r="F92" i="63"/>
  <c r="F91" i="63"/>
  <c r="F90" i="63"/>
  <c r="F89" i="63"/>
  <c r="F88" i="63"/>
  <c r="F87" i="63"/>
  <c r="F86" i="63"/>
  <c r="F85" i="63"/>
  <c r="F84" i="63"/>
  <c r="F83" i="63"/>
  <c r="F82" i="63"/>
  <c r="F81" i="63"/>
  <c r="F80" i="63"/>
  <c r="F79" i="63"/>
  <c r="F78" i="63"/>
  <c r="F77" i="63"/>
  <c r="F76" i="63"/>
  <c r="F75" i="63"/>
  <c r="F74" i="63"/>
  <c r="F73" i="63"/>
  <c r="F72" i="63"/>
  <c r="F71" i="63"/>
  <c r="F70" i="63"/>
  <c r="F69" i="63"/>
  <c r="F68" i="63"/>
  <c r="F67" i="63"/>
  <c r="F66" i="63"/>
  <c r="F65" i="63"/>
  <c r="F64" i="63"/>
  <c r="F63" i="63"/>
  <c r="F62" i="63"/>
  <c r="F61" i="63"/>
  <c r="F60" i="63"/>
  <c r="F59" i="63"/>
  <c r="F58" i="63"/>
  <c r="F57" i="63"/>
  <c r="F56" i="63"/>
  <c r="F55" i="63"/>
  <c r="F54" i="63"/>
  <c r="F53" i="63"/>
  <c r="F52" i="63"/>
  <c r="F51" i="63"/>
  <c r="F50" i="63"/>
  <c r="F49" i="63"/>
  <c r="F48" i="63"/>
  <c r="F47" i="63"/>
  <c r="F46" i="63"/>
  <c r="F45" i="63"/>
  <c r="F44" i="63"/>
  <c r="F43" i="63"/>
  <c r="F42" i="63"/>
  <c r="F41" i="63"/>
  <c r="F40" i="63"/>
  <c r="F39" i="63"/>
  <c r="F38" i="63"/>
  <c r="F37" i="63"/>
  <c r="F36" i="63"/>
  <c r="F35" i="63"/>
  <c r="F34" i="63"/>
  <c r="F33" i="63"/>
  <c r="F32" i="63"/>
  <c r="F31" i="63"/>
  <c r="F30" i="63"/>
  <c r="F29" i="63"/>
  <c r="F28" i="63"/>
  <c r="F27" i="63"/>
  <c r="F26" i="63"/>
  <c r="F25" i="63"/>
  <c r="F24" i="63"/>
  <c r="F23" i="63"/>
  <c r="F22" i="63"/>
  <c r="F21" i="63"/>
  <c r="F20" i="63"/>
  <c r="F19" i="63"/>
  <c r="F18" i="63"/>
  <c r="F17" i="63"/>
  <c r="F16" i="63"/>
  <c r="F15" i="63"/>
  <c r="F14" i="63"/>
  <c r="F13" i="63"/>
  <c r="F12" i="63"/>
  <c r="F11" i="63"/>
  <c r="F10" i="63"/>
  <c r="F9" i="63"/>
  <c r="F8" i="63"/>
  <c r="F7" i="63"/>
  <c r="F6" i="63"/>
  <c r="A275" i="62"/>
  <c r="A272" i="62"/>
  <c r="C270" i="62"/>
  <c r="F267" i="62"/>
  <c r="F266" i="62"/>
  <c r="F265" i="62"/>
  <c r="F264" i="62"/>
  <c r="F263" i="62"/>
  <c r="F262" i="62"/>
  <c r="F261" i="62"/>
  <c r="F260" i="62"/>
  <c r="F259" i="62"/>
  <c r="F258" i="62"/>
  <c r="F257" i="62"/>
  <c r="F256" i="62"/>
  <c r="F255" i="62"/>
  <c r="F254" i="62"/>
  <c r="F253" i="62"/>
  <c r="F252" i="62"/>
  <c r="F251" i="62"/>
  <c r="F250" i="62"/>
  <c r="F249" i="62"/>
  <c r="F248" i="62"/>
  <c r="F247" i="62"/>
  <c r="F246" i="62"/>
  <c r="F245" i="62"/>
  <c r="F244" i="62"/>
  <c r="F243" i="62"/>
  <c r="F242" i="62"/>
  <c r="F241" i="62"/>
  <c r="F240" i="62"/>
  <c r="F239" i="62"/>
  <c r="F238" i="62"/>
  <c r="F237" i="62"/>
  <c r="F236" i="62"/>
  <c r="F235" i="62"/>
  <c r="F234" i="62"/>
  <c r="F233" i="62"/>
  <c r="F232" i="62"/>
  <c r="F231" i="62"/>
  <c r="F230" i="62"/>
  <c r="F229" i="62"/>
  <c r="F228" i="62"/>
  <c r="F227" i="62"/>
  <c r="F226" i="62"/>
  <c r="F225" i="62"/>
  <c r="F224" i="62"/>
  <c r="F223" i="62"/>
  <c r="F222" i="62"/>
  <c r="F221" i="62"/>
  <c r="F220" i="62"/>
  <c r="F219" i="62"/>
  <c r="F218" i="62"/>
  <c r="F217" i="62"/>
  <c r="F216" i="62"/>
  <c r="F215" i="62"/>
  <c r="F214" i="62"/>
  <c r="F213" i="62"/>
  <c r="F212" i="62"/>
  <c r="F211" i="62"/>
  <c r="F210" i="62"/>
  <c r="F209" i="62"/>
  <c r="F208" i="62"/>
  <c r="F207" i="62"/>
  <c r="F206" i="62"/>
  <c r="F205" i="62"/>
  <c r="F204" i="62"/>
  <c r="F203" i="62"/>
  <c r="F202" i="62"/>
  <c r="F201" i="62"/>
  <c r="F200" i="62"/>
  <c r="F199" i="62"/>
  <c r="F198" i="62"/>
  <c r="F197" i="62"/>
  <c r="F196" i="62"/>
  <c r="F195" i="62"/>
  <c r="F194" i="62"/>
  <c r="F193" i="62"/>
  <c r="F192" i="62"/>
  <c r="F191" i="62"/>
  <c r="F190" i="62"/>
  <c r="F189" i="62"/>
  <c r="F188" i="62"/>
  <c r="F187" i="62"/>
  <c r="F186" i="62"/>
  <c r="F185" i="62"/>
  <c r="F184" i="62"/>
  <c r="F183" i="62"/>
  <c r="F182" i="62"/>
  <c r="F181" i="62"/>
  <c r="F180" i="62"/>
  <c r="F179" i="62"/>
  <c r="F178" i="62"/>
  <c r="F177" i="62"/>
  <c r="F176" i="62"/>
  <c r="F175" i="62"/>
  <c r="F174" i="62"/>
  <c r="F173" i="62"/>
  <c r="F172" i="62"/>
  <c r="F171" i="62"/>
  <c r="F170" i="62"/>
  <c r="F169" i="62"/>
  <c r="F168" i="62"/>
  <c r="F167" i="62"/>
  <c r="F166" i="62"/>
  <c r="F165" i="62"/>
  <c r="F164" i="62"/>
  <c r="F163" i="62"/>
  <c r="F162" i="62"/>
  <c r="F161" i="62"/>
  <c r="F160" i="62"/>
  <c r="F159" i="62"/>
  <c r="F158" i="62"/>
  <c r="F157" i="62"/>
  <c r="F156" i="62"/>
  <c r="F155" i="62"/>
  <c r="F154" i="62"/>
  <c r="F153" i="62"/>
  <c r="F152" i="62"/>
  <c r="F151" i="62"/>
  <c r="F150" i="62"/>
  <c r="F149" i="62"/>
  <c r="F148" i="62"/>
  <c r="F147" i="62"/>
  <c r="F146" i="62"/>
  <c r="F145" i="62"/>
  <c r="F144" i="62"/>
  <c r="F143" i="62"/>
  <c r="F142" i="62"/>
  <c r="F141" i="62"/>
  <c r="F140" i="62"/>
  <c r="F139" i="62"/>
  <c r="F138" i="62"/>
  <c r="F135" i="62"/>
  <c r="F134" i="62"/>
  <c r="F133" i="62"/>
  <c r="F132" i="62"/>
  <c r="F131" i="62"/>
  <c r="F130" i="62"/>
  <c r="F129" i="62"/>
  <c r="F128" i="62"/>
  <c r="F127" i="62"/>
  <c r="F126" i="62"/>
  <c r="F125" i="62"/>
  <c r="F124" i="62"/>
  <c r="F123" i="62"/>
  <c r="F122" i="62"/>
  <c r="F121" i="62"/>
  <c r="F120" i="62"/>
  <c r="F119" i="62"/>
  <c r="F118" i="62"/>
  <c r="F117" i="62"/>
  <c r="F116" i="62"/>
  <c r="F115" i="62"/>
  <c r="F114" i="62"/>
  <c r="F113" i="62"/>
  <c r="F112" i="62"/>
  <c r="F111" i="62"/>
  <c r="F110" i="62"/>
  <c r="F109" i="62"/>
  <c r="F108" i="62"/>
  <c r="F107" i="62"/>
  <c r="F106" i="62"/>
  <c r="F105" i="62"/>
  <c r="F104" i="62"/>
  <c r="F103" i="62"/>
  <c r="F102" i="62"/>
  <c r="F101" i="62"/>
  <c r="F100" i="62"/>
  <c r="F99" i="62"/>
  <c r="F98" i="62"/>
  <c r="F97" i="62"/>
  <c r="F96" i="62"/>
  <c r="F95" i="62"/>
  <c r="F94" i="62"/>
  <c r="F93" i="62"/>
  <c r="F92" i="62"/>
  <c r="F91" i="62"/>
  <c r="F90" i="62"/>
  <c r="F89" i="62"/>
  <c r="F88" i="62"/>
  <c r="F87" i="62"/>
  <c r="F86" i="62"/>
  <c r="F85" i="62"/>
  <c r="F84" i="62"/>
  <c r="F83" i="62"/>
  <c r="F82" i="62"/>
  <c r="F81" i="62"/>
  <c r="F80" i="62"/>
  <c r="F79" i="62"/>
  <c r="F78" i="62"/>
  <c r="F77" i="62"/>
  <c r="F76" i="62"/>
  <c r="F75" i="62"/>
  <c r="F74" i="62"/>
  <c r="F73" i="62"/>
  <c r="F72" i="62"/>
  <c r="F71" i="62"/>
  <c r="F70" i="62"/>
  <c r="F69" i="62"/>
  <c r="F68" i="62"/>
  <c r="F67" i="62"/>
  <c r="F66" i="62"/>
  <c r="F65" i="62"/>
  <c r="F64" i="62"/>
  <c r="F63" i="62"/>
  <c r="F62" i="62"/>
  <c r="F61" i="62"/>
  <c r="F60" i="62"/>
  <c r="F59" i="62"/>
  <c r="F58" i="62"/>
  <c r="F57" i="62"/>
  <c r="F56" i="62"/>
  <c r="F55" i="62"/>
  <c r="F54" i="62"/>
  <c r="F53" i="62"/>
  <c r="F52" i="62"/>
  <c r="F51" i="62"/>
  <c r="F50" i="62"/>
  <c r="F49" i="62"/>
  <c r="F48" i="62"/>
  <c r="F47" i="62"/>
  <c r="F46" i="62"/>
  <c r="F45" i="62"/>
  <c r="F44" i="62"/>
  <c r="F43" i="62"/>
  <c r="F42" i="62"/>
  <c r="F41" i="62"/>
  <c r="F40" i="62"/>
  <c r="F39" i="62"/>
  <c r="F38" i="62"/>
  <c r="F37" i="62"/>
  <c r="F36" i="62"/>
  <c r="F35" i="62"/>
  <c r="F34" i="62"/>
  <c r="F33" i="62"/>
  <c r="F32" i="62"/>
  <c r="F31" i="62"/>
  <c r="F30" i="62"/>
  <c r="F29" i="62"/>
  <c r="F28" i="62"/>
  <c r="F27" i="62"/>
  <c r="F26" i="62"/>
  <c r="F25" i="62"/>
  <c r="F24" i="62"/>
  <c r="F23" i="62"/>
  <c r="F22" i="62"/>
  <c r="F21" i="62"/>
  <c r="F20" i="62"/>
  <c r="F19" i="62"/>
  <c r="F18" i="62"/>
  <c r="F17" i="62"/>
  <c r="F16" i="62"/>
  <c r="F15" i="62"/>
  <c r="F14" i="62"/>
  <c r="F13" i="62"/>
  <c r="F12" i="62"/>
  <c r="F11" i="62"/>
  <c r="F10" i="62"/>
  <c r="F9" i="62"/>
  <c r="F8" i="62"/>
  <c r="F7" i="62"/>
  <c r="F6" i="62"/>
  <c r="A275" i="61"/>
  <c r="A272" i="61"/>
  <c r="C270" i="61"/>
  <c r="F267" i="61"/>
  <c r="F266" i="61"/>
  <c r="F265" i="61"/>
  <c r="F264" i="61"/>
  <c r="F263" i="61"/>
  <c r="F262" i="61"/>
  <c r="F261" i="61"/>
  <c r="F260" i="61"/>
  <c r="F259" i="61"/>
  <c r="F258" i="61"/>
  <c r="F257" i="61"/>
  <c r="F256" i="61"/>
  <c r="F255" i="61"/>
  <c r="F254" i="61"/>
  <c r="F253" i="61"/>
  <c r="F252" i="61"/>
  <c r="F251" i="61"/>
  <c r="F250" i="61"/>
  <c r="F249" i="61"/>
  <c r="F248" i="61"/>
  <c r="F247" i="61"/>
  <c r="F246" i="61"/>
  <c r="F245" i="61"/>
  <c r="F244" i="61"/>
  <c r="F243" i="61"/>
  <c r="F242" i="61"/>
  <c r="F241" i="61"/>
  <c r="F240" i="61"/>
  <c r="F239" i="61"/>
  <c r="F238" i="61"/>
  <c r="F237" i="61"/>
  <c r="F236" i="61"/>
  <c r="F235" i="61"/>
  <c r="F234" i="61"/>
  <c r="F233" i="61"/>
  <c r="F232" i="61"/>
  <c r="F231" i="61"/>
  <c r="F230" i="61"/>
  <c r="F229" i="61"/>
  <c r="F228" i="61"/>
  <c r="F227" i="61"/>
  <c r="F226" i="61"/>
  <c r="F225" i="61"/>
  <c r="F224" i="61"/>
  <c r="F223" i="61"/>
  <c r="F222" i="61"/>
  <c r="F221" i="61"/>
  <c r="F220" i="61"/>
  <c r="F219" i="61"/>
  <c r="F218" i="61"/>
  <c r="F217" i="61"/>
  <c r="F216" i="61"/>
  <c r="F215" i="61"/>
  <c r="F214" i="61"/>
  <c r="F213" i="61"/>
  <c r="F212" i="61"/>
  <c r="F211" i="61"/>
  <c r="F210" i="61"/>
  <c r="F209" i="61"/>
  <c r="F208" i="61"/>
  <c r="F207" i="61"/>
  <c r="F206" i="61"/>
  <c r="F205" i="61"/>
  <c r="F204" i="61"/>
  <c r="F203" i="61"/>
  <c r="F202" i="61"/>
  <c r="F201" i="61"/>
  <c r="F200" i="61"/>
  <c r="F199" i="61"/>
  <c r="F198" i="61"/>
  <c r="F197" i="61"/>
  <c r="F196" i="61"/>
  <c r="F195" i="61"/>
  <c r="F194" i="61"/>
  <c r="F193" i="61"/>
  <c r="F192" i="61"/>
  <c r="F191" i="61"/>
  <c r="F190" i="61"/>
  <c r="F189" i="61"/>
  <c r="F188" i="61"/>
  <c r="F187" i="61"/>
  <c r="F186" i="61"/>
  <c r="F185" i="61"/>
  <c r="F184" i="61"/>
  <c r="F183" i="61"/>
  <c r="F182" i="61"/>
  <c r="F181" i="61"/>
  <c r="F180" i="61"/>
  <c r="F179" i="61"/>
  <c r="F178" i="61"/>
  <c r="F177" i="61"/>
  <c r="F176" i="61"/>
  <c r="F175" i="61"/>
  <c r="F174" i="61"/>
  <c r="F173" i="61"/>
  <c r="F172" i="61"/>
  <c r="F171" i="61"/>
  <c r="F170" i="61"/>
  <c r="F169" i="61"/>
  <c r="F168" i="61"/>
  <c r="F167" i="61"/>
  <c r="F166" i="61"/>
  <c r="F165" i="61"/>
  <c r="F164" i="61"/>
  <c r="F163" i="61"/>
  <c r="F162" i="61"/>
  <c r="F161" i="61"/>
  <c r="F160" i="61"/>
  <c r="F159" i="61"/>
  <c r="F158" i="61"/>
  <c r="F157" i="61"/>
  <c r="F156" i="61"/>
  <c r="F155" i="61"/>
  <c r="F154" i="61"/>
  <c r="F153" i="61"/>
  <c r="F152" i="61"/>
  <c r="F151" i="61"/>
  <c r="F150" i="61"/>
  <c r="F149" i="61"/>
  <c r="F148" i="61"/>
  <c r="F147" i="61"/>
  <c r="F146" i="61"/>
  <c r="F145" i="61"/>
  <c r="F144" i="61"/>
  <c r="F143" i="61"/>
  <c r="F142" i="61"/>
  <c r="F141" i="61"/>
  <c r="F140" i="61"/>
  <c r="F139" i="61"/>
  <c r="F138" i="61"/>
  <c r="F135" i="61"/>
  <c r="F134" i="61"/>
  <c r="F133" i="61"/>
  <c r="F132" i="61"/>
  <c r="F131" i="61"/>
  <c r="F130" i="61"/>
  <c r="F129" i="61"/>
  <c r="F128" i="61"/>
  <c r="F127" i="61"/>
  <c r="F126" i="61"/>
  <c r="F125" i="61"/>
  <c r="F124" i="61"/>
  <c r="F123" i="61"/>
  <c r="F122" i="61"/>
  <c r="F121" i="61"/>
  <c r="F120" i="61"/>
  <c r="F119" i="61"/>
  <c r="F118" i="61"/>
  <c r="F117" i="61"/>
  <c r="F116" i="61"/>
  <c r="F115" i="61"/>
  <c r="F114" i="61"/>
  <c r="F113" i="61"/>
  <c r="F112" i="61"/>
  <c r="F111" i="61"/>
  <c r="F110" i="61"/>
  <c r="F109" i="61"/>
  <c r="F108" i="61"/>
  <c r="F107" i="61"/>
  <c r="F106" i="61"/>
  <c r="F105" i="61"/>
  <c r="F104" i="61"/>
  <c r="F103" i="61"/>
  <c r="F102" i="61"/>
  <c r="F101" i="61"/>
  <c r="F100" i="61"/>
  <c r="F99" i="61"/>
  <c r="F98" i="61"/>
  <c r="F97" i="61"/>
  <c r="F96" i="61"/>
  <c r="F95" i="61"/>
  <c r="F94" i="61"/>
  <c r="F93" i="61"/>
  <c r="F92" i="61"/>
  <c r="F91" i="61"/>
  <c r="F90" i="61"/>
  <c r="F89" i="61"/>
  <c r="F88" i="61"/>
  <c r="F87" i="61"/>
  <c r="F86" i="61"/>
  <c r="F85" i="61"/>
  <c r="F84" i="61"/>
  <c r="F83" i="61"/>
  <c r="F82" i="61"/>
  <c r="F81" i="61"/>
  <c r="F80" i="61"/>
  <c r="F79" i="61"/>
  <c r="F78" i="61"/>
  <c r="F77" i="61"/>
  <c r="F76" i="61"/>
  <c r="F75" i="61"/>
  <c r="F74" i="61"/>
  <c r="F73" i="61"/>
  <c r="F72" i="61"/>
  <c r="F71" i="61"/>
  <c r="F70" i="61"/>
  <c r="F69" i="61"/>
  <c r="F68" i="61"/>
  <c r="F67" i="61"/>
  <c r="F66" i="61"/>
  <c r="F65" i="61"/>
  <c r="F64" i="61"/>
  <c r="F63" i="61"/>
  <c r="F62" i="61"/>
  <c r="F61" i="61"/>
  <c r="F60" i="61"/>
  <c r="F59" i="61"/>
  <c r="F58" i="61"/>
  <c r="F57" i="61"/>
  <c r="F56" i="61"/>
  <c r="F55" i="61"/>
  <c r="F54" i="61"/>
  <c r="F53" i="61"/>
  <c r="F52" i="61"/>
  <c r="F51" i="61"/>
  <c r="F50" i="61"/>
  <c r="F49" i="61"/>
  <c r="F48" i="61"/>
  <c r="F47" i="61"/>
  <c r="F46" i="61"/>
  <c r="F45" i="61"/>
  <c r="F44" i="61"/>
  <c r="F43" i="61"/>
  <c r="F42" i="61"/>
  <c r="F41" i="61"/>
  <c r="F40" i="61"/>
  <c r="F39" i="61"/>
  <c r="F38" i="61"/>
  <c r="F37" i="61"/>
  <c r="F36" i="61"/>
  <c r="F35" i="61"/>
  <c r="F34" i="61"/>
  <c r="F33" i="61"/>
  <c r="F32" i="61"/>
  <c r="F31" i="61"/>
  <c r="F30" i="61"/>
  <c r="F29" i="61"/>
  <c r="F28" i="61"/>
  <c r="F27" i="61"/>
  <c r="F26" i="61"/>
  <c r="F25" i="61"/>
  <c r="F24" i="61"/>
  <c r="F23" i="61"/>
  <c r="F22" i="61"/>
  <c r="F21" i="61"/>
  <c r="F20" i="61"/>
  <c r="F19" i="61"/>
  <c r="F18" i="61"/>
  <c r="F17" i="61"/>
  <c r="F16" i="61"/>
  <c r="F15" i="61"/>
  <c r="F14" i="61"/>
  <c r="F13" i="61"/>
  <c r="F12" i="61"/>
  <c r="F11" i="61"/>
  <c r="F10" i="61"/>
  <c r="F9" i="61"/>
  <c r="F8" i="61"/>
  <c r="F7" i="61"/>
  <c r="F6" i="61"/>
  <c r="A275" i="60"/>
  <c r="A272" i="60"/>
  <c r="C270" i="60"/>
  <c r="F267" i="60"/>
  <c r="F266" i="60"/>
  <c r="F265" i="60"/>
  <c r="F264" i="60"/>
  <c r="F263" i="60"/>
  <c r="F262" i="60"/>
  <c r="F261" i="60"/>
  <c r="F260" i="60"/>
  <c r="F259" i="60"/>
  <c r="F258" i="60"/>
  <c r="F257" i="60"/>
  <c r="F256" i="60"/>
  <c r="F255" i="60"/>
  <c r="F254" i="60"/>
  <c r="F253" i="60"/>
  <c r="F252" i="60"/>
  <c r="F251" i="60"/>
  <c r="F250" i="60"/>
  <c r="F249" i="60"/>
  <c r="F248" i="60"/>
  <c r="F247" i="60"/>
  <c r="F246" i="60"/>
  <c r="F245" i="60"/>
  <c r="F244" i="60"/>
  <c r="F243" i="60"/>
  <c r="F242" i="60"/>
  <c r="F241" i="60"/>
  <c r="F240" i="60"/>
  <c r="F239" i="60"/>
  <c r="F238" i="60"/>
  <c r="F237" i="60"/>
  <c r="F236" i="60"/>
  <c r="F235" i="60"/>
  <c r="F234" i="60"/>
  <c r="F233" i="60"/>
  <c r="F232" i="60"/>
  <c r="F231" i="60"/>
  <c r="F230" i="60"/>
  <c r="F229" i="60"/>
  <c r="F228" i="60"/>
  <c r="F227" i="60"/>
  <c r="F226" i="60"/>
  <c r="F225" i="60"/>
  <c r="F224" i="60"/>
  <c r="F223" i="60"/>
  <c r="F222" i="60"/>
  <c r="F221" i="60"/>
  <c r="F220" i="60"/>
  <c r="F219" i="60"/>
  <c r="F218" i="60"/>
  <c r="F217" i="60"/>
  <c r="F216" i="60"/>
  <c r="F215" i="60"/>
  <c r="F214" i="60"/>
  <c r="F213" i="60"/>
  <c r="F212" i="60"/>
  <c r="F211" i="60"/>
  <c r="F210" i="60"/>
  <c r="F209" i="60"/>
  <c r="F208" i="60"/>
  <c r="F207" i="60"/>
  <c r="F206" i="60"/>
  <c r="F205" i="60"/>
  <c r="F204" i="60"/>
  <c r="F203" i="60"/>
  <c r="F202" i="60"/>
  <c r="F201" i="60"/>
  <c r="F200" i="60"/>
  <c r="F199" i="60"/>
  <c r="F198" i="60"/>
  <c r="F197" i="60"/>
  <c r="F196" i="60"/>
  <c r="F195" i="60"/>
  <c r="F194" i="60"/>
  <c r="F193" i="60"/>
  <c r="F192" i="60"/>
  <c r="F191" i="60"/>
  <c r="F190" i="60"/>
  <c r="F189" i="60"/>
  <c r="F188" i="60"/>
  <c r="F187" i="60"/>
  <c r="F186" i="60"/>
  <c r="F185" i="60"/>
  <c r="F184" i="60"/>
  <c r="F183" i="60"/>
  <c r="F182" i="60"/>
  <c r="F181" i="60"/>
  <c r="F180" i="60"/>
  <c r="F179" i="60"/>
  <c r="F178" i="60"/>
  <c r="F177" i="60"/>
  <c r="F176" i="60"/>
  <c r="F175" i="60"/>
  <c r="F174" i="60"/>
  <c r="F173" i="60"/>
  <c r="F172" i="60"/>
  <c r="F171" i="60"/>
  <c r="F170" i="60"/>
  <c r="F169" i="60"/>
  <c r="F168" i="60"/>
  <c r="F167" i="60"/>
  <c r="F166" i="60"/>
  <c r="F165" i="60"/>
  <c r="F164" i="60"/>
  <c r="F163" i="60"/>
  <c r="F162" i="60"/>
  <c r="F161" i="60"/>
  <c r="F160" i="60"/>
  <c r="F159" i="60"/>
  <c r="F158" i="60"/>
  <c r="F157" i="60"/>
  <c r="F156" i="60"/>
  <c r="F155" i="60"/>
  <c r="F154" i="60"/>
  <c r="F153" i="60"/>
  <c r="F152" i="60"/>
  <c r="F151" i="60"/>
  <c r="F150" i="60"/>
  <c r="F149" i="60"/>
  <c r="F148" i="60"/>
  <c r="F147" i="60"/>
  <c r="F146" i="60"/>
  <c r="F145" i="60"/>
  <c r="F144" i="60"/>
  <c r="F143" i="60"/>
  <c r="F142" i="60"/>
  <c r="F141" i="60"/>
  <c r="F140" i="60"/>
  <c r="F139" i="60"/>
  <c r="F138" i="60"/>
  <c r="F135" i="60"/>
  <c r="F134" i="60"/>
  <c r="F133" i="60"/>
  <c r="F132" i="60"/>
  <c r="F131" i="60"/>
  <c r="F130" i="60"/>
  <c r="F129" i="60"/>
  <c r="F128" i="60"/>
  <c r="F127" i="60"/>
  <c r="F126" i="60"/>
  <c r="F125" i="60"/>
  <c r="F124" i="60"/>
  <c r="F123" i="60"/>
  <c r="F122" i="60"/>
  <c r="F121" i="60"/>
  <c r="F120" i="60"/>
  <c r="F119" i="60"/>
  <c r="F118" i="60"/>
  <c r="F117" i="60"/>
  <c r="F116" i="60"/>
  <c r="F115" i="60"/>
  <c r="F114" i="60"/>
  <c r="F113" i="60"/>
  <c r="F112" i="60"/>
  <c r="F111" i="60"/>
  <c r="F110" i="60"/>
  <c r="F109" i="60"/>
  <c r="F108" i="60"/>
  <c r="F107" i="60"/>
  <c r="F106" i="60"/>
  <c r="F105" i="60"/>
  <c r="F104" i="60"/>
  <c r="F103" i="60"/>
  <c r="F102" i="60"/>
  <c r="F101" i="60"/>
  <c r="F100" i="60"/>
  <c r="F99" i="60"/>
  <c r="F98" i="60"/>
  <c r="F97" i="60"/>
  <c r="F96" i="60"/>
  <c r="F95" i="60"/>
  <c r="F94" i="60"/>
  <c r="F93" i="60"/>
  <c r="F92" i="60"/>
  <c r="F91" i="60"/>
  <c r="F90" i="60"/>
  <c r="F89" i="60"/>
  <c r="F88" i="60"/>
  <c r="F87" i="60"/>
  <c r="F86" i="60"/>
  <c r="F85" i="60"/>
  <c r="F84" i="60"/>
  <c r="F83" i="60"/>
  <c r="F82" i="60"/>
  <c r="F81" i="60"/>
  <c r="F80" i="60"/>
  <c r="F79" i="60"/>
  <c r="F78" i="60"/>
  <c r="F77" i="60"/>
  <c r="F76" i="60"/>
  <c r="F75" i="60"/>
  <c r="F74" i="60"/>
  <c r="F73" i="60"/>
  <c r="F72" i="60"/>
  <c r="F71" i="60"/>
  <c r="F70" i="60"/>
  <c r="F69" i="60"/>
  <c r="F68" i="60"/>
  <c r="F67" i="60"/>
  <c r="F66" i="60"/>
  <c r="F65" i="60"/>
  <c r="F64" i="60"/>
  <c r="F63" i="60"/>
  <c r="F62" i="60"/>
  <c r="F61" i="60"/>
  <c r="F60" i="60"/>
  <c r="F59" i="60"/>
  <c r="F58" i="60"/>
  <c r="F57" i="60"/>
  <c r="F56" i="60"/>
  <c r="F55" i="60"/>
  <c r="F54" i="60"/>
  <c r="F53" i="60"/>
  <c r="F52" i="60"/>
  <c r="F51" i="60"/>
  <c r="F50" i="60"/>
  <c r="F49" i="60"/>
  <c r="F48" i="60"/>
  <c r="F47" i="60"/>
  <c r="F46" i="60"/>
  <c r="F45" i="60"/>
  <c r="F44" i="60"/>
  <c r="F43" i="60"/>
  <c r="F42" i="60"/>
  <c r="F41" i="60"/>
  <c r="F40" i="60"/>
  <c r="F39" i="60"/>
  <c r="F38" i="60"/>
  <c r="F37" i="60"/>
  <c r="F36" i="60"/>
  <c r="F35" i="60"/>
  <c r="F34" i="60"/>
  <c r="F33" i="60"/>
  <c r="F32" i="60"/>
  <c r="F31" i="60"/>
  <c r="F30" i="60"/>
  <c r="F29" i="60"/>
  <c r="F28" i="60"/>
  <c r="F27" i="60"/>
  <c r="F26" i="60"/>
  <c r="F25" i="60"/>
  <c r="F24" i="60"/>
  <c r="F23" i="60"/>
  <c r="F22" i="60"/>
  <c r="F21" i="60"/>
  <c r="F20" i="60"/>
  <c r="F19" i="60"/>
  <c r="F18" i="60"/>
  <c r="F17" i="60"/>
  <c r="F16" i="60"/>
  <c r="F15" i="60"/>
  <c r="F14" i="60"/>
  <c r="F13" i="60"/>
  <c r="F12" i="60"/>
  <c r="F11" i="60"/>
  <c r="F10" i="60"/>
  <c r="F9" i="60"/>
  <c r="F8" i="60"/>
  <c r="F7" i="60"/>
  <c r="F6" i="60"/>
  <c r="A275" i="59"/>
  <c r="A272" i="59"/>
  <c r="C270" i="59"/>
  <c r="F267" i="59"/>
  <c r="F266" i="59"/>
  <c r="F265" i="59"/>
  <c r="F264" i="59"/>
  <c r="F263" i="59"/>
  <c r="F262" i="59"/>
  <c r="F261" i="59"/>
  <c r="F260" i="59"/>
  <c r="F259" i="59"/>
  <c r="F258" i="59"/>
  <c r="F257" i="59"/>
  <c r="F256" i="59"/>
  <c r="F255" i="59"/>
  <c r="F254" i="59"/>
  <c r="F253" i="59"/>
  <c r="F252" i="59"/>
  <c r="F251" i="59"/>
  <c r="F250" i="59"/>
  <c r="F249" i="59"/>
  <c r="F248" i="59"/>
  <c r="F247" i="59"/>
  <c r="F246" i="59"/>
  <c r="F245" i="59"/>
  <c r="F244" i="59"/>
  <c r="F243" i="59"/>
  <c r="F242" i="59"/>
  <c r="F241" i="59"/>
  <c r="F240" i="59"/>
  <c r="F239" i="59"/>
  <c r="F238" i="59"/>
  <c r="F237" i="59"/>
  <c r="F236" i="59"/>
  <c r="F235" i="59"/>
  <c r="F234" i="59"/>
  <c r="F233" i="59"/>
  <c r="F232" i="59"/>
  <c r="F231" i="59"/>
  <c r="F230" i="59"/>
  <c r="F229" i="59"/>
  <c r="F228" i="59"/>
  <c r="F227" i="59"/>
  <c r="F226" i="59"/>
  <c r="F225" i="59"/>
  <c r="F224" i="59"/>
  <c r="F223" i="59"/>
  <c r="F222" i="59"/>
  <c r="F221" i="59"/>
  <c r="F220" i="59"/>
  <c r="F219" i="59"/>
  <c r="F218" i="59"/>
  <c r="F217" i="59"/>
  <c r="F216" i="59"/>
  <c r="F215" i="59"/>
  <c r="F214" i="59"/>
  <c r="F213" i="59"/>
  <c r="F212" i="59"/>
  <c r="F211" i="59"/>
  <c r="F210" i="59"/>
  <c r="F209" i="59"/>
  <c r="F208" i="59"/>
  <c r="F207" i="59"/>
  <c r="F206" i="59"/>
  <c r="F205" i="59"/>
  <c r="F204" i="59"/>
  <c r="F203" i="59"/>
  <c r="F202" i="59"/>
  <c r="F201" i="59"/>
  <c r="F200" i="59"/>
  <c r="F199" i="59"/>
  <c r="F198" i="59"/>
  <c r="F197" i="59"/>
  <c r="F196" i="59"/>
  <c r="F195" i="59"/>
  <c r="F194" i="59"/>
  <c r="F193" i="59"/>
  <c r="F192" i="59"/>
  <c r="F191" i="59"/>
  <c r="F190" i="59"/>
  <c r="F189" i="59"/>
  <c r="F188" i="59"/>
  <c r="F187" i="59"/>
  <c r="F186" i="59"/>
  <c r="F185" i="59"/>
  <c r="F184" i="59"/>
  <c r="F183" i="59"/>
  <c r="F182" i="59"/>
  <c r="F181" i="59"/>
  <c r="F180" i="59"/>
  <c r="F179" i="59"/>
  <c r="F178" i="59"/>
  <c r="F177" i="59"/>
  <c r="F176" i="59"/>
  <c r="F175" i="59"/>
  <c r="F174" i="59"/>
  <c r="F173" i="59"/>
  <c r="F172" i="59"/>
  <c r="F171" i="59"/>
  <c r="F170" i="59"/>
  <c r="F169" i="59"/>
  <c r="F168" i="59"/>
  <c r="F167" i="59"/>
  <c r="F166" i="59"/>
  <c r="F165" i="59"/>
  <c r="F164" i="59"/>
  <c r="F163" i="59"/>
  <c r="F162" i="59"/>
  <c r="F161" i="59"/>
  <c r="F160" i="59"/>
  <c r="F159" i="59"/>
  <c r="F158" i="59"/>
  <c r="F157" i="59"/>
  <c r="F156" i="59"/>
  <c r="F155" i="59"/>
  <c r="F154" i="59"/>
  <c r="F153" i="59"/>
  <c r="F152" i="59"/>
  <c r="F151" i="59"/>
  <c r="F150" i="59"/>
  <c r="F149" i="59"/>
  <c r="F148" i="59"/>
  <c r="F147" i="59"/>
  <c r="F146" i="59"/>
  <c r="F145" i="59"/>
  <c r="F144" i="59"/>
  <c r="F143" i="59"/>
  <c r="F142" i="59"/>
  <c r="F141" i="59"/>
  <c r="F140" i="59"/>
  <c r="F139" i="59"/>
  <c r="F138" i="59"/>
  <c r="F135" i="59"/>
  <c r="F134" i="59"/>
  <c r="F133" i="59"/>
  <c r="F132" i="59"/>
  <c r="F131" i="59"/>
  <c r="F130" i="59"/>
  <c r="F129" i="59"/>
  <c r="F128" i="59"/>
  <c r="F127" i="59"/>
  <c r="F126" i="59"/>
  <c r="F125" i="59"/>
  <c r="F124" i="59"/>
  <c r="F123" i="59"/>
  <c r="F122" i="59"/>
  <c r="F121" i="59"/>
  <c r="F120" i="59"/>
  <c r="F119" i="59"/>
  <c r="F118" i="59"/>
  <c r="F117" i="59"/>
  <c r="F116" i="59"/>
  <c r="F115" i="59"/>
  <c r="F114" i="59"/>
  <c r="F113" i="59"/>
  <c r="F112" i="59"/>
  <c r="F111" i="59"/>
  <c r="F110" i="59"/>
  <c r="F109" i="59"/>
  <c r="F108" i="59"/>
  <c r="F107" i="59"/>
  <c r="F106" i="59"/>
  <c r="F105" i="59"/>
  <c r="F104" i="59"/>
  <c r="F103" i="59"/>
  <c r="F102" i="59"/>
  <c r="F101" i="59"/>
  <c r="F100" i="59"/>
  <c r="F99" i="59"/>
  <c r="F98" i="59"/>
  <c r="F97" i="59"/>
  <c r="F96" i="59"/>
  <c r="F95" i="59"/>
  <c r="F94" i="59"/>
  <c r="F93" i="59"/>
  <c r="F92" i="59"/>
  <c r="F91" i="59"/>
  <c r="F90" i="59"/>
  <c r="F89" i="59"/>
  <c r="F88" i="59"/>
  <c r="F87" i="59"/>
  <c r="F86" i="59"/>
  <c r="F85" i="59"/>
  <c r="F84" i="59"/>
  <c r="F83" i="59"/>
  <c r="F82" i="59"/>
  <c r="F81" i="59"/>
  <c r="F80" i="59"/>
  <c r="F79" i="59"/>
  <c r="F78" i="59"/>
  <c r="F77" i="59"/>
  <c r="F76" i="59"/>
  <c r="F75" i="59"/>
  <c r="F74" i="59"/>
  <c r="F73" i="59"/>
  <c r="F72" i="59"/>
  <c r="F71" i="59"/>
  <c r="F70" i="59"/>
  <c r="F69" i="59"/>
  <c r="F68" i="59"/>
  <c r="F67" i="59"/>
  <c r="F66" i="59"/>
  <c r="F65" i="59"/>
  <c r="F64" i="59"/>
  <c r="F63" i="59"/>
  <c r="F62" i="59"/>
  <c r="F61" i="59"/>
  <c r="F60" i="59"/>
  <c r="F59" i="59"/>
  <c r="F58" i="59"/>
  <c r="F57" i="59"/>
  <c r="F56" i="59"/>
  <c r="F55" i="59"/>
  <c r="F54" i="59"/>
  <c r="F53" i="59"/>
  <c r="F52" i="59"/>
  <c r="F51" i="59"/>
  <c r="F50" i="59"/>
  <c r="F49" i="59"/>
  <c r="F48" i="59"/>
  <c r="F47" i="59"/>
  <c r="F46" i="59"/>
  <c r="F45" i="59"/>
  <c r="F44" i="59"/>
  <c r="F43" i="59"/>
  <c r="F42" i="59"/>
  <c r="F41" i="59"/>
  <c r="F40" i="59"/>
  <c r="F39" i="59"/>
  <c r="F38" i="59"/>
  <c r="F37" i="59"/>
  <c r="F36" i="59"/>
  <c r="F35" i="59"/>
  <c r="F34" i="59"/>
  <c r="F33" i="59"/>
  <c r="F32" i="59"/>
  <c r="F31" i="59"/>
  <c r="F30" i="59"/>
  <c r="F29" i="59"/>
  <c r="F28" i="59"/>
  <c r="F27" i="59"/>
  <c r="F26" i="59"/>
  <c r="F25" i="59"/>
  <c r="F24" i="59"/>
  <c r="F23" i="59"/>
  <c r="F22" i="59"/>
  <c r="F21" i="59"/>
  <c r="F20" i="59"/>
  <c r="F19" i="59"/>
  <c r="F18" i="59"/>
  <c r="F17" i="59"/>
  <c r="F16" i="59"/>
  <c r="F15" i="59"/>
  <c r="F14" i="59"/>
  <c r="F13" i="59"/>
  <c r="F12" i="59"/>
  <c r="F11" i="59"/>
  <c r="F10" i="59"/>
  <c r="F9" i="59"/>
  <c r="F8" i="59"/>
  <c r="F7" i="59"/>
  <c r="F6" i="59"/>
  <c r="A275" i="58"/>
  <c r="A272" i="58"/>
  <c r="C270" i="58"/>
  <c r="F267" i="58"/>
  <c r="F266" i="58"/>
  <c r="F265" i="58"/>
  <c r="F264" i="58"/>
  <c r="F263" i="58"/>
  <c r="F262" i="58"/>
  <c r="F261" i="58"/>
  <c r="F260" i="58"/>
  <c r="F259" i="58"/>
  <c r="F258" i="58"/>
  <c r="F257" i="58"/>
  <c r="F256" i="58"/>
  <c r="F255" i="58"/>
  <c r="F254" i="58"/>
  <c r="F253" i="58"/>
  <c r="F252" i="58"/>
  <c r="F251" i="58"/>
  <c r="F250" i="58"/>
  <c r="F249" i="58"/>
  <c r="F248" i="58"/>
  <c r="F247" i="58"/>
  <c r="F246" i="58"/>
  <c r="F245" i="58"/>
  <c r="F244" i="58"/>
  <c r="F243" i="58"/>
  <c r="F242" i="58"/>
  <c r="F241" i="58"/>
  <c r="F240" i="58"/>
  <c r="F239" i="58"/>
  <c r="F238" i="58"/>
  <c r="F237" i="58"/>
  <c r="F236" i="58"/>
  <c r="F235" i="58"/>
  <c r="F234" i="58"/>
  <c r="F233" i="58"/>
  <c r="F232" i="58"/>
  <c r="F231" i="58"/>
  <c r="F230" i="58"/>
  <c r="F229" i="58"/>
  <c r="F228" i="58"/>
  <c r="F227" i="58"/>
  <c r="F226" i="58"/>
  <c r="F225" i="58"/>
  <c r="F224" i="58"/>
  <c r="F223" i="58"/>
  <c r="F222" i="58"/>
  <c r="F221" i="58"/>
  <c r="F220" i="58"/>
  <c r="F219" i="58"/>
  <c r="F218" i="58"/>
  <c r="F217" i="58"/>
  <c r="F216" i="58"/>
  <c r="F215" i="58"/>
  <c r="F214" i="58"/>
  <c r="F213" i="58"/>
  <c r="F212" i="58"/>
  <c r="F211" i="58"/>
  <c r="F210" i="58"/>
  <c r="F209" i="58"/>
  <c r="F208" i="58"/>
  <c r="F207" i="58"/>
  <c r="F206" i="58"/>
  <c r="F205" i="58"/>
  <c r="F204" i="58"/>
  <c r="F203" i="58"/>
  <c r="F202" i="58"/>
  <c r="F201" i="58"/>
  <c r="F200" i="58"/>
  <c r="F199" i="58"/>
  <c r="F198" i="58"/>
  <c r="F197" i="58"/>
  <c r="F196" i="58"/>
  <c r="F195" i="58"/>
  <c r="F194" i="58"/>
  <c r="F193" i="58"/>
  <c r="F192" i="58"/>
  <c r="F191" i="58"/>
  <c r="F190" i="58"/>
  <c r="F189" i="58"/>
  <c r="F188" i="58"/>
  <c r="F187" i="58"/>
  <c r="F186" i="58"/>
  <c r="F185" i="58"/>
  <c r="F184" i="58"/>
  <c r="F183" i="58"/>
  <c r="F182" i="58"/>
  <c r="F181" i="58"/>
  <c r="F180" i="58"/>
  <c r="F179" i="58"/>
  <c r="F178" i="58"/>
  <c r="F177" i="58"/>
  <c r="F176" i="58"/>
  <c r="F175" i="58"/>
  <c r="F174" i="58"/>
  <c r="F173" i="58"/>
  <c r="F172" i="58"/>
  <c r="F171" i="58"/>
  <c r="F170" i="58"/>
  <c r="F169" i="58"/>
  <c r="F168" i="58"/>
  <c r="F167" i="58"/>
  <c r="F166" i="58"/>
  <c r="F165" i="58"/>
  <c r="F164" i="58"/>
  <c r="F163" i="58"/>
  <c r="F162" i="58"/>
  <c r="F161" i="58"/>
  <c r="F160" i="58"/>
  <c r="F159" i="58"/>
  <c r="F158" i="58"/>
  <c r="F157" i="58"/>
  <c r="F156" i="58"/>
  <c r="F155" i="58"/>
  <c r="F154" i="58"/>
  <c r="F153" i="58"/>
  <c r="F152" i="58"/>
  <c r="F151" i="58"/>
  <c r="F150" i="58"/>
  <c r="F149" i="58"/>
  <c r="F148" i="58"/>
  <c r="F147" i="58"/>
  <c r="F146" i="58"/>
  <c r="F145" i="58"/>
  <c r="F144" i="58"/>
  <c r="F143" i="58"/>
  <c r="F142" i="58"/>
  <c r="F141" i="58"/>
  <c r="F140" i="58"/>
  <c r="F139" i="58"/>
  <c r="F138" i="58"/>
  <c r="F135" i="58"/>
  <c r="F134" i="58"/>
  <c r="F133" i="58"/>
  <c r="F132" i="58"/>
  <c r="F131" i="58"/>
  <c r="F130" i="58"/>
  <c r="F129" i="58"/>
  <c r="F128" i="58"/>
  <c r="F127" i="58"/>
  <c r="F126" i="58"/>
  <c r="F125" i="58"/>
  <c r="F124" i="58"/>
  <c r="F123" i="58"/>
  <c r="F122" i="58"/>
  <c r="F121" i="58"/>
  <c r="F120" i="58"/>
  <c r="F119" i="58"/>
  <c r="F118" i="58"/>
  <c r="F117" i="58"/>
  <c r="F116" i="58"/>
  <c r="F115" i="58"/>
  <c r="F114" i="58"/>
  <c r="F113" i="58"/>
  <c r="F112" i="58"/>
  <c r="F111" i="58"/>
  <c r="F110" i="58"/>
  <c r="F109" i="58"/>
  <c r="F108" i="58"/>
  <c r="F107" i="58"/>
  <c r="F106" i="58"/>
  <c r="F105" i="58"/>
  <c r="F104" i="58"/>
  <c r="F103" i="58"/>
  <c r="F102" i="58"/>
  <c r="F101" i="58"/>
  <c r="F100" i="58"/>
  <c r="F99" i="58"/>
  <c r="F98" i="58"/>
  <c r="F97" i="58"/>
  <c r="F96" i="58"/>
  <c r="F95" i="58"/>
  <c r="F94" i="58"/>
  <c r="F93" i="58"/>
  <c r="F92" i="58"/>
  <c r="F91" i="58"/>
  <c r="F90" i="58"/>
  <c r="F89" i="58"/>
  <c r="F88" i="58"/>
  <c r="F87" i="58"/>
  <c r="F86" i="58"/>
  <c r="F85" i="58"/>
  <c r="F84" i="58"/>
  <c r="F83" i="58"/>
  <c r="F82" i="58"/>
  <c r="F81" i="58"/>
  <c r="F80" i="58"/>
  <c r="F79" i="58"/>
  <c r="F78" i="58"/>
  <c r="F77" i="58"/>
  <c r="F76" i="58"/>
  <c r="F75" i="58"/>
  <c r="F74" i="58"/>
  <c r="F73" i="58"/>
  <c r="F72" i="58"/>
  <c r="F71" i="58"/>
  <c r="F70" i="58"/>
  <c r="F69" i="58"/>
  <c r="F68" i="58"/>
  <c r="F67" i="58"/>
  <c r="F66" i="58"/>
  <c r="F65" i="58"/>
  <c r="F64" i="58"/>
  <c r="F63" i="58"/>
  <c r="F62" i="58"/>
  <c r="F61" i="58"/>
  <c r="F60" i="58"/>
  <c r="F59" i="58"/>
  <c r="F58" i="58"/>
  <c r="F57" i="58"/>
  <c r="F56" i="58"/>
  <c r="F55" i="58"/>
  <c r="F54" i="58"/>
  <c r="F53" i="58"/>
  <c r="F52" i="58"/>
  <c r="F51" i="58"/>
  <c r="F50" i="58"/>
  <c r="F49" i="58"/>
  <c r="F48" i="58"/>
  <c r="F47" i="58"/>
  <c r="F46" i="58"/>
  <c r="F45" i="58"/>
  <c r="F44" i="58"/>
  <c r="F43" i="58"/>
  <c r="F42" i="58"/>
  <c r="F41" i="58"/>
  <c r="F40" i="58"/>
  <c r="F39" i="58"/>
  <c r="F38" i="58"/>
  <c r="F37" i="58"/>
  <c r="F36" i="58"/>
  <c r="F35" i="58"/>
  <c r="F34" i="58"/>
  <c r="F33" i="58"/>
  <c r="F32" i="58"/>
  <c r="F31" i="58"/>
  <c r="F30" i="58"/>
  <c r="F29" i="58"/>
  <c r="F28" i="58"/>
  <c r="F27" i="58"/>
  <c r="F26" i="58"/>
  <c r="F25" i="58"/>
  <c r="F24" i="58"/>
  <c r="F23" i="58"/>
  <c r="F22" i="58"/>
  <c r="F21" i="58"/>
  <c r="F20" i="58"/>
  <c r="F19" i="58"/>
  <c r="F18" i="58"/>
  <c r="F17" i="58"/>
  <c r="F16" i="58"/>
  <c r="F15" i="58"/>
  <c r="F14" i="58"/>
  <c r="F13" i="58"/>
  <c r="F12" i="58"/>
  <c r="F11" i="58"/>
  <c r="F10" i="58"/>
  <c r="F9" i="58"/>
  <c r="F8" i="58"/>
  <c r="F7" i="58"/>
  <c r="F6" i="58"/>
  <c r="F266" i="57"/>
  <c r="F265" i="57"/>
  <c r="F264" i="57"/>
  <c r="F263" i="57"/>
  <c r="F262" i="57"/>
  <c r="F261" i="57"/>
  <c r="F260" i="57"/>
  <c r="F259" i="57"/>
  <c r="F258" i="57"/>
  <c r="F257" i="57"/>
  <c r="F256" i="57"/>
  <c r="F255" i="57"/>
  <c r="F254" i="57"/>
  <c r="F253" i="57"/>
  <c r="F252" i="57"/>
  <c r="F251" i="57"/>
  <c r="F250" i="57"/>
  <c r="F249" i="57"/>
  <c r="F248" i="57"/>
  <c r="F247" i="57"/>
  <c r="F246" i="57"/>
  <c r="F245" i="57"/>
  <c r="F244" i="57"/>
  <c r="F243" i="57"/>
  <c r="F242" i="57"/>
  <c r="F241" i="57"/>
  <c r="F240" i="57"/>
  <c r="F239" i="57"/>
  <c r="F238" i="57"/>
  <c r="F237" i="57"/>
  <c r="F236" i="57"/>
  <c r="F235" i="57"/>
  <c r="F234" i="57"/>
  <c r="F233" i="57"/>
  <c r="F232" i="57"/>
  <c r="F231" i="57"/>
  <c r="F230" i="57"/>
  <c r="F229" i="57"/>
  <c r="F228" i="57"/>
  <c r="F227" i="57"/>
  <c r="F226" i="57"/>
  <c r="F225" i="57"/>
  <c r="F224" i="57"/>
  <c r="F223" i="57"/>
  <c r="F222" i="57"/>
  <c r="F221" i="57"/>
  <c r="F220" i="57"/>
  <c r="F219" i="57"/>
  <c r="F218" i="57"/>
  <c r="F217" i="57"/>
  <c r="F216" i="57"/>
  <c r="F215" i="57"/>
  <c r="F214" i="57"/>
  <c r="F213" i="57"/>
  <c r="F212" i="57"/>
  <c r="F211" i="57"/>
  <c r="F210" i="57"/>
  <c r="F209" i="57"/>
  <c r="F208" i="57"/>
  <c r="F207" i="57"/>
  <c r="F206" i="57"/>
  <c r="F205" i="57"/>
  <c r="F204" i="57"/>
  <c r="F203" i="57"/>
  <c r="F202" i="57"/>
  <c r="F201" i="57"/>
  <c r="F200" i="57"/>
  <c r="F199" i="57"/>
  <c r="F198" i="57"/>
  <c r="F197" i="57"/>
  <c r="F196" i="57"/>
  <c r="F195" i="57"/>
  <c r="F194" i="57"/>
  <c r="F193" i="57"/>
  <c r="F192" i="57"/>
  <c r="F191" i="57"/>
  <c r="F190" i="57"/>
  <c r="F189" i="57"/>
  <c r="F188" i="57"/>
  <c r="F187" i="57"/>
  <c r="F186" i="57"/>
  <c r="F185" i="57"/>
  <c r="F184" i="57"/>
  <c r="F183" i="57"/>
  <c r="F182" i="57"/>
  <c r="F181" i="57"/>
  <c r="F180" i="57"/>
  <c r="F179" i="57"/>
  <c r="F178" i="57"/>
  <c r="F177" i="57"/>
  <c r="F176" i="57"/>
  <c r="F175" i="57"/>
  <c r="F174" i="57"/>
  <c r="F173" i="57"/>
  <c r="F172" i="57"/>
  <c r="F171" i="57"/>
  <c r="F170" i="57"/>
  <c r="F169" i="57"/>
  <c r="F168" i="57"/>
  <c r="F167" i="57"/>
  <c r="F166" i="57"/>
  <c r="F165" i="57"/>
  <c r="F164" i="57"/>
  <c r="F163" i="57"/>
  <c r="F162" i="57"/>
  <c r="F161" i="57"/>
  <c r="F160" i="57"/>
  <c r="F159" i="57"/>
  <c r="F158" i="57"/>
  <c r="F157" i="57"/>
  <c r="F156" i="57"/>
  <c r="F155" i="57"/>
  <c r="F154" i="57"/>
  <c r="F153" i="57"/>
  <c r="F152" i="57"/>
  <c r="F151" i="57"/>
  <c r="F150" i="57"/>
  <c r="F149" i="57"/>
  <c r="F148" i="57"/>
  <c r="F147" i="57"/>
  <c r="F146" i="57"/>
  <c r="F145" i="57"/>
  <c r="F144" i="57"/>
  <c r="F143" i="57"/>
  <c r="F142" i="57"/>
  <c r="F141" i="57"/>
  <c r="F140" i="57"/>
  <c r="F139" i="57"/>
  <c r="F138" i="57"/>
  <c r="F137" i="57"/>
  <c r="F134" i="57"/>
  <c r="F133" i="57"/>
  <c r="F132" i="57"/>
  <c r="F131" i="57"/>
  <c r="F130" i="57"/>
  <c r="F129" i="57"/>
  <c r="F128" i="57"/>
  <c r="F127" i="57"/>
  <c r="F126" i="57"/>
  <c r="F125" i="57"/>
  <c r="F124" i="57"/>
  <c r="F123" i="57"/>
  <c r="F122" i="57"/>
  <c r="F121" i="57"/>
  <c r="F120" i="57"/>
  <c r="F119" i="57"/>
  <c r="F118" i="57"/>
  <c r="F117" i="57"/>
  <c r="F116" i="57"/>
  <c r="F115" i="57"/>
  <c r="F114" i="57"/>
  <c r="F113" i="57"/>
  <c r="F112" i="57"/>
  <c r="F111" i="57"/>
  <c r="F110" i="57"/>
  <c r="F109" i="57"/>
  <c r="F108" i="57"/>
  <c r="F107" i="57"/>
  <c r="F106" i="57"/>
  <c r="F105" i="57"/>
  <c r="F104" i="57"/>
  <c r="F103" i="57"/>
  <c r="F102" i="57"/>
  <c r="F101" i="57"/>
  <c r="F100" i="57"/>
  <c r="F99" i="57"/>
  <c r="F98" i="57"/>
  <c r="F97" i="57"/>
  <c r="F96" i="57"/>
  <c r="F95" i="57"/>
  <c r="F94" i="57"/>
  <c r="F93" i="57"/>
  <c r="F92" i="57"/>
  <c r="F91" i="57"/>
  <c r="F90" i="57"/>
  <c r="F89" i="57"/>
  <c r="F88" i="57"/>
  <c r="F87" i="57"/>
  <c r="F86" i="57"/>
  <c r="F85" i="57"/>
  <c r="F84" i="57"/>
  <c r="F83" i="57"/>
  <c r="F82" i="57"/>
  <c r="F81" i="57"/>
  <c r="F80" i="57"/>
  <c r="F79" i="57"/>
  <c r="F78" i="57"/>
  <c r="F77" i="57"/>
  <c r="F76" i="57"/>
  <c r="F75" i="57"/>
  <c r="F74" i="57"/>
  <c r="F73" i="57"/>
  <c r="F72" i="57"/>
  <c r="F71" i="57"/>
  <c r="F70" i="57"/>
  <c r="F69" i="57"/>
  <c r="F68" i="57"/>
  <c r="F67" i="57"/>
  <c r="F66" i="57"/>
  <c r="F65" i="57"/>
  <c r="F64" i="57"/>
  <c r="F63" i="57"/>
  <c r="F62" i="57"/>
  <c r="F61" i="57"/>
  <c r="F60" i="57"/>
  <c r="F59" i="57"/>
  <c r="F58" i="57"/>
  <c r="F57" i="57"/>
  <c r="F56" i="57"/>
  <c r="F55" i="57"/>
  <c r="F54" i="57"/>
  <c r="F53" i="57"/>
  <c r="F52" i="57"/>
  <c r="F51" i="57"/>
  <c r="F50" i="57"/>
  <c r="F49" i="57"/>
  <c r="F48" i="57"/>
  <c r="F47" i="57"/>
  <c r="F46" i="57"/>
  <c r="F45" i="57"/>
  <c r="F44" i="57"/>
  <c r="F43" i="57"/>
  <c r="F42" i="57"/>
  <c r="F41" i="57"/>
  <c r="F40" i="57"/>
  <c r="F39" i="57"/>
  <c r="F38" i="57"/>
  <c r="F37" i="57"/>
  <c r="F36" i="57"/>
  <c r="F35" i="57"/>
  <c r="F34" i="57"/>
  <c r="F33" i="57"/>
  <c r="F32" i="57"/>
  <c r="F31" i="57"/>
  <c r="F30" i="57"/>
  <c r="F29" i="57"/>
  <c r="F28" i="57"/>
  <c r="F27" i="57"/>
  <c r="F26" i="57"/>
  <c r="F25" i="57"/>
  <c r="F24" i="57"/>
  <c r="F23" i="57"/>
  <c r="F22" i="57"/>
  <c r="F21" i="57"/>
  <c r="F20" i="57"/>
  <c r="F19" i="57"/>
  <c r="F18" i="57"/>
  <c r="F17" i="57"/>
  <c r="F16" i="57"/>
  <c r="F15" i="57"/>
  <c r="F14" i="57"/>
  <c r="F13" i="57"/>
  <c r="F12" i="57"/>
  <c r="F11" i="57"/>
  <c r="F10" i="57"/>
  <c r="F9" i="57"/>
  <c r="F8" i="57"/>
  <c r="F7" i="57"/>
  <c r="F6" i="57"/>
  <c r="F5" i="57"/>
  <c r="G266" i="56"/>
  <c r="G265" i="56"/>
  <c r="G264" i="56"/>
  <c r="G263" i="56"/>
  <c r="G262" i="56"/>
  <c r="G261" i="56"/>
  <c r="G260" i="56"/>
  <c r="G259" i="56"/>
  <c r="G258" i="56"/>
  <c r="G257" i="56"/>
  <c r="G256" i="56"/>
  <c r="G255" i="56"/>
  <c r="G254" i="56"/>
  <c r="G253" i="56"/>
  <c r="G252" i="56"/>
  <c r="G251" i="56"/>
  <c r="G250" i="56"/>
  <c r="G249" i="56"/>
  <c r="G248" i="56"/>
  <c r="G247" i="56"/>
  <c r="G246" i="56"/>
  <c r="G245" i="56"/>
  <c r="G244" i="56"/>
  <c r="G243" i="56"/>
  <c r="G242" i="56"/>
  <c r="G241" i="56"/>
  <c r="G240" i="56"/>
  <c r="G239" i="56"/>
  <c r="G238" i="56"/>
  <c r="G237" i="56"/>
  <c r="G236" i="56"/>
  <c r="G235" i="56"/>
  <c r="G234" i="56"/>
  <c r="G233" i="56"/>
  <c r="G232" i="56"/>
  <c r="G231" i="56"/>
  <c r="G230" i="56"/>
  <c r="G229" i="56"/>
  <c r="G228" i="56"/>
  <c r="G227" i="56"/>
  <c r="G226" i="56"/>
  <c r="G225" i="56"/>
  <c r="G224" i="56"/>
  <c r="G223" i="56"/>
  <c r="G222" i="56"/>
  <c r="G221" i="56"/>
  <c r="G220" i="56"/>
  <c r="G219" i="56"/>
  <c r="G218" i="56"/>
  <c r="G217" i="56"/>
  <c r="G216" i="56"/>
  <c r="G215" i="56"/>
  <c r="G214" i="56"/>
  <c r="G213" i="56"/>
  <c r="G212" i="56"/>
  <c r="G211" i="56"/>
  <c r="G210" i="56"/>
  <c r="G209" i="56"/>
  <c r="G208" i="56"/>
  <c r="G207" i="56"/>
  <c r="G206" i="56"/>
  <c r="G205" i="56"/>
  <c r="G204" i="56"/>
  <c r="G203" i="56"/>
  <c r="G202" i="56"/>
  <c r="G201" i="56"/>
  <c r="G200" i="56"/>
  <c r="G199" i="56"/>
  <c r="G198" i="56"/>
  <c r="G197" i="56"/>
  <c r="G196" i="56"/>
  <c r="G195" i="56"/>
  <c r="G194" i="56"/>
  <c r="G193" i="56"/>
  <c r="G192" i="56"/>
  <c r="G191" i="56"/>
  <c r="G190" i="56"/>
  <c r="G189" i="56"/>
  <c r="G188" i="56"/>
  <c r="G187" i="56"/>
  <c r="G186" i="56"/>
  <c r="G185" i="56"/>
  <c r="G184" i="56"/>
  <c r="G183" i="56"/>
  <c r="G182" i="56"/>
  <c r="G181" i="56"/>
  <c r="G180" i="56"/>
  <c r="G179" i="56"/>
  <c r="G178" i="56"/>
  <c r="G177" i="56"/>
  <c r="G176" i="56"/>
  <c r="G175" i="56"/>
  <c r="G174" i="56"/>
  <c r="G173" i="56"/>
  <c r="G172" i="56"/>
  <c r="G171" i="56"/>
  <c r="G170" i="56"/>
  <c r="G169" i="56"/>
  <c r="G168" i="56"/>
  <c r="G167" i="56"/>
  <c r="G166" i="56"/>
  <c r="G165" i="56"/>
  <c r="G164" i="56"/>
  <c r="G163" i="56"/>
  <c r="G162" i="56"/>
  <c r="G161" i="56"/>
  <c r="G160" i="56"/>
  <c r="G159" i="56"/>
  <c r="G158" i="56"/>
  <c r="G157" i="56"/>
  <c r="G156" i="56"/>
  <c r="G155" i="56"/>
  <c r="G154" i="56"/>
  <c r="G153" i="56"/>
  <c r="G152" i="56"/>
  <c r="G151" i="56"/>
  <c r="G150" i="56"/>
  <c r="G149" i="56"/>
  <c r="G148" i="56"/>
  <c r="G147" i="56"/>
  <c r="G146" i="56"/>
  <c r="G145" i="56"/>
  <c r="G144" i="56"/>
  <c r="G143" i="56"/>
  <c r="G142" i="56"/>
  <c r="G141" i="56"/>
  <c r="G140" i="56"/>
  <c r="G139" i="56"/>
  <c r="G138" i="56"/>
  <c r="G137" i="56"/>
  <c r="G134" i="56"/>
  <c r="G133" i="56"/>
  <c r="G132" i="56"/>
  <c r="G131" i="56"/>
  <c r="G130" i="56"/>
  <c r="G129" i="56"/>
  <c r="G128" i="56"/>
  <c r="G127" i="56"/>
  <c r="G126" i="56"/>
  <c r="G125" i="56"/>
  <c r="G124" i="56"/>
  <c r="G123" i="56"/>
  <c r="G122" i="56"/>
  <c r="G121" i="56"/>
  <c r="G120" i="56"/>
  <c r="G119" i="56"/>
  <c r="G118" i="56"/>
  <c r="G117" i="56"/>
  <c r="G116" i="56"/>
  <c r="G115" i="56"/>
  <c r="G114" i="56"/>
  <c r="G113" i="56"/>
  <c r="G112" i="56"/>
  <c r="G111" i="56"/>
  <c r="G110" i="56"/>
  <c r="G109" i="56"/>
  <c r="G108" i="56"/>
  <c r="G107" i="56"/>
  <c r="G106" i="56"/>
  <c r="G105" i="56"/>
  <c r="G104" i="56"/>
  <c r="G103" i="56"/>
  <c r="G102" i="56"/>
  <c r="G101" i="56"/>
  <c r="G100" i="56"/>
  <c r="G99" i="56"/>
  <c r="G98" i="56"/>
  <c r="G97" i="56"/>
  <c r="G96" i="56"/>
  <c r="G95" i="56"/>
  <c r="G94" i="56"/>
  <c r="G93" i="56"/>
  <c r="G92" i="56"/>
  <c r="G91" i="56"/>
  <c r="G90" i="56"/>
  <c r="G89" i="56"/>
  <c r="G88" i="56"/>
  <c r="G87" i="56"/>
  <c r="G86" i="56"/>
  <c r="G85" i="56"/>
  <c r="G84" i="56"/>
  <c r="G83" i="56"/>
  <c r="G82" i="56"/>
  <c r="G81" i="56"/>
  <c r="G80" i="56"/>
  <c r="G79" i="56"/>
  <c r="G78" i="56"/>
  <c r="G77" i="56"/>
  <c r="G76" i="56"/>
  <c r="G75" i="56"/>
  <c r="G74" i="56"/>
  <c r="G73" i="56"/>
  <c r="G72" i="56"/>
  <c r="G71" i="56"/>
  <c r="G70" i="56"/>
  <c r="G69" i="56"/>
  <c r="G68" i="56"/>
  <c r="G67" i="56"/>
  <c r="G66" i="56"/>
  <c r="G65" i="56"/>
  <c r="G64" i="56"/>
  <c r="G63" i="56"/>
  <c r="G62" i="56"/>
  <c r="G61" i="56"/>
  <c r="G60" i="56"/>
  <c r="G59" i="56"/>
  <c r="G58" i="56"/>
  <c r="G57" i="56"/>
  <c r="G56" i="56"/>
  <c r="G55" i="56"/>
  <c r="G54" i="56"/>
  <c r="G53" i="56"/>
  <c r="G52" i="56"/>
  <c r="G51" i="56"/>
  <c r="G50" i="56"/>
  <c r="G49" i="56"/>
  <c r="G48" i="56"/>
  <c r="G47" i="56"/>
  <c r="G46" i="56"/>
  <c r="G45" i="56"/>
  <c r="G44" i="56"/>
  <c r="G43" i="56"/>
  <c r="G42" i="56"/>
  <c r="G41" i="56"/>
  <c r="G40" i="56"/>
  <c r="G39" i="56"/>
  <c r="G38" i="56"/>
  <c r="G37" i="56"/>
  <c r="G36" i="56"/>
  <c r="G35" i="56"/>
  <c r="G34" i="56"/>
  <c r="G33" i="56"/>
  <c r="G32" i="56"/>
  <c r="G31" i="56"/>
  <c r="G30" i="56"/>
  <c r="G29" i="56"/>
  <c r="G28" i="56"/>
  <c r="G27" i="56"/>
  <c r="G26" i="56"/>
  <c r="G25" i="56"/>
  <c r="G24" i="56"/>
  <c r="G23" i="56"/>
  <c r="G22" i="56"/>
  <c r="G21" i="56"/>
  <c r="G20" i="56"/>
  <c r="G19" i="56"/>
  <c r="G18" i="56"/>
  <c r="G17" i="56"/>
  <c r="G16" i="56"/>
  <c r="G15" i="56"/>
  <c r="G14" i="56"/>
  <c r="G13" i="56"/>
  <c r="G12" i="56"/>
  <c r="G11" i="56"/>
  <c r="G10" i="56"/>
  <c r="G9" i="56"/>
  <c r="G8" i="56"/>
  <c r="G7" i="56"/>
  <c r="G6" i="56"/>
  <c r="G5" i="56"/>
  <c r="F266" i="55"/>
  <c r="F265" i="55"/>
  <c r="F264" i="55"/>
  <c r="F263" i="55"/>
  <c r="F262" i="55"/>
  <c r="F261" i="55"/>
  <c r="F260" i="55"/>
  <c r="F259" i="55"/>
  <c r="F258" i="55"/>
  <c r="F257" i="55"/>
  <c r="F256" i="55"/>
  <c r="F255" i="55"/>
  <c r="F254" i="55"/>
  <c r="F253" i="55"/>
  <c r="F252" i="55"/>
  <c r="F251" i="55"/>
  <c r="F250" i="55"/>
  <c r="F249" i="55"/>
  <c r="F248" i="55"/>
  <c r="F247" i="55"/>
  <c r="F246" i="55"/>
  <c r="F245" i="55"/>
  <c r="F244" i="55"/>
  <c r="F243" i="55"/>
  <c r="F242" i="55"/>
  <c r="F241" i="55"/>
  <c r="F240" i="55"/>
  <c r="F239" i="55"/>
  <c r="F238" i="55"/>
  <c r="F237" i="55"/>
  <c r="F236" i="55"/>
  <c r="F235" i="55"/>
  <c r="F234" i="55"/>
  <c r="F233" i="55"/>
  <c r="F232" i="55"/>
  <c r="F231" i="55"/>
  <c r="F230" i="55"/>
  <c r="F229" i="55"/>
  <c r="F228" i="55"/>
  <c r="F227" i="55"/>
  <c r="F226" i="55"/>
  <c r="F225" i="55"/>
  <c r="F224" i="55"/>
  <c r="F223" i="55"/>
  <c r="F222" i="55"/>
  <c r="F221" i="55"/>
  <c r="F220" i="55"/>
  <c r="F219" i="55"/>
  <c r="F218" i="55"/>
  <c r="F217" i="55"/>
  <c r="F216" i="55"/>
  <c r="F215" i="55"/>
  <c r="F214" i="55"/>
  <c r="F213" i="55"/>
  <c r="F212" i="55"/>
  <c r="F211" i="55"/>
  <c r="F210" i="55"/>
  <c r="F209" i="55"/>
  <c r="F208" i="55"/>
  <c r="F207" i="55"/>
  <c r="F206" i="55"/>
  <c r="F205" i="55"/>
  <c r="F204" i="55"/>
  <c r="F203" i="55"/>
  <c r="F202" i="55"/>
  <c r="F201" i="55"/>
  <c r="F200" i="55"/>
  <c r="F199" i="55"/>
  <c r="F198" i="55"/>
  <c r="F197" i="55"/>
  <c r="F196" i="55"/>
  <c r="F195" i="55"/>
  <c r="F194" i="55"/>
  <c r="F193" i="55"/>
  <c r="F192" i="55"/>
  <c r="F191" i="55"/>
  <c r="F190" i="55"/>
  <c r="F189" i="55"/>
  <c r="F188" i="55"/>
  <c r="F187" i="55"/>
  <c r="F186" i="55"/>
  <c r="F185" i="55"/>
  <c r="F184" i="55"/>
  <c r="F183" i="55"/>
  <c r="F182" i="55"/>
  <c r="F181" i="55"/>
  <c r="F180" i="55"/>
  <c r="F179" i="55"/>
  <c r="F178" i="55"/>
  <c r="F177" i="55"/>
  <c r="F176" i="55"/>
  <c r="F175" i="55"/>
  <c r="F174" i="55"/>
  <c r="F173" i="55"/>
  <c r="F172" i="55"/>
  <c r="F171" i="55"/>
  <c r="F170" i="55"/>
  <c r="F169" i="55"/>
  <c r="F168" i="55"/>
  <c r="F167" i="55"/>
  <c r="F166" i="55"/>
  <c r="F165" i="55"/>
  <c r="F164" i="55"/>
  <c r="F163" i="55"/>
  <c r="F162" i="55"/>
  <c r="F161" i="55"/>
  <c r="F160" i="55"/>
  <c r="F159" i="55"/>
  <c r="F158" i="55"/>
  <c r="F157" i="55"/>
  <c r="F156" i="55"/>
  <c r="F155" i="55"/>
  <c r="F154" i="55"/>
  <c r="F153" i="55"/>
  <c r="F152" i="55"/>
  <c r="F151" i="55"/>
  <c r="F150" i="55"/>
  <c r="F149" i="55"/>
  <c r="F148" i="55"/>
  <c r="F147" i="55"/>
  <c r="F146" i="55"/>
  <c r="F145" i="55"/>
  <c r="F144" i="55"/>
  <c r="F143" i="55"/>
  <c r="F142" i="55"/>
  <c r="F141" i="55"/>
  <c r="F140" i="55"/>
  <c r="F139" i="55"/>
  <c r="F138" i="55"/>
  <c r="F137" i="55"/>
  <c r="F134" i="55"/>
  <c r="F133" i="55"/>
  <c r="F132" i="55"/>
  <c r="F131" i="55"/>
  <c r="F130" i="55"/>
  <c r="F129" i="55"/>
  <c r="F128" i="55"/>
  <c r="F127" i="55"/>
  <c r="F126" i="55"/>
  <c r="F125" i="55"/>
  <c r="F124" i="55"/>
  <c r="F123" i="55"/>
  <c r="F122" i="55"/>
  <c r="F121" i="55"/>
  <c r="F120" i="55"/>
  <c r="F119" i="55"/>
  <c r="F118" i="55"/>
  <c r="F117" i="55"/>
  <c r="F116" i="55"/>
  <c r="F115" i="55"/>
  <c r="F114" i="55"/>
  <c r="F113" i="55"/>
  <c r="F112" i="55"/>
  <c r="F111" i="55"/>
  <c r="F110" i="55"/>
  <c r="F109" i="55"/>
  <c r="F108" i="55"/>
  <c r="F107" i="55"/>
  <c r="F106" i="55"/>
  <c r="F105" i="55"/>
  <c r="F104" i="55"/>
  <c r="F103" i="55"/>
  <c r="F102" i="55"/>
  <c r="F101" i="55"/>
  <c r="F100" i="55"/>
  <c r="F99" i="55"/>
  <c r="F98" i="55"/>
  <c r="F97" i="55"/>
  <c r="F96" i="55"/>
  <c r="F95" i="55"/>
  <c r="F94" i="55"/>
  <c r="F93" i="55"/>
  <c r="F92" i="55"/>
  <c r="F91" i="55"/>
  <c r="F90" i="55"/>
  <c r="F89" i="55"/>
  <c r="F88" i="55"/>
  <c r="F87" i="55"/>
  <c r="F86" i="55"/>
  <c r="F85" i="55"/>
  <c r="F84" i="55"/>
  <c r="F83" i="55"/>
  <c r="F82" i="55"/>
  <c r="F81" i="55"/>
  <c r="F80" i="55"/>
  <c r="F79" i="55"/>
  <c r="F78" i="55"/>
  <c r="F77" i="55"/>
  <c r="F76" i="55"/>
  <c r="F75" i="55"/>
  <c r="F74" i="55"/>
  <c r="F73" i="55"/>
  <c r="F72" i="55"/>
  <c r="F71" i="55"/>
  <c r="F70" i="55"/>
  <c r="F69" i="55"/>
  <c r="F68" i="55"/>
  <c r="F67" i="55"/>
  <c r="F66" i="55"/>
  <c r="F65" i="55"/>
  <c r="F64" i="55"/>
  <c r="F63" i="55"/>
  <c r="F62" i="55"/>
  <c r="F61" i="55"/>
  <c r="F60" i="55"/>
  <c r="F59" i="55"/>
  <c r="F58" i="55"/>
  <c r="F57" i="55"/>
  <c r="F56" i="55"/>
  <c r="F55" i="55"/>
  <c r="F54" i="55"/>
  <c r="F53" i="55"/>
  <c r="F52" i="55"/>
  <c r="F51" i="55"/>
  <c r="F50" i="55"/>
  <c r="F49" i="55"/>
  <c r="F48" i="55"/>
  <c r="F47" i="55"/>
  <c r="F46" i="55"/>
  <c r="F45" i="55"/>
  <c r="F44" i="55"/>
  <c r="F43" i="55"/>
  <c r="F42" i="55"/>
  <c r="F41" i="55"/>
  <c r="F40" i="55"/>
  <c r="F39" i="55"/>
  <c r="F38" i="55"/>
  <c r="F37" i="55"/>
  <c r="F36" i="55"/>
  <c r="F35" i="55"/>
  <c r="F34" i="55"/>
  <c r="F33" i="55"/>
  <c r="F32" i="55"/>
  <c r="F31" i="55"/>
  <c r="F30" i="55"/>
  <c r="F29" i="55"/>
  <c r="F28" i="55"/>
  <c r="F27" i="55"/>
  <c r="F26" i="55"/>
  <c r="F25" i="55"/>
  <c r="F24" i="55"/>
  <c r="F23" i="55"/>
  <c r="F22" i="55"/>
  <c r="F21" i="55"/>
  <c r="F20" i="55"/>
  <c r="F19" i="55"/>
  <c r="F18" i="55"/>
  <c r="F17" i="55"/>
  <c r="F16" i="55"/>
  <c r="F15" i="55"/>
  <c r="F14" i="55"/>
  <c r="F13" i="55"/>
  <c r="F12" i="55"/>
  <c r="F11" i="55"/>
  <c r="F10" i="55"/>
  <c r="F9" i="55"/>
  <c r="F8" i="55"/>
  <c r="F7" i="55"/>
  <c r="F6" i="55"/>
  <c r="F5" i="55"/>
  <c r="F266" i="54"/>
  <c r="F265" i="54"/>
  <c r="F264" i="54"/>
  <c r="F263" i="54"/>
  <c r="F262" i="54"/>
  <c r="F261" i="54"/>
  <c r="F260" i="54"/>
  <c r="F259" i="54"/>
  <c r="F258" i="54"/>
  <c r="F257" i="54"/>
  <c r="F256" i="54"/>
  <c r="F255" i="54"/>
  <c r="F254" i="54"/>
  <c r="F253" i="54"/>
  <c r="F252" i="54"/>
  <c r="F251" i="54"/>
  <c r="F250" i="54"/>
  <c r="F249" i="54"/>
  <c r="F248" i="54"/>
  <c r="F247" i="54"/>
  <c r="F246" i="54"/>
  <c r="F245" i="54"/>
  <c r="F244" i="54"/>
  <c r="F243" i="54"/>
  <c r="F242" i="54"/>
  <c r="F241" i="54"/>
  <c r="F240" i="54"/>
  <c r="F239" i="54"/>
  <c r="F238" i="54"/>
  <c r="F237" i="54"/>
  <c r="F236" i="54"/>
  <c r="F235" i="54"/>
  <c r="F234" i="54"/>
  <c r="F233" i="54"/>
  <c r="F232" i="54"/>
  <c r="F231" i="54"/>
  <c r="F230" i="54"/>
  <c r="F229" i="54"/>
  <c r="F228" i="54"/>
  <c r="F227" i="54"/>
  <c r="F226" i="54"/>
  <c r="F225" i="54"/>
  <c r="F224" i="54"/>
  <c r="F223" i="54"/>
  <c r="F222" i="54"/>
  <c r="F221" i="54"/>
  <c r="F220" i="54"/>
  <c r="F219" i="54"/>
  <c r="F218" i="54"/>
  <c r="F217" i="54"/>
  <c r="F216" i="54"/>
  <c r="F215" i="54"/>
  <c r="F214" i="54"/>
  <c r="F213" i="54"/>
  <c r="F212" i="54"/>
  <c r="F211" i="54"/>
  <c r="F210" i="54"/>
  <c r="F209" i="54"/>
  <c r="F208" i="54"/>
  <c r="F207" i="54"/>
  <c r="F206" i="54"/>
  <c r="F205" i="54"/>
  <c r="F204" i="54"/>
  <c r="F203" i="54"/>
  <c r="F202" i="54"/>
  <c r="F201" i="54"/>
  <c r="F200" i="54"/>
  <c r="F199" i="54"/>
  <c r="F198" i="54"/>
  <c r="F197" i="54"/>
  <c r="F196" i="54"/>
  <c r="F195" i="54"/>
  <c r="F194" i="54"/>
  <c r="F193" i="54"/>
  <c r="F192" i="54"/>
  <c r="F191" i="54"/>
  <c r="F190" i="54"/>
  <c r="F189" i="54"/>
  <c r="F188" i="54"/>
  <c r="F187" i="54"/>
  <c r="F186" i="54"/>
  <c r="F185" i="54"/>
  <c r="F184" i="54"/>
  <c r="F183" i="54"/>
  <c r="F182" i="54"/>
  <c r="F181" i="54"/>
  <c r="F180" i="54"/>
  <c r="F179" i="54"/>
  <c r="F178" i="54"/>
  <c r="F177" i="54"/>
  <c r="F176" i="54"/>
  <c r="F175" i="54"/>
  <c r="F174" i="54"/>
  <c r="F173" i="54"/>
  <c r="F172" i="54"/>
  <c r="F171" i="54"/>
  <c r="F170" i="54"/>
  <c r="F169" i="54"/>
  <c r="F168" i="54"/>
  <c r="F167" i="54"/>
  <c r="F166" i="54"/>
  <c r="F165" i="54"/>
  <c r="F164" i="54"/>
  <c r="F163" i="54"/>
  <c r="F162" i="54"/>
  <c r="F161" i="54"/>
  <c r="F160" i="54"/>
  <c r="F159" i="54"/>
  <c r="F158" i="54"/>
  <c r="F157" i="54"/>
  <c r="F156" i="54"/>
  <c r="F155" i="54"/>
  <c r="F154" i="54"/>
  <c r="F153" i="54"/>
  <c r="F152" i="54"/>
  <c r="F151" i="54"/>
  <c r="F150" i="54"/>
  <c r="F149" i="54"/>
  <c r="F148" i="54"/>
  <c r="F147" i="54"/>
  <c r="F146" i="54"/>
  <c r="F145" i="54"/>
  <c r="F144" i="54"/>
  <c r="F143" i="54"/>
  <c r="F142" i="54"/>
  <c r="F141" i="54"/>
  <c r="F140" i="54"/>
  <c r="F139" i="54"/>
  <c r="F138" i="54"/>
  <c r="F137" i="54"/>
  <c r="F134" i="54"/>
  <c r="F133" i="54"/>
  <c r="F132" i="54"/>
  <c r="F131" i="54"/>
  <c r="F130" i="54"/>
  <c r="F129" i="54"/>
  <c r="F128" i="54"/>
  <c r="F127" i="54"/>
  <c r="F126" i="54"/>
  <c r="F125" i="54"/>
  <c r="F124" i="54"/>
  <c r="F123" i="54"/>
  <c r="F122" i="54"/>
  <c r="F121" i="54"/>
  <c r="F120" i="54"/>
  <c r="F119" i="54"/>
  <c r="F118" i="54"/>
  <c r="F117" i="54"/>
  <c r="F116" i="54"/>
  <c r="F115" i="54"/>
  <c r="F114" i="54"/>
  <c r="F113" i="54"/>
  <c r="F112" i="54"/>
  <c r="F111" i="54"/>
  <c r="F110" i="54"/>
  <c r="F109" i="54"/>
  <c r="F108" i="54"/>
  <c r="F107" i="54"/>
  <c r="F106" i="54"/>
  <c r="F105" i="54"/>
  <c r="F104" i="54"/>
  <c r="F103" i="54"/>
  <c r="F102" i="54"/>
  <c r="F101" i="54"/>
  <c r="F100" i="54"/>
  <c r="F99" i="54"/>
  <c r="F98" i="54"/>
  <c r="F97" i="54"/>
  <c r="F96" i="54"/>
  <c r="F95" i="54"/>
  <c r="F94" i="54"/>
  <c r="F93" i="54"/>
  <c r="F92" i="54"/>
  <c r="F91" i="54"/>
  <c r="F90" i="54"/>
  <c r="F89" i="54"/>
  <c r="F88" i="54"/>
  <c r="F87" i="54"/>
  <c r="F86" i="54"/>
  <c r="F85" i="54"/>
  <c r="F84" i="54"/>
  <c r="F83" i="54"/>
  <c r="F82" i="54"/>
  <c r="F81" i="54"/>
  <c r="F80" i="54"/>
  <c r="F79" i="54"/>
  <c r="F78" i="54"/>
  <c r="F77" i="54"/>
  <c r="F76" i="54"/>
  <c r="F75" i="54"/>
  <c r="F74" i="54"/>
  <c r="F73" i="54"/>
  <c r="F72" i="54"/>
  <c r="F71" i="54"/>
  <c r="F70" i="54"/>
  <c r="F69" i="54"/>
  <c r="F68" i="54"/>
  <c r="F67" i="54"/>
  <c r="F66" i="54"/>
  <c r="F65" i="54"/>
  <c r="F64" i="54"/>
  <c r="F63" i="54"/>
  <c r="F62" i="54"/>
  <c r="F61" i="54"/>
  <c r="F60" i="54"/>
  <c r="F59" i="54"/>
  <c r="F58" i="54"/>
  <c r="F57" i="54"/>
  <c r="F56" i="54"/>
  <c r="F55" i="54"/>
  <c r="F54" i="54"/>
  <c r="F53" i="54"/>
  <c r="F52" i="54"/>
  <c r="F51" i="54"/>
  <c r="F50" i="54"/>
  <c r="F49" i="54"/>
  <c r="F48" i="54"/>
  <c r="F47" i="54"/>
  <c r="F46" i="54"/>
  <c r="F45" i="54"/>
  <c r="F44" i="54"/>
  <c r="F43" i="54"/>
  <c r="F42" i="54"/>
  <c r="F41" i="54"/>
  <c r="F40" i="54"/>
  <c r="F39" i="54"/>
  <c r="F38" i="54"/>
  <c r="F37" i="54"/>
  <c r="F36" i="54"/>
  <c r="F35" i="54"/>
  <c r="F34" i="54"/>
  <c r="F33" i="54"/>
  <c r="F32" i="54"/>
  <c r="F31" i="54"/>
  <c r="F30" i="54"/>
  <c r="F29" i="54"/>
  <c r="F28" i="54"/>
  <c r="F27" i="54"/>
  <c r="F26" i="54"/>
  <c r="F25" i="54"/>
  <c r="F24" i="54"/>
  <c r="F23" i="54"/>
  <c r="F22" i="54"/>
  <c r="F21" i="54"/>
  <c r="F20" i="54"/>
  <c r="F19" i="54"/>
  <c r="F18" i="54"/>
  <c r="F17" i="54"/>
  <c r="F16" i="54"/>
  <c r="F15" i="54"/>
  <c r="F14" i="54"/>
  <c r="F13" i="54"/>
  <c r="F12" i="54"/>
  <c r="F11" i="54"/>
  <c r="F10" i="54"/>
  <c r="F9" i="54"/>
  <c r="F8" i="54"/>
  <c r="F7" i="54"/>
  <c r="F6" i="54"/>
  <c r="F5" i="54"/>
  <c r="F266" i="52"/>
  <c r="F265" i="52"/>
  <c r="F264" i="52"/>
  <c r="F263" i="52"/>
  <c r="F262" i="52"/>
  <c r="F261" i="52"/>
  <c r="F260" i="52"/>
  <c r="F259" i="52"/>
  <c r="F258" i="52"/>
  <c r="F257" i="52"/>
  <c r="F256" i="52"/>
  <c r="F255" i="52"/>
  <c r="F254" i="52"/>
  <c r="F253" i="52"/>
  <c r="F252" i="52"/>
  <c r="F251" i="52"/>
  <c r="F250" i="52"/>
  <c r="F249" i="52"/>
  <c r="F248" i="52"/>
  <c r="F247" i="52"/>
  <c r="F246" i="52"/>
  <c r="F245" i="52"/>
  <c r="F244" i="52"/>
  <c r="F243" i="52"/>
  <c r="F242" i="52"/>
  <c r="F241" i="52"/>
  <c r="F240" i="52"/>
  <c r="F239" i="52"/>
  <c r="F238" i="52"/>
  <c r="F237" i="52"/>
  <c r="F236" i="52"/>
  <c r="F235" i="52"/>
  <c r="F234" i="52"/>
  <c r="F233" i="52"/>
  <c r="F232" i="52"/>
  <c r="F231" i="52"/>
  <c r="F230" i="52"/>
  <c r="F229" i="52"/>
  <c r="F228" i="52"/>
  <c r="F227" i="52"/>
  <c r="F226" i="52"/>
  <c r="F225" i="52"/>
  <c r="F224" i="52"/>
  <c r="F223" i="52"/>
  <c r="F222" i="52"/>
  <c r="F221" i="52"/>
  <c r="F220" i="52"/>
  <c r="F219" i="52"/>
  <c r="F218" i="52"/>
  <c r="F217" i="52"/>
  <c r="F216" i="52"/>
  <c r="F215" i="52"/>
  <c r="F214" i="52"/>
  <c r="F213" i="52"/>
  <c r="F212" i="52"/>
  <c r="F211" i="52"/>
  <c r="F210" i="52"/>
  <c r="F209" i="52"/>
  <c r="F208" i="52"/>
  <c r="F207" i="52"/>
  <c r="F206" i="52"/>
  <c r="F205" i="52"/>
  <c r="F204" i="52"/>
  <c r="F203" i="52"/>
  <c r="F202" i="52"/>
  <c r="F201" i="52"/>
  <c r="F200" i="52"/>
  <c r="F199" i="52"/>
  <c r="F198" i="52"/>
  <c r="F197" i="52"/>
  <c r="F196" i="52"/>
  <c r="F195" i="52"/>
  <c r="F194" i="52"/>
  <c r="F193" i="52"/>
  <c r="F192" i="52"/>
  <c r="F191" i="52"/>
  <c r="F190" i="52"/>
  <c r="F189" i="52"/>
  <c r="F188" i="52"/>
  <c r="F187" i="52"/>
  <c r="F186" i="52"/>
  <c r="F185" i="52"/>
  <c r="F184" i="52"/>
  <c r="F183" i="52"/>
  <c r="F182" i="52"/>
  <c r="F181" i="52"/>
  <c r="F180" i="52"/>
  <c r="F179" i="52"/>
  <c r="F178" i="52"/>
  <c r="F177" i="52"/>
  <c r="F176" i="52"/>
  <c r="F175" i="52"/>
  <c r="F174" i="52"/>
  <c r="F173" i="52"/>
  <c r="F172" i="52"/>
  <c r="F171" i="52"/>
  <c r="F170" i="52"/>
  <c r="F169" i="52"/>
  <c r="F168" i="52"/>
  <c r="F167" i="52"/>
  <c r="F166" i="52"/>
  <c r="F165" i="52"/>
  <c r="F164" i="52"/>
  <c r="F163" i="52"/>
  <c r="F162" i="52"/>
  <c r="F161" i="52"/>
  <c r="F160" i="52"/>
  <c r="F159" i="52"/>
  <c r="F158" i="52"/>
  <c r="F157" i="52"/>
  <c r="F156" i="52"/>
  <c r="F155" i="52"/>
  <c r="F154" i="52"/>
  <c r="F153" i="52"/>
  <c r="F152" i="52"/>
  <c r="F151" i="52"/>
  <c r="F150" i="52"/>
  <c r="F149" i="52"/>
  <c r="F148" i="52"/>
  <c r="F147" i="52"/>
  <c r="F146" i="52"/>
  <c r="F145" i="52"/>
  <c r="F144" i="52"/>
  <c r="F143" i="52"/>
  <c r="F142" i="52"/>
  <c r="F141" i="52"/>
  <c r="F140" i="52"/>
  <c r="F139" i="52"/>
  <c r="F138" i="52"/>
  <c r="F137" i="52"/>
  <c r="F134" i="52"/>
  <c r="F133" i="52"/>
  <c r="F132" i="52"/>
  <c r="F131" i="52"/>
  <c r="F130" i="52"/>
  <c r="F129" i="52"/>
  <c r="F128" i="52"/>
  <c r="F127" i="52"/>
  <c r="F126" i="52"/>
  <c r="F125" i="52"/>
  <c r="F124" i="52"/>
  <c r="F123" i="52"/>
  <c r="F122" i="52"/>
  <c r="F121" i="52"/>
  <c r="F120" i="52"/>
  <c r="F119" i="52"/>
  <c r="F118" i="52"/>
  <c r="F117" i="52"/>
  <c r="F116" i="52"/>
  <c r="F115" i="52"/>
  <c r="F114" i="52"/>
  <c r="F113" i="52"/>
  <c r="F112" i="52"/>
  <c r="F111" i="52"/>
  <c r="F110" i="52"/>
  <c r="F109" i="52"/>
  <c r="F108" i="52"/>
  <c r="F107" i="52"/>
  <c r="F106" i="52"/>
  <c r="F105" i="52"/>
  <c r="F104" i="52"/>
  <c r="F103" i="52"/>
  <c r="F102" i="52"/>
  <c r="F101" i="52"/>
  <c r="F100" i="52"/>
  <c r="F99" i="52"/>
  <c r="F98" i="52"/>
  <c r="F97" i="52"/>
  <c r="F96" i="52"/>
  <c r="F95" i="52"/>
  <c r="F94" i="52"/>
  <c r="F93" i="52"/>
  <c r="F92" i="52"/>
  <c r="F91" i="52"/>
  <c r="F90" i="52"/>
  <c r="F89" i="52"/>
  <c r="F88" i="52"/>
  <c r="F87" i="52"/>
  <c r="F86" i="52"/>
  <c r="F85" i="52"/>
  <c r="F84" i="52"/>
  <c r="F83" i="52"/>
  <c r="F82" i="52"/>
  <c r="F81" i="52"/>
  <c r="F80" i="52"/>
  <c r="F79" i="52"/>
  <c r="F78" i="52"/>
  <c r="F77" i="52"/>
  <c r="F76" i="52"/>
  <c r="F75" i="52"/>
  <c r="F74" i="52"/>
  <c r="F73" i="52"/>
  <c r="F72" i="52"/>
  <c r="F71" i="52"/>
  <c r="F70" i="52"/>
  <c r="F69" i="52"/>
  <c r="F68" i="52"/>
  <c r="F67" i="52"/>
  <c r="F66" i="52"/>
  <c r="F65" i="52"/>
  <c r="F64" i="52"/>
  <c r="F63" i="52"/>
  <c r="F62" i="52"/>
  <c r="F61" i="52"/>
  <c r="F60" i="52"/>
  <c r="F59" i="52"/>
  <c r="F58" i="52"/>
  <c r="F57" i="52"/>
  <c r="F56" i="52"/>
  <c r="F55" i="52"/>
  <c r="F54" i="52"/>
  <c r="F53" i="52"/>
  <c r="F52" i="52"/>
  <c r="F51" i="52"/>
  <c r="F50" i="52"/>
  <c r="F49" i="52"/>
  <c r="F48" i="52"/>
  <c r="F47" i="52"/>
  <c r="F46" i="52"/>
  <c r="F45" i="52"/>
  <c r="F44" i="52"/>
  <c r="F43" i="52"/>
  <c r="F42" i="52"/>
  <c r="F41" i="52"/>
  <c r="F40" i="52"/>
  <c r="F39" i="52"/>
  <c r="F38" i="52"/>
  <c r="F37" i="52"/>
  <c r="F36" i="52"/>
  <c r="F35" i="52"/>
  <c r="F34" i="52"/>
  <c r="F33" i="52"/>
  <c r="F32" i="52"/>
  <c r="F31" i="52"/>
  <c r="F30" i="52"/>
  <c r="F29" i="52"/>
  <c r="F28" i="52"/>
  <c r="F27" i="52"/>
  <c r="F26" i="52"/>
  <c r="F25" i="52"/>
  <c r="F24" i="52"/>
  <c r="F23" i="52"/>
  <c r="F22" i="52"/>
  <c r="F21" i="52"/>
  <c r="F20" i="52"/>
  <c r="F19" i="52"/>
  <c r="F18" i="52"/>
  <c r="F17" i="52"/>
  <c r="F16" i="52"/>
  <c r="F15" i="52"/>
  <c r="F14" i="52"/>
  <c r="F13" i="52"/>
  <c r="F12" i="52"/>
  <c r="F11" i="52"/>
  <c r="F10" i="52"/>
  <c r="F9" i="52"/>
  <c r="F8" i="52"/>
  <c r="F7" i="52"/>
  <c r="F6" i="52"/>
  <c r="F5" i="52"/>
  <c r="G538" i="50"/>
  <c r="G537" i="50"/>
  <c r="G536" i="50"/>
  <c r="G535" i="50"/>
  <c r="G534" i="50"/>
  <c r="G533" i="50"/>
  <c r="G532" i="50"/>
  <c r="G531" i="50"/>
  <c r="G530" i="50"/>
  <c r="G529" i="50"/>
  <c r="G528" i="50"/>
  <c r="G527" i="50"/>
  <c r="G526" i="50"/>
  <c r="G525" i="50"/>
  <c r="G524" i="50"/>
  <c r="G523" i="50"/>
  <c r="G522" i="50"/>
  <c r="G521" i="50"/>
  <c r="G520" i="50"/>
  <c r="G519" i="50"/>
  <c r="G518" i="50"/>
  <c r="G517" i="50"/>
  <c r="G516" i="50"/>
  <c r="G515" i="50"/>
  <c r="G514" i="50"/>
  <c r="G513" i="50"/>
  <c r="G512" i="50"/>
  <c r="G511" i="50"/>
  <c r="G510" i="50"/>
  <c r="G509" i="50"/>
  <c r="G508" i="50"/>
  <c r="G507" i="50"/>
  <c r="G506" i="50"/>
  <c r="G505" i="50"/>
  <c r="G504" i="50"/>
  <c r="G503" i="50"/>
  <c r="G502" i="50"/>
  <c r="G501" i="50"/>
  <c r="G500" i="50"/>
  <c r="G499" i="50"/>
  <c r="G498" i="50"/>
  <c r="G497" i="50"/>
  <c r="G496" i="50"/>
  <c r="G495" i="50"/>
  <c r="G494" i="50"/>
  <c r="G493" i="50"/>
  <c r="G492" i="50"/>
  <c r="G491" i="50"/>
  <c r="G490" i="50"/>
  <c r="G489" i="50"/>
  <c r="G488" i="50"/>
  <c r="G487" i="50"/>
  <c r="G486" i="50"/>
  <c r="G485" i="50"/>
  <c r="G484" i="50"/>
  <c r="G483" i="50"/>
  <c r="G482" i="50"/>
  <c r="G481" i="50"/>
  <c r="G480" i="50"/>
  <c r="G479" i="50"/>
  <c r="G478" i="50"/>
  <c r="G477" i="50"/>
  <c r="G476" i="50"/>
  <c r="G475" i="50"/>
  <c r="G474" i="50"/>
  <c r="G473" i="50"/>
  <c r="G472" i="50"/>
  <c r="G471" i="50"/>
  <c r="G470" i="50"/>
  <c r="G469" i="50"/>
  <c r="G468" i="50"/>
  <c r="G467" i="50"/>
  <c r="G466" i="50"/>
  <c r="G465" i="50"/>
  <c r="G464" i="50"/>
  <c r="G463" i="50"/>
  <c r="G462" i="50"/>
  <c r="G461" i="50"/>
  <c r="G460" i="50"/>
  <c r="G459" i="50"/>
  <c r="G458" i="50"/>
  <c r="G457" i="50"/>
  <c r="G456" i="50"/>
  <c r="G455" i="50"/>
  <c r="G454" i="50"/>
  <c r="G453" i="50"/>
  <c r="G452" i="50"/>
  <c r="G451" i="50"/>
  <c r="G450" i="50"/>
  <c r="G449" i="50"/>
  <c r="G448" i="50"/>
  <c r="G447" i="50"/>
  <c r="G446" i="50"/>
  <c r="G445" i="50"/>
  <c r="G444" i="50"/>
  <c r="G443" i="50"/>
  <c r="G442" i="50"/>
  <c r="G441" i="50"/>
  <c r="G440" i="50"/>
  <c r="G439" i="50"/>
  <c r="G438" i="50"/>
  <c r="G437" i="50"/>
  <c r="G436" i="50"/>
  <c r="G435" i="50"/>
  <c r="G434" i="50"/>
  <c r="G433" i="50"/>
  <c r="G432" i="50"/>
  <c r="G431" i="50"/>
  <c r="G430" i="50"/>
  <c r="G429" i="50"/>
  <c r="G428" i="50"/>
  <c r="G427" i="50"/>
  <c r="G426" i="50"/>
  <c r="G425" i="50"/>
  <c r="G424" i="50"/>
  <c r="G423" i="50"/>
  <c r="G422" i="50"/>
  <c r="G421" i="50"/>
  <c r="G420" i="50"/>
  <c r="G419" i="50"/>
  <c r="G418" i="50"/>
  <c r="G417" i="50"/>
  <c r="G416" i="50"/>
  <c r="G415" i="50"/>
  <c r="G414" i="50"/>
  <c r="G413" i="50"/>
  <c r="G412" i="50"/>
  <c r="G411" i="50"/>
  <c r="G410" i="50"/>
  <c r="G409" i="50"/>
  <c r="G406" i="50"/>
  <c r="G405" i="50"/>
  <c r="G404" i="50"/>
  <c r="G403" i="50"/>
  <c r="G402" i="50"/>
  <c r="G401" i="50"/>
  <c r="G400" i="50"/>
  <c r="G399" i="50"/>
  <c r="G398" i="50"/>
  <c r="G397" i="50"/>
  <c r="G396" i="50"/>
  <c r="G395" i="50"/>
  <c r="G394" i="50"/>
  <c r="G393" i="50"/>
  <c r="G392" i="50"/>
  <c r="G391" i="50"/>
  <c r="G390" i="50"/>
  <c r="G389" i="50"/>
  <c r="G388" i="50"/>
  <c r="G387" i="50"/>
  <c r="G386" i="50"/>
  <c r="G385" i="50"/>
  <c r="G384" i="50"/>
  <c r="G383" i="50"/>
  <c r="G382" i="50"/>
  <c r="G381" i="50"/>
  <c r="G380" i="50"/>
  <c r="G379" i="50"/>
  <c r="G378" i="50"/>
  <c r="G377" i="50"/>
  <c r="G376" i="50"/>
  <c r="G375" i="50"/>
  <c r="G374" i="50"/>
  <c r="G373" i="50"/>
  <c r="G372" i="50"/>
  <c r="G371" i="50"/>
  <c r="G370" i="50"/>
  <c r="G369" i="50"/>
  <c r="G368" i="50"/>
  <c r="G367" i="50"/>
  <c r="G366" i="50"/>
  <c r="G365" i="50"/>
  <c r="G364" i="50"/>
  <c r="G363" i="50"/>
  <c r="G362" i="50"/>
  <c r="G361" i="50"/>
  <c r="G360" i="50"/>
  <c r="G359" i="50"/>
  <c r="G358" i="50"/>
  <c r="G357" i="50"/>
  <c r="G356" i="50"/>
  <c r="G355" i="50"/>
  <c r="G354" i="50"/>
  <c r="G353" i="50"/>
  <c r="G352" i="50"/>
  <c r="G351" i="50"/>
  <c r="G350" i="50"/>
  <c r="G349" i="50"/>
  <c r="G348" i="50"/>
  <c r="G347" i="50"/>
  <c r="G346" i="50"/>
  <c r="G345" i="50"/>
  <c r="G344" i="50"/>
  <c r="G343" i="50"/>
  <c r="G342" i="50"/>
  <c r="G341" i="50"/>
  <c r="G340" i="50"/>
  <c r="G339" i="50"/>
  <c r="G338" i="50"/>
  <c r="G337" i="50"/>
  <c r="G336" i="50"/>
  <c r="G335" i="50"/>
  <c r="G334" i="50"/>
  <c r="G333" i="50"/>
  <c r="G332" i="50"/>
  <c r="G331" i="50"/>
  <c r="G330" i="50"/>
  <c r="G329" i="50"/>
  <c r="G328" i="50"/>
  <c r="G327" i="50"/>
  <c r="G326" i="50"/>
  <c r="G325" i="50"/>
  <c r="G324" i="50"/>
  <c r="G323" i="50"/>
  <c r="G322" i="50"/>
  <c r="G321" i="50"/>
  <c r="G320" i="50"/>
  <c r="G319" i="50"/>
  <c r="G318" i="50"/>
  <c r="G317" i="50"/>
  <c r="G316" i="50"/>
  <c r="G315" i="50"/>
  <c r="G314" i="50"/>
  <c r="G313" i="50"/>
  <c r="G312" i="50"/>
  <c r="G311" i="50"/>
  <c r="G310" i="50"/>
  <c r="G309" i="50"/>
  <c r="G308" i="50"/>
  <c r="G307" i="50"/>
  <c r="G306" i="50"/>
  <c r="G305" i="50"/>
  <c r="G304" i="50"/>
  <c r="G303" i="50"/>
  <c r="G302" i="50"/>
  <c r="G301" i="50"/>
  <c r="G300" i="50"/>
  <c r="G299" i="50"/>
  <c r="G298" i="50"/>
  <c r="G297" i="50"/>
  <c r="G296" i="50"/>
  <c r="G295" i="50"/>
  <c r="G294" i="50"/>
  <c r="G293" i="50"/>
  <c r="G292" i="50"/>
  <c r="G291" i="50"/>
  <c r="G290" i="50"/>
  <c r="G289" i="50"/>
  <c r="G288" i="50"/>
  <c r="G287" i="50"/>
  <c r="G286" i="50"/>
  <c r="G285" i="50"/>
  <c r="G284" i="50"/>
  <c r="G283" i="50"/>
  <c r="G282" i="50"/>
  <c r="G281" i="50"/>
  <c r="G280" i="50"/>
  <c r="G279" i="50"/>
  <c r="G278" i="50"/>
  <c r="G277" i="50"/>
  <c r="G265" i="50"/>
  <c r="G264" i="50"/>
  <c r="G263" i="50"/>
  <c r="G262" i="50"/>
  <c r="G261" i="50"/>
  <c r="G260" i="50"/>
  <c r="G259" i="50"/>
  <c r="G258" i="50"/>
  <c r="G257" i="50"/>
  <c r="G256" i="50"/>
  <c r="G255" i="50"/>
  <c r="G254" i="50"/>
  <c r="G253" i="50"/>
  <c r="G252" i="50"/>
  <c r="G251" i="50"/>
  <c r="G250" i="50"/>
  <c r="G249" i="50"/>
  <c r="G248" i="50"/>
  <c r="G247" i="50"/>
  <c r="G246" i="50"/>
  <c r="G245" i="50"/>
  <c r="G244" i="50"/>
  <c r="G243" i="50"/>
  <c r="G242" i="50"/>
  <c r="G241" i="50"/>
  <c r="G240" i="50"/>
  <c r="G239" i="50"/>
  <c r="G238" i="50"/>
  <c r="G237" i="50"/>
  <c r="G236" i="50"/>
  <c r="G235" i="50"/>
  <c r="G234" i="50"/>
  <c r="G233" i="50"/>
  <c r="G232" i="50"/>
  <c r="G231" i="50"/>
  <c r="G230" i="50"/>
  <c r="G229" i="50"/>
  <c r="G228" i="50"/>
  <c r="G227" i="50"/>
  <c r="G226" i="50"/>
  <c r="G225" i="50"/>
  <c r="G224" i="50"/>
  <c r="G223" i="50"/>
  <c r="G222" i="50"/>
  <c r="G221" i="50"/>
  <c r="G220" i="50"/>
  <c r="G219" i="50"/>
  <c r="G218" i="50"/>
  <c r="G217" i="50"/>
  <c r="G216" i="50"/>
  <c r="G215" i="50"/>
  <c r="G214" i="50"/>
  <c r="G213" i="50"/>
  <c r="G212" i="50"/>
  <c r="G211" i="50"/>
  <c r="G210" i="50"/>
  <c r="G209" i="50"/>
  <c r="G208" i="50"/>
  <c r="G207" i="50"/>
  <c r="G206" i="50"/>
  <c r="G205" i="50"/>
  <c r="G204" i="50"/>
  <c r="G203" i="50"/>
  <c r="G202" i="50"/>
  <c r="G201" i="50"/>
  <c r="G200" i="50"/>
  <c r="G199" i="50"/>
  <c r="G198" i="50"/>
  <c r="G197" i="50"/>
  <c r="G196" i="50"/>
  <c r="G195" i="50"/>
  <c r="G194" i="50"/>
  <c r="G193" i="50"/>
  <c r="G192" i="50"/>
  <c r="G191" i="50"/>
  <c r="G190" i="50"/>
  <c r="G189" i="50"/>
  <c r="G188" i="50"/>
  <c r="G187" i="50"/>
  <c r="G186" i="50"/>
  <c r="G185" i="50"/>
  <c r="G184" i="50"/>
  <c r="G183" i="50"/>
  <c r="G182" i="50"/>
  <c r="G181" i="50"/>
  <c r="G180" i="50"/>
  <c r="G179" i="50"/>
  <c r="G178" i="50"/>
  <c r="G177" i="50"/>
  <c r="G176" i="50"/>
  <c r="G175" i="50"/>
  <c r="G174" i="50"/>
  <c r="G173" i="50"/>
  <c r="G172" i="50"/>
  <c r="G171" i="50"/>
  <c r="G170" i="50"/>
  <c r="G169" i="50"/>
  <c r="G168" i="50"/>
  <c r="G167" i="50"/>
  <c r="G166" i="50"/>
  <c r="G165" i="50"/>
  <c r="G164" i="50"/>
  <c r="G163" i="50"/>
  <c r="G162" i="50"/>
  <c r="G161" i="50"/>
  <c r="G160" i="50"/>
  <c r="G159" i="50"/>
  <c r="G158" i="50"/>
  <c r="G157" i="50"/>
  <c r="G156" i="50"/>
  <c r="G155" i="50"/>
  <c r="G154" i="50"/>
  <c r="G153" i="50"/>
  <c r="G152" i="50"/>
  <c r="G151" i="50"/>
  <c r="G150" i="50"/>
  <c r="G149" i="50"/>
  <c r="G148" i="50"/>
  <c r="G147" i="50"/>
  <c r="G146" i="50"/>
  <c r="G145" i="50"/>
  <c r="G144" i="50"/>
  <c r="G143" i="50"/>
  <c r="G142" i="50"/>
  <c r="G141" i="50"/>
  <c r="G140" i="50"/>
  <c r="G139" i="50"/>
  <c r="G138" i="50"/>
  <c r="G137" i="50"/>
  <c r="G136" i="50"/>
  <c r="G133" i="50"/>
  <c r="G132" i="50"/>
  <c r="G131" i="50"/>
  <c r="G130" i="50"/>
  <c r="G129" i="50"/>
  <c r="G128" i="50"/>
  <c r="G127" i="50"/>
  <c r="G126" i="50"/>
  <c r="G125" i="50"/>
  <c r="G124" i="50"/>
  <c r="G123" i="50"/>
  <c r="G122" i="50"/>
  <c r="G121" i="50"/>
  <c r="G120" i="50"/>
  <c r="G119" i="50"/>
  <c r="G118" i="50"/>
  <c r="G117" i="50"/>
  <c r="G116" i="50"/>
  <c r="G115" i="50"/>
  <c r="G114" i="50"/>
  <c r="G113" i="50"/>
  <c r="G112" i="50"/>
  <c r="G111" i="50"/>
  <c r="G110" i="50"/>
  <c r="G109" i="50"/>
  <c r="G108" i="50"/>
  <c r="G107" i="50"/>
  <c r="G106" i="50"/>
  <c r="G105" i="50"/>
  <c r="G104" i="50"/>
  <c r="G103" i="50"/>
  <c r="G102" i="50"/>
  <c r="G101" i="50"/>
  <c r="G100" i="50"/>
  <c r="G99" i="50"/>
  <c r="G98" i="50"/>
  <c r="G97" i="50"/>
  <c r="G96" i="50"/>
  <c r="G95" i="50"/>
  <c r="G94" i="50"/>
  <c r="G93" i="50"/>
  <c r="G92" i="50"/>
  <c r="G91" i="50"/>
  <c r="G90" i="50"/>
  <c r="G89" i="50"/>
  <c r="G88" i="50"/>
  <c r="G87" i="50"/>
  <c r="G86" i="50"/>
  <c r="G85" i="50"/>
  <c r="G84" i="50"/>
  <c r="G83" i="50"/>
  <c r="G82" i="50"/>
  <c r="G81" i="50"/>
  <c r="G80" i="50"/>
  <c r="G79" i="50"/>
  <c r="G78" i="50"/>
  <c r="G77" i="50"/>
  <c r="G76" i="50"/>
  <c r="G75" i="50"/>
  <c r="G74" i="50"/>
  <c r="G73" i="50"/>
  <c r="G72" i="50"/>
  <c r="G71" i="50"/>
  <c r="G70" i="50"/>
  <c r="G69" i="50"/>
  <c r="G68" i="50"/>
  <c r="G67" i="50"/>
  <c r="G66" i="50"/>
  <c r="G65" i="50"/>
  <c r="G64" i="50"/>
  <c r="G63" i="50"/>
  <c r="G62" i="50"/>
  <c r="G61" i="50"/>
  <c r="G60" i="50"/>
  <c r="G59" i="50"/>
  <c r="G58" i="50"/>
  <c r="G57" i="50"/>
  <c r="G56" i="50"/>
  <c r="G55" i="50"/>
  <c r="G54" i="50"/>
  <c r="G53" i="50"/>
  <c r="G52" i="50"/>
  <c r="G51" i="50"/>
  <c r="G50" i="50"/>
  <c r="G49" i="50"/>
  <c r="G48" i="50"/>
  <c r="G47" i="50"/>
  <c r="G46" i="50"/>
  <c r="G45" i="50"/>
  <c r="G44" i="50"/>
  <c r="G43" i="50"/>
  <c r="G42" i="50"/>
  <c r="G41" i="50"/>
  <c r="G40" i="50"/>
  <c r="G39" i="50"/>
  <c r="G38" i="50"/>
  <c r="G37" i="50"/>
  <c r="G36" i="50"/>
  <c r="G35" i="50"/>
  <c r="G34" i="50"/>
  <c r="G33" i="50"/>
  <c r="G32" i="50"/>
  <c r="G31" i="50"/>
  <c r="G30" i="50"/>
  <c r="G29" i="50"/>
  <c r="G28" i="50"/>
  <c r="G27" i="50"/>
  <c r="G26" i="50"/>
  <c r="G25" i="50"/>
  <c r="G24" i="50"/>
  <c r="G23" i="50"/>
  <c r="G22" i="50"/>
  <c r="G21" i="50"/>
  <c r="G20" i="50"/>
  <c r="G19" i="50"/>
  <c r="G18" i="50"/>
  <c r="G17" i="50"/>
  <c r="G16" i="50"/>
  <c r="G15" i="50"/>
  <c r="G14" i="50"/>
  <c r="G13" i="50"/>
  <c r="G12" i="50"/>
  <c r="G11" i="50"/>
  <c r="G10" i="50"/>
  <c r="G9" i="50"/>
  <c r="G8" i="50"/>
  <c r="G7" i="50"/>
  <c r="G6" i="50"/>
  <c r="G5" i="50"/>
  <c r="G4" i="50"/>
  <c r="D265" i="48"/>
  <c r="D264" i="48"/>
  <c r="D263" i="48"/>
  <c r="D262" i="48"/>
  <c r="D261" i="48"/>
  <c r="D260" i="48"/>
  <c r="D259" i="48"/>
  <c r="D258" i="48"/>
  <c r="D257" i="48"/>
  <c r="D256" i="48"/>
  <c r="D255" i="48"/>
  <c r="D254" i="48"/>
  <c r="D253" i="48"/>
  <c r="D252" i="48"/>
  <c r="D251" i="48"/>
  <c r="D250" i="48"/>
  <c r="D249" i="48"/>
  <c r="D248" i="48"/>
  <c r="D247" i="48"/>
  <c r="D246" i="48"/>
  <c r="D245" i="48"/>
  <c r="D244" i="48"/>
  <c r="D243" i="48"/>
  <c r="D242" i="48"/>
  <c r="D241" i="48"/>
  <c r="D240" i="48"/>
  <c r="D239" i="48"/>
  <c r="D238" i="48"/>
  <c r="D237" i="48"/>
  <c r="D236" i="48"/>
  <c r="D235" i="48"/>
  <c r="D234" i="48"/>
  <c r="D233" i="48"/>
  <c r="D232" i="48"/>
  <c r="D231" i="48"/>
  <c r="D230" i="48"/>
  <c r="D229" i="48"/>
  <c r="D228" i="48"/>
  <c r="D227" i="48"/>
  <c r="D226" i="48"/>
  <c r="D225" i="48"/>
  <c r="D224" i="48"/>
  <c r="D223" i="48"/>
  <c r="D222" i="48"/>
  <c r="D221" i="48"/>
  <c r="D220" i="48"/>
  <c r="D219" i="48"/>
  <c r="D218" i="48"/>
  <c r="D217" i="48"/>
  <c r="D216" i="48"/>
  <c r="D215" i="48"/>
  <c r="D214" i="48"/>
  <c r="D213" i="48"/>
  <c r="D212" i="48"/>
  <c r="D211" i="48"/>
  <c r="D210" i="48"/>
  <c r="D209" i="48"/>
  <c r="D208" i="48"/>
  <c r="D207" i="48"/>
  <c r="D206" i="48"/>
  <c r="D205" i="48"/>
  <c r="D204" i="48"/>
  <c r="D203" i="48"/>
  <c r="D202" i="48"/>
  <c r="D201" i="48"/>
  <c r="D200" i="48"/>
  <c r="D199" i="48"/>
  <c r="D198" i="48"/>
  <c r="D197" i="48"/>
  <c r="D196" i="48"/>
  <c r="D195" i="48"/>
  <c r="D194" i="48"/>
  <c r="D193" i="48"/>
  <c r="D192" i="48"/>
  <c r="D191" i="48"/>
  <c r="D190" i="48"/>
  <c r="D189" i="48"/>
  <c r="D188" i="48"/>
  <c r="D187" i="48"/>
  <c r="D186" i="48"/>
  <c r="D185" i="48"/>
  <c r="D184" i="48"/>
  <c r="D183" i="48"/>
  <c r="D182" i="48"/>
  <c r="D181" i="48"/>
  <c r="D180" i="48"/>
  <c r="D179" i="48"/>
  <c r="D178" i="48"/>
  <c r="D177" i="48"/>
  <c r="D176" i="48"/>
  <c r="D175" i="48"/>
  <c r="D174" i="48"/>
  <c r="D173" i="48"/>
  <c r="D172" i="48"/>
  <c r="D171" i="48"/>
  <c r="D170" i="48"/>
  <c r="D169" i="48"/>
  <c r="D168" i="48"/>
  <c r="D167" i="48"/>
  <c r="D166" i="48"/>
  <c r="D165" i="48"/>
  <c r="D164" i="48"/>
  <c r="D163" i="48"/>
  <c r="D162" i="48"/>
  <c r="D161" i="48"/>
  <c r="D160" i="48"/>
  <c r="D159" i="48"/>
  <c r="D158" i="48"/>
  <c r="D157" i="48"/>
  <c r="D156" i="48"/>
  <c r="D155" i="48"/>
  <c r="D154" i="48"/>
  <c r="D153" i="48"/>
  <c r="D152" i="48"/>
  <c r="D151" i="48"/>
  <c r="D150" i="48"/>
  <c r="D149" i="48"/>
  <c r="D148" i="48"/>
  <c r="D147" i="48"/>
  <c r="D146" i="48"/>
  <c r="D145" i="48"/>
  <c r="D144" i="48"/>
  <c r="D143" i="48"/>
  <c r="D142" i="48"/>
  <c r="D141" i="48"/>
  <c r="D140" i="48"/>
  <c r="D139" i="48"/>
  <c r="D138" i="48"/>
  <c r="D137" i="48"/>
  <c r="D136" i="48"/>
  <c r="D133" i="48"/>
  <c r="D132" i="48"/>
  <c r="D131" i="48"/>
  <c r="D130" i="48"/>
  <c r="D129" i="48"/>
  <c r="D128" i="48"/>
  <c r="D127" i="48"/>
  <c r="D126" i="48"/>
  <c r="D125" i="48"/>
  <c r="D124" i="48"/>
  <c r="D123" i="48"/>
  <c r="D122" i="48"/>
  <c r="D121" i="48"/>
  <c r="D120" i="48"/>
  <c r="D119" i="48"/>
  <c r="D118" i="48"/>
  <c r="D117" i="48"/>
  <c r="D116" i="48"/>
  <c r="D115" i="48"/>
  <c r="D114" i="48"/>
  <c r="D113" i="48"/>
  <c r="D112" i="48"/>
  <c r="D111" i="48"/>
  <c r="D110" i="48"/>
  <c r="D109" i="48"/>
  <c r="D108" i="48"/>
  <c r="D107" i="48"/>
  <c r="D106" i="48"/>
  <c r="D105" i="48"/>
  <c r="D104" i="48"/>
  <c r="D103" i="48"/>
  <c r="D102" i="48"/>
  <c r="D101" i="48"/>
  <c r="D100" i="48"/>
  <c r="D99" i="48"/>
  <c r="D98" i="48"/>
  <c r="D97" i="48"/>
  <c r="D96" i="48"/>
  <c r="D95" i="48"/>
  <c r="D94" i="48"/>
  <c r="D93" i="48"/>
  <c r="D92" i="48"/>
  <c r="D91" i="48"/>
  <c r="D90" i="48"/>
  <c r="D89" i="48"/>
  <c r="D88" i="48"/>
  <c r="D87" i="48"/>
  <c r="D86" i="48"/>
  <c r="D85" i="48"/>
  <c r="D84" i="48"/>
  <c r="D83" i="48"/>
  <c r="D82" i="48"/>
  <c r="D81" i="48"/>
  <c r="D80" i="48"/>
  <c r="D79" i="48"/>
  <c r="D78" i="48"/>
  <c r="D77" i="48"/>
  <c r="D76" i="48"/>
  <c r="D75" i="48"/>
  <c r="D74" i="48"/>
  <c r="D73" i="48"/>
  <c r="D72" i="48"/>
  <c r="D71" i="48"/>
  <c r="D70" i="48"/>
  <c r="D69" i="48"/>
  <c r="D68" i="48"/>
  <c r="D67" i="48"/>
  <c r="D66" i="48"/>
  <c r="D65" i="48"/>
  <c r="D64" i="48"/>
  <c r="D63" i="48"/>
  <c r="D62" i="48"/>
  <c r="D61" i="48"/>
  <c r="D60" i="48"/>
  <c r="D59" i="48"/>
  <c r="D58" i="48"/>
  <c r="D57" i="48"/>
  <c r="D56" i="48"/>
  <c r="D55" i="48"/>
  <c r="D54" i="48"/>
  <c r="D53" i="48"/>
  <c r="D52" i="48"/>
  <c r="D51" i="48"/>
  <c r="D50" i="48"/>
  <c r="D49" i="48"/>
  <c r="D48" i="48"/>
  <c r="D47" i="48"/>
  <c r="D46" i="48"/>
  <c r="D45" i="48"/>
  <c r="D44" i="48"/>
  <c r="D43" i="48"/>
  <c r="D42" i="48"/>
  <c r="D41" i="48"/>
  <c r="D40" i="48"/>
  <c r="D39" i="48"/>
  <c r="D38" i="48"/>
  <c r="D37" i="48"/>
  <c r="D36" i="48"/>
  <c r="D35" i="48"/>
  <c r="D34" i="48"/>
  <c r="D33" i="48"/>
  <c r="D32" i="48"/>
  <c r="D31" i="48"/>
  <c r="D30" i="48"/>
  <c r="D29" i="48"/>
  <c r="D28" i="48"/>
  <c r="D27" i="48"/>
  <c r="D26" i="48"/>
  <c r="D25" i="48"/>
  <c r="D24" i="48"/>
  <c r="D23" i="48"/>
  <c r="D22" i="48"/>
  <c r="D21" i="48"/>
  <c r="D20" i="48"/>
  <c r="D19" i="48"/>
  <c r="D18" i="48"/>
  <c r="D17" i="48"/>
  <c r="D16" i="48"/>
  <c r="D15" i="48"/>
  <c r="D14" i="48"/>
  <c r="D13" i="48"/>
  <c r="D12" i="48"/>
  <c r="D11" i="48"/>
  <c r="D10" i="48"/>
  <c r="D9" i="48"/>
  <c r="D8" i="48"/>
  <c r="D7" i="48"/>
  <c r="D6" i="48"/>
  <c r="D5" i="48"/>
  <c r="D4" i="48"/>
  <c r="D266" i="47"/>
  <c r="D265" i="47"/>
  <c r="D264" i="47"/>
  <c r="D263" i="47"/>
  <c r="D262" i="47"/>
  <c r="D261" i="47"/>
  <c r="D260" i="47"/>
  <c r="D259" i="47"/>
  <c r="D258" i="47"/>
  <c r="D257" i="47"/>
  <c r="D256" i="47"/>
  <c r="D255" i="47"/>
  <c r="D254" i="47"/>
  <c r="D253" i="47"/>
  <c r="D252" i="47"/>
  <c r="D251" i="47"/>
  <c r="D250" i="47"/>
  <c r="D249" i="47"/>
  <c r="D248" i="47"/>
  <c r="D247" i="47"/>
  <c r="D246" i="47"/>
  <c r="D245" i="47"/>
  <c r="D244" i="47"/>
  <c r="D243" i="47"/>
  <c r="D242" i="47"/>
  <c r="D241" i="47"/>
  <c r="D240" i="47"/>
  <c r="D239" i="47"/>
  <c r="D238" i="47"/>
  <c r="D237" i="47"/>
  <c r="D236" i="47"/>
  <c r="D235" i="47"/>
  <c r="D234" i="47"/>
  <c r="D233" i="47"/>
  <c r="D232" i="47"/>
  <c r="D231" i="47"/>
  <c r="D230" i="47"/>
  <c r="D229" i="47"/>
  <c r="D228" i="47"/>
  <c r="D227" i="47"/>
  <c r="D226" i="47"/>
  <c r="D225" i="47"/>
  <c r="D224" i="47"/>
  <c r="D223" i="47"/>
  <c r="D222" i="47"/>
  <c r="D221" i="47"/>
  <c r="D220" i="47"/>
  <c r="D219" i="47"/>
  <c r="D218" i="47"/>
  <c r="D217" i="47"/>
  <c r="D216" i="47"/>
  <c r="D215" i="47"/>
  <c r="D214" i="47"/>
  <c r="D213" i="47"/>
  <c r="D212" i="47"/>
  <c r="D211" i="47"/>
  <c r="D210" i="47"/>
  <c r="D209" i="47"/>
  <c r="D208" i="47"/>
  <c r="D207" i="47"/>
  <c r="D206" i="47"/>
  <c r="D205" i="47"/>
  <c r="D204" i="47"/>
  <c r="D203" i="47"/>
  <c r="D202" i="47"/>
  <c r="D201" i="47"/>
  <c r="D200" i="47"/>
  <c r="D199" i="47"/>
  <c r="D198" i="47"/>
  <c r="D197" i="47"/>
  <c r="D196" i="47"/>
  <c r="D195" i="47"/>
  <c r="D194" i="47"/>
  <c r="D193" i="47"/>
  <c r="D192" i="47"/>
  <c r="D191" i="47"/>
  <c r="D190" i="47"/>
  <c r="D189" i="47"/>
  <c r="D188" i="47"/>
  <c r="D187" i="47"/>
  <c r="D186" i="47"/>
  <c r="D185" i="47"/>
  <c r="D184" i="47"/>
  <c r="D183" i="47"/>
  <c r="D182" i="47"/>
  <c r="D181" i="47"/>
  <c r="D180" i="47"/>
  <c r="D179" i="47"/>
  <c r="D178" i="47"/>
  <c r="D177" i="47"/>
  <c r="D176" i="47"/>
  <c r="D175" i="47"/>
  <c r="D174" i="47"/>
  <c r="D173" i="47"/>
  <c r="D172" i="47"/>
  <c r="D171" i="47"/>
  <c r="D170" i="47"/>
  <c r="D169" i="47"/>
  <c r="D168" i="47"/>
  <c r="D167" i="47"/>
  <c r="D166" i="47"/>
  <c r="D165" i="47"/>
  <c r="D164" i="47"/>
  <c r="D163" i="47"/>
  <c r="D162" i="47"/>
  <c r="D161" i="47"/>
  <c r="D160" i="47"/>
  <c r="D159" i="47"/>
  <c r="D158" i="47"/>
  <c r="D157" i="47"/>
  <c r="D156" i="47"/>
  <c r="D155" i="47"/>
  <c r="D154" i="47"/>
  <c r="D153" i="47"/>
  <c r="D152" i="47"/>
  <c r="D151" i="47"/>
  <c r="D150" i="47"/>
  <c r="D149" i="47"/>
  <c r="D148" i="47"/>
  <c r="D147" i="47"/>
  <c r="D146" i="47"/>
  <c r="D145" i="47"/>
  <c r="D144" i="47"/>
  <c r="D143" i="47"/>
  <c r="D142" i="47"/>
  <c r="D141" i="47"/>
  <c r="D140" i="47"/>
  <c r="D139" i="47"/>
  <c r="D138" i="47"/>
  <c r="D137" i="47"/>
  <c r="D134" i="47"/>
  <c r="D133" i="47"/>
  <c r="D132" i="47"/>
  <c r="D131" i="47"/>
  <c r="D130" i="47"/>
  <c r="D129" i="47"/>
  <c r="D128" i="47"/>
  <c r="D127" i="47"/>
  <c r="D126" i="47"/>
  <c r="D125" i="47"/>
  <c r="D124" i="47"/>
  <c r="D123" i="47"/>
  <c r="D122" i="47"/>
  <c r="D121" i="47"/>
  <c r="D120" i="47"/>
  <c r="D119" i="47"/>
  <c r="D118" i="47"/>
  <c r="D117" i="47"/>
  <c r="D116" i="47"/>
  <c r="D115" i="47"/>
  <c r="D114" i="47"/>
  <c r="D113" i="47"/>
  <c r="D112" i="47"/>
  <c r="D111" i="47"/>
  <c r="D110" i="47"/>
  <c r="D109" i="47"/>
  <c r="D108" i="47"/>
  <c r="D107" i="47"/>
  <c r="D106" i="47"/>
  <c r="D105" i="47"/>
  <c r="D104" i="47"/>
  <c r="D103" i="47"/>
  <c r="D102" i="47"/>
  <c r="D101" i="47"/>
  <c r="D100" i="47"/>
  <c r="D99" i="47"/>
  <c r="D98" i="47"/>
  <c r="D97" i="47"/>
  <c r="D96" i="47"/>
  <c r="D95" i="47"/>
  <c r="D94" i="47"/>
  <c r="D93" i="47"/>
  <c r="D92" i="47"/>
  <c r="D91" i="47"/>
  <c r="D90" i="47"/>
  <c r="D89" i="47"/>
  <c r="D88" i="47"/>
  <c r="D87" i="47"/>
  <c r="D86" i="47"/>
  <c r="D85" i="47"/>
  <c r="D84" i="47"/>
  <c r="D83" i="47"/>
  <c r="D82" i="47"/>
  <c r="D81" i="47"/>
  <c r="D80" i="47"/>
  <c r="D79" i="47"/>
  <c r="D78" i="47"/>
  <c r="D77" i="47"/>
  <c r="D76" i="47"/>
  <c r="D75" i="47"/>
  <c r="D74" i="47"/>
  <c r="D73" i="47"/>
  <c r="D72" i="47"/>
  <c r="D71" i="47"/>
  <c r="D70" i="47"/>
  <c r="D69" i="47"/>
  <c r="D68" i="47"/>
  <c r="D67" i="47"/>
  <c r="D66" i="47"/>
  <c r="D65" i="47"/>
  <c r="D64" i="47"/>
  <c r="D63" i="47"/>
  <c r="D62" i="47"/>
  <c r="D61" i="47"/>
  <c r="D60" i="47"/>
  <c r="D59" i="47"/>
  <c r="D58" i="47"/>
  <c r="D57" i="47"/>
  <c r="D56" i="47"/>
  <c r="D55" i="47"/>
  <c r="D54" i="47"/>
  <c r="D53" i="47"/>
  <c r="D52" i="47"/>
  <c r="D51" i="47"/>
  <c r="D50" i="47"/>
  <c r="D49" i="47"/>
  <c r="D48" i="47"/>
  <c r="D47" i="47"/>
  <c r="D46" i="47"/>
  <c r="D45" i="47"/>
  <c r="D44" i="47"/>
  <c r="D43" i="47"/>
  <c r="D42" i="47"/>
  <c r="D41" i="47"/>
  <c r="D40" i="47"/>
  <c r="D39" i="47"/>
  <c r="D38" i="47"/>
  <c r="D37" i="47"/>
  <c r="D36" i="47"/>
  <c r="D35" i="47"/>
  <c r="D34" i="47"/>
  <c r="D33" i="47"/>
  <c r="D32" i="47"/>
  <c r="D31" i="47"/>
  <c r="D30" i="47"/>
  <c r="D29" i="47"/>
  <c r="D28" i="47"/>
  <c r="D27" i="47"/>
  <c r="D26" i="47"/>
  <c r="D25" i="47"/>
  <c r="D24" i="47"/>
  <c r="D23" i="47"/>
  <c r="D22" i="47"/>
  <c r="D21" i="47"/>
  <c r="D20" i="47"/>
  <c r="D19" i="47"/>
  <c r="D18" i="47"/>
  <c r="D17" i="47"/>
  <c r="D16" i="47"/>
  <c r="D15" i="47"/>
  <c r="D14" i="47"/>
  <c r="D13" i="47"/>
  <c r="D12" i="47"/>
  <c r="D11" i="47"/>
  <c r="D10" i="47"/>
  <c r="D9" i="47"/>
  <c r="D8" i="47"/>
  <c r="D7" i="47"/>
  <c r="D6" i="47"/>
  <c r="D5" i="47"/>
  <c r="G266" i="46"/>
  <c r="G265" i="46"/>
  <c r="G264" i="46"/>
  <c r="G263" i="46"/>
  <c r="G262" i="46"/>
  <c r="G261" i="46"/>
  <c r="G260" i="46"/>
  <c r="G259" i="46"/>
  <c r="G258" i="46"/>
  <c r="G257" i="46"/>
  <c r="G256" i="46"/>
  <c r="G255" i="46"/>
  <c r="G254" i="46"/>
  <c r="G253" i="46"/>
  <c r="G252" i="46"/>
  <c r="G251" i="46"/>
  <c r="G250" i="46"/>
  <c r="G249" i="46"/>
  <c r="G248" i="46"/>
  <c r="G247" i="46"/>
  <c r="G246" i="46"/>
  <c r="G245" i="46"/>
  <c r="G244" i="46"/>
  <c r="G243" i="46"/>
  <c r="G242" i="46"/>
  <c r="G241" i="46"/>
  <c r="G240" i="46"/>
  <c r="G239" i="46"/>
  <c r="G238" i="46"/>
  <c r="G237" i="46"/>
  <c r="G236" i="46"/>
  <c r="G235" i="46"/>
  <c r="G234" i="46"/>
  <c r="G233" i="46"/>
  <c r="G232" i="46"/>
  <c r="G231" i="46"/>
  <c r="G230" i="46"/>
  <c r="G229" i="46"/>
  <c r="G228" i="46"/>
  <c r="G227" i="46"/>
  <c r="G226" i="46"/>
  <c r="G225" i="46"/>
  <c r="G224" i="46"/>
  <c r="G223" i="46"/>
  <c r="G222" i="46"/>
  <c r="G221" i="46"/>
  <c r="G220" i="46"/>
  <c r="G219" i="46"/>
  <c r="G218" i="46"/>
  <c r="G217" i="46"/>
  <c r="G216" i="46"/>
  <c r="G215" i="46"/>
  <c r="G214" i="46"/>
  <c r="G213" i="46"/>
  <c r="G212" i="46"/>
  <c r="G211" i="46"/>
  <c r="G210" i="46"/>
  <c r="G209" i="46"/>
  <c r="G208" i="46"/>
  <c r="G207" i="46"/>
  <c r="G206" i="46"/>
  <c r="G205" i="46"/>
  <c r="G204" i="46"/>
  <c r="G203" i="46"/>
  <c r="G202" i="46"/>
  <c r="G201" i="46"/>
  <c r="G200" i="46"/>
  <c r="G199" i="46"/>
  <c r="G198" i="46"/>
  <c r="G197" i="46"/>
  <c r="G196" i="46"/>
  <c r="G195" i="46"/>
  <c r="G194" i="46"/>
  <c r="G193" i="46"/>
  <c r="G192" i="46"/>
  <c r="G191" i="46"/>
  <c r="G190" i="46"/>
  <c r="G189" i="46"/>
  <c r="G188" i="46"/>
  <c r="G187" i="46"/>
  <c r="G186" i="46"/>
  <c r="G185" i="46"/>
  <c r="G184" i="46"/>
  <c r="G183" i="46"/>
  <c r="G182" i="46"/>
  <c r="G181" i="46"/>
  <c r="G180" i="46"/>
  <c r="G179" i="46"/>
  <c r="G178" i="46"/>
  <c r="G177" i="46"/>
  <c r="G176" i="46"/>
  <c r="G175" i="46"/>
  <c r="G174" i="46"/>
  <c r="G173" i="46"/>
  <c r="G172" i="46"/>
  <c r="G171" i="46"/>
  <c r="G170" i="46"/>
  <c r="G169" i="46"/>
  <c r="G168" i="46"/>
  <c r="G167" i="46"/>
  <c r="G166" i="46"/>
  <c r="G165" i="46"/>
  <c r="G164" i="46"/>
  <c r="G163" i="46"/>
  <c r="G162" i="46"/>
  <c r="G161" i="46"/>
  <c r="G160" i="46"/>
  <c r="G159" i="46"/>
  <c r="G158" i="46"/>
  <c r="G157" i="46"/>
  <c r="G156" i="46"/>
  <c r="G155" i="46"/>
  <c r="G154" i="46"/>
  <c r="G153" i="46"/>
  <c r="G152" i="46"/>
  <c r="G151" i="46"/>
  <c r="G150" i="46"/>
  <c r="G149" i="46"/>
  <c r="G148" i="46"/>
  <c r="G147" i="46"/>
  <c r="G146" i="46"/>
  <c r="G145" i="46"/>
  <c r="G144" i="46"/>
  <c r="G143" i="46"/>
  <c r="G142" i="46"/>
  <c r="G141" i="46"/>
  <c r="G140" i="46"/>
  <c r="G139" i="46"/>
  <c r="G138" i="46"/>
  <c r="G137" i="46"/>
  <c r="G134" i="46"/>
  <c r="G133" i="46"/>
  <c r="G132" i="46"/>
  <c r="G131" i="46"/>
  <c r="G130" i="46"/>
  <c r="G129" i="46"/>
  <c r="G128" i="46"/>
  <c r="G127" i="46"/>
  <c r="G126" i="46"/>
  <c r="G125" i="46"/>
  <c r="G124" i="46"/>
  <c r="G123" i="46"/>
  <c r="G122" i="46"/>
  <c r="G121" i="46"/>
  <c r="G120" i="46"/>
  <c r="G119" i="46"/>
  <c r="G118" i="46"/>
  <c r="G117" i="46"/>
  <c r="G116" i="46"/>
  <c r="G115" i="46"/>
  <c r="G114" i="46"/>
  <c r="G113" i="46"/>
  <c r="G112" i="46"/>
  <c r="G111" i="46"/>
  <c r="G110" i="46"/>
  <c r="G109" i="46"/>
  <c r="G108" i="46"/>
  <c r="G107" i="46"/>
  <c r="G106" i="46"/>
  <c r="G105" i="46"/>
  <c r="G104" i="46"/>
  <c r="G103" i="46"/>
  <c r="G102" i="46"/>
  <c r="G101" i="46"/>
  <c r="G100" i="46"/>
  <c r="G99" i="46"/>
  <c r="G98" i="46"/>
  <c r="G97" i="46"/>
  <c r="G96" i="46"/>
  <c r="G95" i="46"/>
  <c r="G94" i="46"/>
  <c r="G93" i="46"/>
  <c r="G92" i="46"/>
  <c r="G91" i="46"/>
  <c r="G90" i="46"/>
  <c r="G89" i="46"/>
  <c r="G88" i="46"/>
  <c r="G87" i="46"/>
  <c r="G86" i="46"/>
  <c r="G85" i="46"/>
  <c r="G84" i="46"/>
  <c r="G83" i="46"/>
  <c r="G82" i="46"/>
  <c r="G81" i="46"/>
  <c r="G80" i="46"/>
  <c r="G79" i="46"/>
  <c r="G78" i="46"/>
  <c r="G77" i="46"/>
  <c r="G76" i="46"/>
  <c r="G75" i="46"/>
  <c r="G74" i="46"/>
  <c r="G73" i="46"/>
  <c r="G72" i="46"/>
  <c r="G71" i="46"/>
  <c r="G70" i="46"/>
  <c r="G69" i="46"/>
  <c r="G68" i="46"/>
  <c r="G67" i="46"/>
  <c r="G66" i="46"/>
  <c r="G65" i="46"/>
  <c r="G64" i="46"/>
  <c r="G63" i="46"/>
  <c r="G62" i="46"/>
  <c r="G61" i="46"/>
  <c r="G60" i="46"/>
  <c r="G59" i="46"/>
  <c r="G58" i="46"/>
  <c r="G57" i="46"/>
  <c r="G56" i="46"/>
  <c r="G55" i="46"/>
  <c r="G54" i="46"/>
  <c r="G53" i="46"/>
  <c r="G52" i="46"/>
  <c r="G51" i="46"/>
  <c r="G50" i="46"/>
  <c r="G49" i="46"/>
  <c r="G48" i="46"/>
  <c r="G47" i="46"/>
  <c r="G46" i="46"/>
  <c r="G45" i="46"/>
  <c r="G44" i="46"/>
  <c r="G43" i="46"/>
  <c r="G42" i="46"/>
  <c r="G41" i="46"/>
  <c r="G40" i="46"/>
  <c r="G39" i="46"/>
  <c r="G38" i="46"/>
  <c r="G37" i="46"/>
  <c r="G36" i="46"/>
  <c r="G35" i="46"/>
  <c r="G34" i="46"/>
  <c r="G33" i="46"/>
  <c r="G32" i="46"/>
  <c r="G31" i="46"/>
  <c r="G30" i="46"/>
  <c r="G29" i="46"/>
  <c r="G28" i="46"/>
  <c r="G27" i="46"/>
  <c r="G26" i="46"/>
  <c r="G25" i="46"/>
  <c r="G24" i="46"/>
  <c r="G23" i="46"/>
  <c r="G22" i="46"/>
  <c r="G21" i="46"/>
  <c r="G20" i="46"/>
  <c r="G19" i="46"/>
  <c r="G18" i="46"/>
  <c r="G17" i="46"/>
  <c r="G16" i="46"/>
  <c r="G15" i="46"/>
  <c r="G14" i="46"/>
  <c r="G13" i="46"/>
  <c r="G12" i="46"/>
  <c r="G11" i="46"/>
  <c r="G10" i="46"/>
  <c r="G9" i="46"/>
  <c r="G8" i="46"/>
  <c r="G7" i="46"/>
  <c r="G6" i="46"/>
  <c r="G5" i="46"/>
  <c r="E266" i="45"/>
  <c r="E265" i="45"/>
  <c r="E264" i="45"/>
  <c r="E263" i="45"/>
  <c r="E262" i="45"/>
  <c r="E261" i="45"/>
  <c r="E260" i="45"/>
  <c r="E259" i="45"/>
  <c r="E258" i="45"/>
  <c r="E257" i="45"/>
  <c r="E256" i="45"/>
  <c r="E255" i="45"/>
  <c r="E254" i="45"/>
  <c r="E253" i="45"/>
  <c r="E252" i="45"/>
  <c r="E251" i="45"/>
  <c r="E250" i="45"/>
  <c r="E249" i="45"/>
  <c r="E248" i="45"/>
  <c r="E247" i="45"/>
  <c r="E246" i="45"/>
  <c r="E245" i="45"/>
  <c r="E244" i="45"/>
  <c r="E243" i="45"/>
  <c r="E242" i="45"/>
  <c r="E241" i="45"/>
  <c r="E240" i="45"/>
  <c r="E239" i="45"/>
  <c r="E238" i="45"/>
  <c r="E237" i="45"/>
  <c r="E236" i="45"/>
  <c r="E235" i="45"/>
  <c r="E234" i="45"/>
  <c r="E233" i="45"/>
  <c r="E232" i="45"/>
  <c r="E231" i="45"/>
  <c r="E230" i="45"/>
  <c r="E229" i="45"/>
  <c r="E228" i="45"/>
  <c r="E227" i="45"/>
  <c r="E226" i="45"/>
  <c r="E225" i="45"/>
  <c r="E224" i="45"/>
  <c r="E223" i="45"/>
  <c r="E222" i="45"/>
  <c r="E221" i="45"/>
  <c r="E220" i="45"/>
  <c r="E219" i="45"/>
  <c r="E218" i="45"/>
  <c r="E217" i="45"/>
  <c r="E216" i="45"/>
  <c r="E215" i="45"/>
  <c r="E214" i="45"/>
  <c r="E213" i="45"/>
  <c r="E212" i="45"/>
  <c r="E211" i="45"/>
  <c r="E210" i="45"/>
  <c r="E209" i="45"/>
  <c r="E208" i="45"/>
  <c r="E207" i="45"/>
  <c r="E206" i="45"/>
  <c r="E205" i="45"/>
  <c r="E204" i="45"/>
  <c r="E203" i="45"/>
  <c r="E202" i="45"/>
  <c r="E201" i="45"/>
  <c r="E200" i="45"/>
  <c r="E199" i="45"/>
  <c r="E198" i="45"/>
  <c r="E197" i="45"/>
  <c r="E196" i="45"/>
  <c r="E195" i="45"/>
  <c r="E194" i="45"/>
  <c r="E193" i="45"/>
  <c r="E192" i="45"/>
  <c r="E191" i="45"/>
  <c r="E190" i="45"/>
  <c r="E189" i="45"/>
  <c r="E188" i="45"/>
  <c r="E187" i="45"/>
  <c r="E186" i="45"/>
  <c r="E185" i="45"/>
  <c r="E184" i="45"/>
  <c r="E183" i="45"/>
  <c r="E182" i="45"/>
  <c r="E181" i="45"/>
  <c r="E180" i="45"/>
  <c r="E179" i="45"/>
  <c r="E178" i="45"/>
  <c r="E177" i="45"/>
  <c r="E176" i="45"/>
  <c r="E175" i="45"/>
  <c r="E174" i="45"/>
  <c r="E173" i="45"/>
  <c r="E172" i="45"/>
  <c r="E171" i="45"/>
  <c r="E170" i="45"/>
  <c r="E169" i="45"/>
  <c r="E168" i="45"/>
  <c r="E167" i="45"/>
  <c r="E166" i="45"/>
  <c r="E165" i="45"/>
  <c r="E164" i="45"/>
  <c r="E163" i="45"/>
  <c r="E162" i="45"/>
  <c r="E161" i="45"/>
  <c r="E160" i="45"/>
  <c r="E159" i="45"/>
  <c r="E158" i="45"/>
  <c r="E157" i="45"/>
  <c r="E156" i="45"/>
  <c r="E155" i="45"/>
  <c r="E154" i="45"/>
  <c r="E153" i="45"/>
  <c r="E152" i="45"/>
  <c r="E151" i="45"/>
  <c r="E150" i="45"/>
  <c r="E149" i="45"/>
  <c r="E148" i="45"/>
  <c r="E147" i="45"/>
  <c r="E146" i="45"/>
  <c r="E145" i="45"/>
  <c r="E144" i="45"/>
  <c r="E143" i="45"/>
  <c r="E142" i="45"/>
  <c r="E141" i="45"/>
  <c r="E140" i="45"/>
  <c r="E139" i="45"/>
  <c r="E138" i="45"/>
  <c r="E137" i="45"/>
  <c r="E134" i="45"/>
  <c r="E133" i="45"/>
  <c r="E132" i="45"/>
  <c r="E131" i="45"/>
  <c r="E130" i="45"/>
  <c r="E129" i="45"/>
  <c r="E128" i="45"/>
  <c r="E127" i="45"/>
  <c r="E126" i="45"/>
  <c r="E125" i="45"/>
  <c r="E124" i="45"/>
  <c r="E123" i="45"/>
  <c r="E122" i="45"/>
  <c r="E121" i="45"/>
  <c r="E120" i="45"/>
  <c r="E119" i="45"/>
  <c r="E118" i="45"/>
  <c r="E117" i="45"/>
  <c r="E116" i="45"/>
  <c r="E115" i="45"/>
  <c r="E114" i="45"/>
  <c r="E113" i="45"/>
  <c r="E112" i="45"/>
  <c r="E111" i="45"/>
  <c r="E110" i="45"/>
  <c r="E109" i="45"/>
  <c r="E108" i="45"/>
  <c r="E107" i="45"/>
  <c r="E106" i="45"/>
  <c r="E105" i="45"/>
  <c r="E104" i="45"/>
  <c r="E103" i="45"/>
  <c r="E102" i="45"/>
  <c r="E101" i="45"/>
  <c r="E100" i="45"/>
  <c r="E99" i="45"/>
  <c r="E98" i="45"/>
  <c r="E97" i="45"/>
  <c r="E96" i="45"/>
  <c r="E95" i="45"/>
  <c r="E94" i="45"/>
  <c r="E93" i="45"/>
  <c r="E92" i="45"/>
  <c r="E91" i="45"/>
  <c r="E90" i="45"/>
  <c r="E89" i="45"/>
  <c r="E88" i="45"/>
  <c r="E87" i="45"/>
  <c r="E86" i="45"/>
  <c r="E85" i="45"/>
  <c r="E84" i="45"/>
  <c r="E83" i="45"/>
  <c r="E82" i="45"/>
  <c r="E81" i="45"/>
  <c r="E80" i="45"/>
  <c r="E79" i="45"/>
  <c r="E78" i="45"/>
  <c r="E77" i="45"/>
  <c r="E76" i="45"/>
  <c r="E75" i="45"/>
  <c r="E74" i="45"/>
  <c r="E73" i="45"/>
  <c r="E72" i="45"/>
  <c r="E71" i="45"/>
  <c r="E70" i="45"/>
  <c r="E69" i="45"/>
  <c r="E68" i="45"/>
  <c r="E67" i="45"/>
  <c r="E66" i="45"/>
  <c r="E65" i="45"/>
  <c r="E64" i="45"/>
  <c r="E63" i="45"/>
  <c r="E62" i="45"/>
  <c r="E61" i="45"/>
  <c r="E60" i="45"/>
  <c r="E59" i="45"/>
  <c r="E58" i="45"/>
  <c r="E57" i="45"/>
  <c r="E56" i="45"/>
  <c r="E55" i="45"/>
  <c r="E54" i="45"/>
  <c r="E53" i="45"/>
  <c r="E52" i="45"/>
  <c r="E51" i="45"/>
  <c r="E50" i="45"/>
  <c r="E49" i="45"/>
  <c r="E48" i="45"/>
  <c r="E47" i="45"/>
  <c r="E46" i="45"/>
  <c r="E45" i="45"/>
  <c r="E44" i="45"/>
  <c r="E43" i="45"/>
  <c r="E42" i="45"/>
  <c r="E41" i="45"/>
  <c r="E40" i="45"/>
  <c r="E39" i="45"/>
  <c r="E38" i="45"/>
  <c r="E37" i="45"/>
  <c r="E36" i="45"/>
  <c r="E35" i="45"/>
  <c r="E34" i="45"/>
  <c r="E33" i="45"/>
  <c r="E32" i="45"/>
  <c r="E31" i="45"/>
  <c r="E30" i="45"/>
  <c r="E29" i="45"/>
  <c r="E28" i="45"/>
  <c r="E27" i="45"/>
  <c r="E26" i="45"/>
  <c r="E25" i="45"/>
  <c r="E24" i="45"/>
  <c r="E23" i="45"/>
  <c r="E22" i="45"/>
  <c r="E21" i="45"/>
  <c r="E20" i="45"/>
  <c r="E19" i="45"/>
  <c r="E18" i="45"/>
  <c r="E17" i="45"/>
  <c r="E16" i="45"/>
  <c r="E15" i="45"/>
  <c r="E14" i="45"/>
  <c r="E13" i="45"/>
  <c r="E12" i="45"/>
  <c r="E11" i="45"/>
  <c r="E10" i="45"/>
  <c r="E9" i="45"/>
  <c r="E8" i="45"/>
  <c r="E7" i="45"/>
  <c r="E6" i="45"/>
  <c r="E5" i="45"/>
  <c r="G267" i="44"/>
  <c r="G266" i="44"/>
  <c r="G265" i="44"/>
  <c r="G264" i="44"/>
  <c r="G263" i="44"/>
  <c r="G262" i="44"/>
  <c r="G261" i="44"/>
  <c r="G260" i="44"/>
  <c r="G259" i="44"/>
  <c r="G258" i="44"/>
  <c r="G257" i="44"/>
  <c r="G256" i="44"/>
  <c r="G255" i="44"/>
  <c r="G254" i="44"/>
  <c r="G253" i="44"/>
  <c r="G252" i="44"/>
  <c r="G251" i="44"/>
  <c r="G250" i="44"/>
  <c r="G249" i="44"/>
  <c r="G248" i="44"/>
  <c r="G247" i="44"/>
  <c r="G246" i="44"/>
  <c r="G245" i="44"/>
  <c r="G244" i="44"/>
  <c r="G243" i="44"/>
  <c r="G242" i="44"/>
  <c r="G241" i="44"/>
  <c r="G240" i="44"/>
  <c r="G239" i="44"/>
  <c r="G238" i="44"/>
  <c r="G237" i="44"/>
  <c r="G236" i="44"/>
  <c r="G235" i="44"/>
  <c r="G234" i="44"/>
  <c r="G233" i="44"/>
  <c r="G232" i="44"/>
  <c r="G231" i="44"/>
  <c r="G230" i="44"/>
  <c r="G229" i="44"/>
  <c r="G228" i="44"/>
  <c r="G227" i="44"/>
  <c r="G226" i="44"/>
  <c r="G225" i="44"/>
  <c r="G224" i="44"/>
  <c r="G223" i="44"/>
  <c r="G222" i="44"/>
  <c r="G221" i="44"/>
  <c r="G220" i="44"/>
  <c r="G219" i="44"/>
  <c r="G218" i="44"/>
  <c r="G217" i="44"/>
  <c r="G216" i="44"/>
  <c r="G215" i="44"/>
  <c r="G214" i="44"/>
  <c r="G213" i="44"/>
  <c r="G212" i="44"/>
  <c r="G211" i="44"/>
  <c r="G210" i="44"/>
  <c r="G209" i="44"/>
  <c r="G208" i="44"/>
  <c r="G207" i="44"/>
  <c r="G206" i="44"/>
  <c r="G205" i="44"/>
  <c r="G204" i="44"/>
  <c r="G203" i="44"/>
  <c r="G202" i="44"/>
  <c r="G201" i="44"/>
  <c r="G200" i="44"/>
  <c r="G199" i="44"/>
  <c r="G198" i="44"/>
  <c r="G197" i="44"/>
  <c r="G196" i="44"/>
  <c r="G195" i="44"/>
  <c r="G194" i="44"/>
  <c r="G193" i="44"/>
  <c r="G192" i="44"/>
  <c r="G191" i="44"/>
  <c r="G190" i="44"/>
  <c r="G189" i="44"/>
  <c r="G188" i="44"/>
  <c r="G187" i="44"/>
  <c r="G186" i="44"/>
  <c r="G185" i="44"/>
  <c r="G184" i="44"/>
  <c r="G183" i="44"/>
  <c r="G182" i="44"/>
  <c r="G181" i="44"/>
  <c r="G180" i="44"/>
  <c r="G179" i="44"/>
  <c r="G178" i="44"/>
  <c r="G177" i="44"/>
  <c r="G176" i="44"/>
  <c r="G175" i="44"/>
  <c r="G174" i="44"/>
  <c r="G173" i="44"/>
  <c r="G172" i="44"/>
  <c r="G171" i="44"/>
  <c r="G170" i="44"/>
  <c r="G169" i="44"/>
  <c r="G168" i="44"/>
  <c r="G167" i="44"/>
  <c r="G166" i="44"/>
  <c r="G165" i="44"/>
  <c r="G164" i="44"/>
  <c r="G163" i="44"/>
  <c r="G162" i="44"/>
  <c r="G161" i="44"/>
  <c r="G160" i="44"/>
  <c r="G159" i="44"/>
  <c r="G158" i="44"/>
  <c r="G157" i="44"/>
  <c r="G156" i="44"/>
  <c r="G155" i="44"/>
  <c r="G154" i="44"/>
  <c r="G153" i="44"/>
  <c r="G152" i="44"/>
  <c r="G151" i="44"/>
  <c r="G150" i="44"/>
  <c r="G149" i="44"/>
  <c r="G148" i="44"/>
  <c r="G147" i="44"/>
  <c r="G146" i="44"/>
  <c r="G145" i="44"/>
  <c r="G144" i="44"/>
  <c r="G143" i="44"/>
  <c r="G142" i="44"/>
  <c r="G141" i="44"/>
  <c r="G140" i="44"/>
  <c r="G139" i="44"/>
  <c r="G138" i="44"/>
  <c r="G135" i="44"/>
  <c r="G134" i="44"/>
  <c r="G133" i="44"/>
  <c r="G132" i="44"/>
  <c r="G131" i="44"/>
  <c r="G130" i="44"/>
  <c r="G129" i="44"/>
  <c r="G128" i="44"/>
  <c r="G127" i="44"/>
  <c r="G126" i="44"/>
  <c r="G125" i="44"/>
  <c r="G124" i="44"/>
  <c r="G123" i="44"/>
  <c r="G122" i="44"/>
  <c r="G121" i="44"/>
  <c r="G120" i="44"/>
  <c r="G119" i="44"/>
  <c r="G118" i="44"/>
  <c r="G117" i="44"/>
  <c r="G116" i="44"/>
  <c r="G115" i="44"/>
  <c r="G114" i="44"/>
  <c r="G113" i="44"/>
  <c r="G112" i="44"/>
  <c r="G111" i="44"/>
  <c r="G110" i="44"/>
  <c r="G109" i="44"/>
  <c r="G108" i="44"/>
  <c r="G107" i="44"/>
  <c r="G106" i="44"/>
  <c r="G105" i="44"/>
  <c r="G104" i="44"/>
  <c r="G103" i="44"/>
  <c r="G102" i="44"/>
  <c r="G101" i="44"/>
  <c r="G100" i="44"/>
  <c r="G99" i="44"/>
  <c r="G98" i="44"/>
  <c r="G97" i="44"/>
  <c r="G96" i="44"/>
  <c r="G95" i="44"/>
  <c r="G94" i="44"/>
  <c r="G93" i="44"/>
  <c r="G92" i="44"/>
  <c r="G91" i="44"/>
  <c r="G90" i="44"/>
  <c r="G89" i="44"/>
  <c r="G88" i="44"/>
  <c r="G87" i="44"/>
  <c r="G86" i="44"/>
  <c r="G85" i="44"/>
  <c r="G84" i="44"/>
  <c r="G83" i="44"/>
  <c r="G82" i="44"/>
  <c r="G81" i="44"/>
  <c r="G80" i="44"/>
  <c r="G79" i="44"/>
  <c r="G78" i="44"/>
  <c r="G77" i="44"/>
  <c r="G76" i="44"/>
  <c r="G75" i="44"/>
  <c r="G74" i="44"/>
  <c r="G73" i="44"/>
  <c r="G72" i="44"/>
  <c r="G71" i="44"/>
  <c r="G70" i="44"/>
  <c r="G69" i="44"/>
  <c r="G68" i="44"/>
  <c r="G67" i="44"/>
  <c r="G66" i="44"/>
  <c r="G65" i="44"/>
  <c r="G64" i="44"/>
  <c r="G63" i="44"/>
  <c r="G62" i="44"/>
  <c r="G61" i="44"/>
  <c r="G60" i="44"/>
  <c r="G59" i="44"/>
  <c r="G58" i="44"/>
  <c r="G57" i="44"/>
  <c r="G56" i="44"/>
  <c r="G55" i="44"/>
  <c r="G54" i="44"/>
  <c r="G53" i="44"/>
  <c r="G52" i="44"/>
  <c r="G51" i="44"/>
  <c r="G50" i="44"/>
  <c r="G49" i="44"/>
  <c r="G48" i="44"/>
  <c r="G47" i="44"/>
  <c r="G46" i="44"/>
  <c r="G45" i="44"/>
  <c r="G44" i="44"/>
  <c r="G43" i="44"/>
  <c r="G42" i="44"/>
  <c r="G41" i="44"/>
  <c r="G40" i="44"/>
  <c r="G39" i="44"/>
  <c r="G38" i="44"/>
  <c r="G37" i="44"/>
  <c r="G36" i="44"/>
  <c r="G35" i="44"/>
  <c r="G34" i="44"/>
  <c r="G33" i="44"/>
  <c r="G32" i="44"/>
  <c r="G31" i="44"/>
  <c r="G30" i="44"/>
  <c r="G29" i="44"/>
  <c r="G28" i="44"/>
  <c r="G27" i="44"/>
  <c r="G26" i="44"/>
  <c r="G25" i="44"/>
  <c r="G24" i="44"/>
  <c r="G23" i="44"/>
  <c r="G22" i="44"/>
  <c r="G21" i="44"/>
  <c r="G20" i="44"/>
  <c r="G19" i="44"/>
  <c r="G18" i="44"/>
  <c r="G17" i="44"/>
  <c r="G16" i="44"/>
  <c r="G15" i="44"/>
  <c r="G14" i="44"/>
  <c r="G13" i="44"/>
  <c r="G12" i="44"/>
  <c r="G11" i="44"/>
  <c r="G10" i="44"/>
  <c r="G9" i="44"/>
  <c r="G8" i="44"/>
  <c r="G7" i="44"/>
  <c r="G6" i="44"/>
  <c r="A275" i="43"/>
  <c r="A272" i="43"/>
  <c r="C270" i="43"/>
  <c r="F267" i="43"/>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F140" i="43"/>
  <c r="F139" i="43"/>
  <c r="F138" i="43"/>
  <c r="F135" i="43"/>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F8" i="43"/>
  <c r="F7" i="43"/>
  <c r="F6" i="43"/>
  <c r="A275" i="42"/>
  <c r="A272" i="42"/>
  <c r="C270" i="42"/>
  <c r="F267" i="42"/>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F140" i="42"/>
  <c r="F139" i="42"/>
  <c r="F138" i="42"/>
  <c r="F135" i="42"/>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F8" i="42"/>
  <c r="F7" i="42"/>
  <c r="F6" i="42"/>
  <c r="A275" i="41"/>
  <c r="A272" i="41"/>
  <c r="C270" i="41"/>
  <c r="F267" i="4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F140" i="41"/>
  <c r="F139" i="41"/>
  <c r="F138" i="41"/>
  <c r="F135" i="4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F8" i="41"/>
  <c r="F7" i="41"/>
  <c r="F6" i="41"/>
  <c r="A275" i="40"/>
  <c r="A272" i="40"/>
  <c r="C270" i="40"/>
  <c r="F267" i="40"/>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F140" i="40"/>
  <c r="F139" i="40"/>
  <c r="F138" i="40"/>
  <c r="F135" i="40"/>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F8" i="40"/>
  <c r="F7" i="40"/>
  <c r="F6" i="40"/>
  <c r="D4" i="24" l="1"/>
  <c r="D8" i="24" s="1"/>
  <c r="C100" i="25" s="1"/>
  <c r="D14" i="24"/>
  <c r="C269" i="49"/>
  <c r="D266" i="48"/>
  <c r="B37" i="1"/>
  <c r="E28" i="25"/>
  <c r="E29" i="25"/>
  <c r="E27" i="25"/>
  <c r="E26" i="25"/>
  <c r="F268" i="62"/>
  <c r="D134" i="48"/>
  <c r="C266" i="51"/>
  <c r="G539" i="50"/>
  <c r="C266" i="53"/>
  <c r="F135" i="57"/>
  <c r="F136" i="63"/>
  <c r="G268" i="44"/>
  <c r="G136" i="44"/>
  <c r="D135" i="47"/>
  <c r="F136" i="64"/>
  <c r="G135" i="46"/>
  <c r="E267" i="45"/>
  <c r="G267" i="46"/>
  <c r="D267" i="47"/>
  <c r="G407" i="50"/>
  <c r="F135" i="52"/>
  <c r="F135" i="54"/>
  <c r="G266" i="50"/>
  <c r="E135" i="45"/>
  <c r="G134" i="50"/>
  <c r="C134" i="51"/>
  <c r="C82" i="25" s="1"/>
  <c r="F267" i="52"/>
  <c r="F136" i="60"/>
  <c r="C137" i="49"/>
  <c r="C80" i="25" s="1"/>
  <c r="F267" i="54"/>
  <c r="E22" i="8" s="1"/>
  <c r="D22" i="8" s="1"/>
  <c r="G135" i="56"/>
  <c r="F135" i="55"/>
  <c r="F136" i="59"/>
  <c r="C134" i="53"/>
  <c r="F267" i="55"/>
  <c r="G267" i="56"/>
  <c r="F268" i="58"/>
  <c r="F267" i="57"/>
  <c r="F268" i="61"/>
  <c r="F136" i="58"/>
  <c r="F268" i="59"/>
  <c r="F136" i="61"/>
  <c r="F136" i="62"/>
  <c r="F268" i="60"/>
  <c r="F268" i="63"/>
  <c r="F268" i="64"/>
  <c r="F136" i="42"/>
  <c r="F136" i="43"/>
  <c r="F268" i="42"/>
  <c r="F268" i="43"/>
  <c r="F136" i="40"/>
  <c r="F268" i="40"/>
  <c r="F136" i="41"/>
  <c r="F268" i="41"/>
  <c r="C25" i="25"/>
  <c r="E18" i="8" l="1"/>
  <c r="D18" i="8" s="1"/>
  <c r="D88" i="25"/>
  <c r="E25" i="8"/>
  <c r="D25" i="8" s="1"/>
  <c r="D87" i="25"/>
  <c r="E24" i="8"/>
  <c r="D24" i="8" s="1"/>
  <c r="D86" i="25"/>
  <c r="E23" i="8"/>
  <c r="D23" i="8" s="1"/>
  <c r="D84" i="25"/>
  <c r="E21" i="8"/>
  <c r="D21" i="8" s="1"/>
  <c r="D83" i="25"/>
  <c r="E20" i="8"/>
  <c r="D20" i="8" s="1"/>
  <c r="D82" i="25"/>
  <c r="E19" i="8"/>
  <c r="D19" i="8" s="1"/>
  <c r="D80" i="25"/>
  <c r="E17" i="8"/>
  <c r="D17" i="8" s="1"/>
  <c r="D79" i="25"/>
  <c r="E16" i="8"/>
  <c r="D16" i="8" s="1"/>
  <c r="D78" i="25"/>
  <c r="E15" i="8"/>
  <c r="D15" i="8" s="1"/>
  <c r="D77" i="25"/>
  <c r="E14" i="8"/>
  <c r="D14" i="8" s="1"/>
  <c r="D76" i="25"/>
  <c r="E13" i="8"/>
  <c r="D13" i="8" s="1"/>
  <c r="D75" i="25"/>
  <c r="E12" i="8"/>
  <c r="D12" i="8" s="1"/>
  <c r="C83" i="25"/>
  <c r="F17" i="1"/>
  <c r="E17" i="1" s="1"/>
  <c r="D100" i="25"/>
  <c r="D65" i="25" s="1"/>
  <c r="D81" i="25"/>
  <c r="D85" i="25"/>
  <c r="F22" i="1"/>
  <c r="E22" i="1" s="1"/>
  <c r="C88" i="25"/>
  <c r="F21" i="1"/>
  <c r="E21" i="1" s="1"/>
  <c r="C87" i="25"/>
  <c r="F20" i="1"/>
  <c r="E20" i="1" s="1"/>
  <c r="C86" i="25"/>
  <c r="F19" i="1"/>
  <c r="E19" i="1" s="1"/>
  <c r="C85" i="25"/>
  <c r="F18" i="1"/>
  <c r="E18" i="1" s="1"/>
  <c r="C84" i="25"/>
  <c r="C81" i="25"/>
  <c r="F13" i="1"/>
  <c r="E13" i="1" s="1"/>
  <c r="C79" i="25"/>
  <c r="F12" i="1"/>
  <c r="E12" i="1" s="1"/>
  <c r="C78" i="25"/>
  <c r="F11" i="1"/>
  <c r="E11" i="1" s="1"/>
  <c r="C77" i="25"/>
  <c r="F10" i="1"/>
  <c r="E10" i="1" s="1"/>
  <c r="C76" i="25"/>
  <c r="F9" i="1"/>
  <c r="E9" i="1" s="1"/>
  <c r="C75" i="25"/>
  <c r="F16" i="1"/>
  <c r="E16" i="1" s="1"/>
  <c r="F15" i="1"/>
  <c r="E15" i="1" s="1"/>
  <c r="F14" i="1"/>
  <c r="E14" i="1" s="1"/>
  <c r="E38" i="8"/>
  <c r="F270" i="64"/>
  <c r="F269" i="54"/>
  <c r="D16" i="24"/>
  <c r="F35" i="1"/>
  <c r="F270" i="59"/>
  <c r="F270" i="62"/>
  <c r="D268" i="48"/>
  <c r="F270" i="43"/>
  <c r="C268" i="53"/>
  <c r="C268" i="51"/>
  <c r="C271" i="49"/>
  <c r="F270" i="60"/>
  <c r="G269" i="56"/>
  <c r="F269" i="57"/>
  <c r="E269" i="45"/>
  <c r="F270" i="63"/>
  <c r="F270" i="58"/>
  <c r="G541" i="50"/>
  <c r="F269" i="55"/>
  <c r="F269" i="52"/>
  <c r="D269" i="47"/>
  <c r="F270" i="61"/>
  <c r="G268" i="50"/>
  <c r="G269" i="46"/>
  <c r="G270" i="44"/>
  <c r="F270" i="42"/>
  <c r="F270" i="41"/>
  <c r="F270" i="40"/>
  <c r="D25" i="25"/>
  <c r="D24" i="25"/>
  <c r="C24" i="25"/>
  <c r="D23" i="25"/>
  <c r="C23" i="25"/>
  <c r="D22" i="25"/>
  <c r="C22" i="25"/>
  <c r="D21" i="25"/>
  <c r="C21" i="25"/>
  <c r="D20" i="25"/>
  <c r="C20" i="25"/>
  <c r="D19" i="25"/>
  <c r="C19" i="25"/>
  <c r="D37" i="8" l="1"/>
  <c r="E37" i="8" s="1"/>
  <c r="E34" i="1"/>
  <c r="E99" i="25"/>
  <c r="E64" i="25"/>
  <c r="E63" i="25"/>
  <c r="E98" i="25"/>
  <c r="E62" i="25"/>
  <c r="E97" i="25"/>
  <c r="E61" i="25"/>
  <c r="E96" i="25"/>
  <c r="E23" i="25"/>
  <c r="E21" i="25"/>
  <c r="E22" i="25"/>
  <c r="E20" i="25"/>
  <c r="E59" i="25" l="1"/>
  <c r="E94" i="25"/>
  <c r="E93" i="25"/>
  <c r="E92" i="25"/>
  <c r="E91" i="25"/>
  <c r="E90" i="25"/>
  <c r="E95" i="25" l="1"/>
  <c r="D3" i="5" l="1"/>
  <c r="B1" i="8"/>
  <c r="E60" i="25" l="1"/>
  <c r="E56" i="25"/>
  <c r="E55" i="25"/>
  <c r="E58" i="25"/>
  <c r="E57" i="25"/>
  <c r="D39" i="8"/>
  <c r="G2" i="5" l="1"/>
  <c r="G3" i="5"/>
  <c r="A3" i="5"/>
  <c r="D2" i="5"/>
  <c r="D2" i="8"/>
  <c r="B2" i="8"/>
  <c r="O1" i="33"/>
  <c r="F1" i="33"/>
  <c r="D3" i="8" l="1"/>
  <c r="G2" i="29"/>
  <c r="A3" i="29"/>
  <c r="D2" i="29"/>
  <c r="B4" i="29"/>
  <c r="E1" i="25" l="1"/>
  <c r="G3" i="29"/>
  <c r="D3" i="29"/>
  <c r="A2" i="8"/>
  <c r="A2" i="5" s="1"/>
  <c r="A2" i="29" s="1"/>
  <c r="D30" i="25" l="1"/>
  <c r="E1" i="8" l="1"/>
  <c r="D18" i="25" l="1"/>
  <c r="D53" i="25" s="1"/>
  <c r="D17" i="25"/>
  <c r="D52" i="25" s="1"/>
  <c r="D16" i="25"/>
  <c r="D51" i="25" s="1"/>
  <c r="D15" i="25"/>
  <c r="D50" i="25" s="1"/>
  <c r="D14" i="25"/>
  <c r="D49" i="25" s="1"/>
  <c r="D13" i="25"/>
  <c r="D48" i="25" s="1"/>
  <c r="D12" i="25"/>
  <c r="D47" i="25" s="1"/>
  <c r="D11" i="25"/>
  <c r="D46" i="25" s="1"/>
  <c r="D10" i="25"/>
  <c r="D45" i="25" s="1"/>
  <c r="D9" i="25"/>
  <c r="D44" i="25" s="1"/>
  <c r="D8" i="25"/>
  <c r="D43" i="25" s="1"/>
  <c r="D7" i="25"/>
  <c r="D42" i="25" s="1"/>
  <c r="D6" i="25"/>
  <c r="D41" i="25" s="1"/>
  <c r="D5" i="25"/>
  <c r="D40" i="25" s="1"/>
  <c r="C30" i="25"/>
  <c r="C65" i="25" s="1"/>
  <c r="C18" i="25"/>
  <c r="C53" i="25" s="1"/>
  <c r="C17" i="25"/>
  <c r="C52" i="25" s="1"/>
  <c r="C16" i="25"/>
  <c r="C51" i="25" s="1"/>
  <c r="C15" i="25"/>
  <c r="C50" i="25" s="1"/>
  <c r="C14" i="25"/>
  <c r="C49" i="25" s="1"/>
  <c r="C13" i="25"/>
  <c r="C48" i="25" s="1"/>
  <c r="C12" i="25"/>
  <c r="C47" i="25" s="1"/>
  <c r="C11" i="25"/>
  <c r="C46" i="25" s="1"/>
  <c r="C10" i="25"/>
  <c r="C45" i="25" s="1"/>
  <c r="C9" i="25"/>
  <c r="C44" i="25" s="1"/>
  <c r="C8" i="25"/>
  <c r="C43" i="25" s="1"/>
  <c r="C7" i="25"/>
  <c r="C42" i="25" s="1"/>
  <c r="C6" i="25"/>
  <c r="C41" i="25" s="1"/>
  <c r="C5" i="25"/>
  <c r="C40" i="25" s="1"/>
  <c r="D38" i="1"/>
  <c r="E25" i="25" s="1"/>
  <c r="G68" i="25" l="1"/>
  <c r="D68" i="25"/>
  <c r="G67" i="25"/>
  <c r="C67" i="25"/>
  <c r="G33" i="25"/>
  <c r="G32" i="25"/>
  <c r="C32" i="25"/>
  <c r="C35" i="25" s="1"/>
  <c r="D33" i="25"/>
  <c r="C40" i="8"/>
  <c r="E24" i="25" s="1"/>
  <c r="E15" i="25"/>
  <c r="E11" i="25"/>
  <c r="E7" i="25"/>
  <c r="E19" i="25"/>
  <c r="C36" i="25" l="1"/>
  <c r="A10" i="29"/>
  <c r="J10" i="29" s="1"/>
  <c r="E9" i="25"/>
  <c r="E13" i="25"/>
  <c r="E17" i="25"/>
  <c r="E5" i="25"/>
  <c r="E6" i="25"/>
  <c r="E8" i="25"/>
  <c r="E10" i="25"/>
  <c r="E12" i="25"/>
  <c r="E14" i="25"/>
  <c r="E16" i="25"/>
  <c r="E18" i="25"/>
  <c r="E35" i="1" l="1"/>
  <c r="D38" i="8" l="1"/>
  <c r="E79" i="25"/>
  <c r="E44" i="25"/>
  <c r="E78" i="25"/>
  <c r="E43" i="25"/>
  <c r="E77" i="25"/>
  <c r="E42" i="25"/>
  <c r="E30" i="25"/>
  <c r="E34" i="25" s="1"/>
  <c r="C37" i="25" s="1"/>
  <c r="E41" i="25"/>
  <c r="E76" i="25"/>
  <c r="A1" i="8"/>
  <c r="E40" i="25" l="1"/>
  <c r="E75" i="25"/>
  <c r="D9" i="8"/>
  <c r="E88" i="25" l="1"/>
  <c r="E53" i="25"/>
  <c r="E65" i="25" l="1"/>
  <c r="E100" i="25"/>
  <c r="E54" i="25"/>
  <c r="E89" i="25"/>
  <c r="E80" i="25"/>
  <c r="E82" i="25"/>
  <c r="E45" i="25"/>
  <c r="D103" i="25"/>
  <c r="G103" i="25" l="1"/>
  <c r="D105" i="25"/>
  <c r="E47" i="25"/>
  <c r="E84" i="25"/>
  <c r="E50" i="25"/>
  <c r="E85" i="25"/>
  <c r="E52" i="25"/>
  <c r="E87" i="25"/>
  <c r="E48" i="25"/>
  <c r="E83" i="25"/>
  <c r="E51" i="25"/>
  <c r="E86" i="25"/>
  <c r="E46" i="25"/>
  <c r="E49" i="25"/>
  <c r="G102" i="25" l="1"/>
  <c r="C102" i="25"/>
  <c r="E69" i="25"/>
  <c r="C72" i="25" s="1"/>
  <c r="E40" i="8"/>
  <c r="D106" i="25" s="1"/>
  <c r="D40" i="8"/>
  <c r="C71" i="25" s="1"/>
  <c r="E81" i="25"/>
  <c r="E104" i="25" s="1"/>
  <c r="E105" i="25" l="1"/>
  <c r="C105" i="25"/>
  <c r="A17" i="29"/>
  <c r="E38" i="1" l="1"/>
  <c r="C70" i="25" s="1"/>
  <c r="F34" i="1"/>
  <c r="A9" i="24" s="1"/>
  <c r="F38" i="1" l="1"/>
  <c r="J17" i="29" l="1"/>
  <c r="C106" i="25"/>
  <c r="E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tc={871879F1-50E2-4EBF-B7FC-F958F3536491}</author>
    <author>tc={42CB7470-ED9E-47D4-8864-12D729536BCF}</author>
    <author>tc={61F4C48F-3EDF-4421-9C7E-1DD57CCA5984}</author>
    <author>tc={D7B9F0D7-8CD9-4194-9097-D684CC7B6BD5}</author>
    <author>tc={6777886D-D6F3-4F31-9DEC-349B8BD793A6}</author>
    <author>tc={26FDA03A-5E29-4876-8E6D-246260884A33}</author>
    <author>tc={2CBF64B2-F9C9-46A2-86BF-0D1C8F67FF79}</author>
    <author>tc={723F8B74-F376-4EC6-840B-CFBA80F1D670}</author>
    <author>tc={1E5EE1E0-41EA-49CF-AD6B-D51C70680EDB}</author>
    <author>tc={AF07194F-C5B8-43AD-94D3-28B68E618EBF}</author>
    <author>tc={CE079DAE-8B38-40BB-B307-3B638093CEF4}</author>
    <author>tc={247B63CF-A43E-408E-B5B7-7836774BF838}</author>
    <author>tc={1BECF6A3-4D74-422D-9B01-1572508712ED}</author>
    <author>tc={DC24F701-8E17-4F90-91F9-F51B25261142}</author>
    <author>tc={111B53DC-73EF-474F-8147-329069A40D12}</author>
    <author>tc={55289E27-58A8-4D30-9850-3E94F6A22B1B}</author>
    <author>tc={50D0AD9C-8B5C-46D8-ABFA-12E74CD807E8}</author>
  </authors>
  <commentList>
    <comment ref="G32" authorId="0" shapeId="0" xr:uid="{871879F1-50E2-4EBF-B7FC-F958F353649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G33" authorId="1" shapeId="0" xr:uid="{42CB7470-ED9E-47D4-8864-12D729536BC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C35" authorId="2" shapeId="0" xr:uid="{61F4C48F-3EDF-4421-9C7E-1DD57CCA598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the Previously Approved &amp; Section A.  Budget may only be approved if this cell is blank or zero</t>
      </text>
    </comment>
    <comment ref="C36" authorId="3" shapeId="0" xr:uid="{D7B9F0D7-8CD9-4194-9097-D684CC7B6BD5}">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the Previously Approved &amp; Section B.  Budget may only be approved if this cell is blank or zero</t>
      </text>
    </comment>
    <comment ref="C37" authorId="4" shapeId="0" xr:uid="{6777886D-D6F3-4F31-9DEC-349B8BD793A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 ref="G67" authorId="5" shapeId="0" xr:uid="{26FDA03A-5E29-4876-8E6D-246260884A33}">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G68" authorId="6" shapeId="0" xr:uid="{2CBF64B2-F9C9-46A2-86BF-0D1C8F67FF79}">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C70" authorId="7" shapeId="0" xr:uid="{723F8B74-F376-4EC6-840B-CFBA80F1D670}">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 ref="C71" authorId="8" shapeId="0" xr:uid="{1E5EE1E0-41EA-49CF-AD6B-D51C70680EDB}">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 ref="C72" authorId="9" shapeId="0" xr:uid="{AF07194F-C5B8-43AD-94D3-28B68E618EBF}">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 ref="G102" authorId="10" shapeId="0" xr:uid="{CE079DAE-8B38-40BB-B307-3B638093CEF4}">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G103" authorId="11" shapeId="0" xr:uid="{247B63CF-A43E-408E-B5B7-7836774BF838}">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C105" authorId="12" shapeId="0" xr:uid="{1BECF6A3-4D74-422D-9B01-1572508712ED}">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 ref="D105" authorId="13" shapeId="0" xr:uid="{DC24F701-8E17-4F90-91F9-F51B25261142}">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 ref="E105" authorId="14" shapeId="0" xr:uid="{111B53DC-73EF-474F-8147-329069A40D12}">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 ref="C106" authorId="15" shapeId="0" xr:uid="{55289E27-58A8-4D30-9850-3E94F6A22B1B}">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 ref="D106" authorId="16" shapeId="0" xr:uid="{50D0AD9C-8B5C-46D8-ABFA-12E74CD807E8}">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<sst xmlns="http://schemas.openxmlformats.org/spreadsheetml/2006/main" count="8558" uniqueCount="420">
  <si>
    <t xml:space="preserve">Uniform Grant Budget Modification Template -- General Instructions </t>
  </si>
  <si>
    <r>
      <t xml:space="preserve">This form is used to make modifications to previously approved grant budgets.  Applicants should submit budget modifications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</si>
  <si>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Modification Template.</t>
  </si>
  <si>
    <r>
      <t>Section A</t>
    </r>
    <r>
      <rPr>
        <u/>
        <sz val="20"/>
        <color theme="1"/>
        <rFont val="Times New Roman"/>
        <family val="1"/>
      </rPr>
      <t xml:space="preserve"> – Budget Summary</t>
    </r>
  </si>
  <si>
    <t>STATE OF ILLINOIS FUNDS</t>
  </si>
  <si>
    <t>Enter the organization information at the top of the page and the most current approved budget amounts in lines 1 - 15 and 17  in column C (Current Approved Budget).    Columns D (Modification Amount) &amp; E (New Budget Amount) will be automatically populated based on the detail you enter in section C.</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</si>
  <si>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</si>
  <si>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</si>
  <si>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</si>
  <si>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Please use detail worksheet and narrative section for further descriptions and explanations of budgetary line items.  ONLY ENTER THE CHANGES NEEDED IN THE DETAIL FOR</t>
  </si>
  <si>
    <t>EACH BUDGET LINE.</t>
  </si>
  <si>
    <r>
      <t>Section A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Check the appropriate box for the type of indirect cost rate previously selected on the most recent budget modification. unless part of the modification is due to changing the type of indirect you are going to claim.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</si>
  <si>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</si>
  <si>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</si>
  <si>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</si>
  <si>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</si>
  <si>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</si>
  <si>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</si>
  <si>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</si>
  <si>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</si>
  <si>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</si>
  <si>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</si>
  <si>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</si>
  <si>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</si>
  <si>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  (Match)</t>
  </si>
  <si>
    <r>
      <t>NON-STATE</t>
    </r>
    <r>
      <rPr>
        <sz val="9"/>
        <color theme="1"/>
        <rFont val="Times New Roman"/>
        <family val="1"/>
      </rPr>
      <t xml:space="preserve"> OF ILLINOIS FUNDS (MATCH):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</si>
  <si>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(MATCH)</t>
    </r>
  </si>
  <si>
    <t>If the applicant is required to provide or volunteers to provide cost-sharing or matching funds or other non-State of Illinois resources to the project, these costs should be shown for each applicable budget category on lines 1‑17 of Section B.</t>
  </si>
  <si>
    <t>Enter the organization information at the top of the page and the most current approved budget amounts in lines 1 - 15 and 17  in column C.    Columns D &amp; E will be automatically populated based on the detail you enter in section C.</t>
  </si>
  <si>
    <r>
      <t>Section C</t>
    </r>
    <r>
      <rPr>
        <u/>
        <sz val="20"/>
        <color theme="1"/>
        <rFont val="Times New Roman"/>
        <family val="1"/>
      </rPr>
      <t xml:space="preserve"> - Budget Modification Worksheet &amp; Narrative</t>
    </r>
  </si>
  <si>
    <t xml:space="preserve"> [Attach separate sheet(s)]</t>
  </si>
  <si>
    <t>Pay attention to applicable program specific instructions, if attached.</t>
  </si>
  <si>
    <t>ONLY ENTER THE CHANGES YOU WANT FOR EACH CATEGORY.  IF DECREASING A LINE MAKE SURE YOU USE NEGATIVE FIGURES .</t>
  </si>
  <si>
    <t>EXCEPT FOR THE INDIRECT BUDGET LINE IN WHICH YOU WILL NEED TO SHOW THE ENTIRE GRANT CALCULATION.</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</si>
  <si>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</si>
  <si>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of the changes you are requesting, and justification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</si>
  <si>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(match) or resources listed in Section B that are used to meet a cost-sharing or matching requirement or provided as a voluntary cost-sharing or matching commitment, you must include:  </t>
    </r>
  </si>
  <si>
    <t xml:space="preserve">a. The specific modification to the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</si>
  <si>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</si>
  <si>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</si>
  <si>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</si>
  <si>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</si>
  <si>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</si>
  <si>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</si>
  <si>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</si>
  <si>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</si>
  <si>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</si>
  <si>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</si>
  <si>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</si>
  <si>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r>
      <t xml:space="preserve">•Each section of the budget should be in outline form, listing line items under major headings and subheadings. </t>
    </r>
    <r>
      <rPr>
        <b/>
        <sz val="9"/>
        <color rgb="FFFF0000"/>
        <rFont val="Times New Roman"/>
        <family val="1"/>
      </rPr>
      <t>Only Include changes (additions or deletions) in Section C, Except for the</t>
    </r>
  </si>
  <si>
    <t>indirect section - must show calculation for the entire grant award.</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</si>
  <si>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</si>
  <si>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</si>
  <si>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</si>
  <si>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</si>
  <si>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</si>
  <si>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</si>
  <si>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</si>
  <si>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</si>
  <si>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</si>
  <si>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MODIFICATION TEMPLATE</t>
  </si>
  <si>
    <t>Commerce &amp; Economic Opportunity</t>
  </si>
  <si>
    <t>Organization Name:</t>
  </si>
  <si>
    <t>UEI#</t>
  </si>
  <si>
    <t>NOFO #</t>
  </si>
  <si>
    <t>Please type in the light blue highlighted cells</t>
  </si>
  <si>
    <t>CSFA #</t>
  </si>
  <si>
    <t>CSFA Description:</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</si>
  <si>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</si>
  <si>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</si>
  <si>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</si>
  <si>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</si>
  <si>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</si>
  <si>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</si>
  <si>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</si>
  <si>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</si>
  <si>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</si>
  <si>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Current Approved Budget</t>
  </si>
  <si>
    <t>Modification Amount</t>
  </si>
  <si>
    <t>New Budget Amount</t>
  </si>
  <si>
    <t>1. Personnel (Salaries &amp; Wages)</t>
  </si>
  <si>
    <t>type Current Approved Budget in the light blue highlighted cells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</si>
  <si>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</si>
  <si>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</si>
  <si>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</si>
  <si>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</si>
  <si>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</si>
  <si>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</si>
  <si>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</si>
  <si>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</si>
  <si>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</si>
  <si>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</si>
  <si>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</si>
  <si>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</si>
  <si>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</si>
  <si>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</si>
  <si>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</si>
  <si>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</si>
  <si>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</si>
  <si>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</si>
  <si>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</si>
  <si>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</si>
  <si>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</si>
  <si>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</si>
  <si>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</si>
  <si>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</si>
  <si>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</si>
  <si>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</si>
  <si>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</si>
  <si>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</si>
  <si>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</si>
  <si>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</si>
  <si>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</si>
  <si>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</si>
  <si>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</si>
  <si>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</si>
  <si>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</si>
  <si>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</si>
  <si>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</si>
  <si>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</si>
  <si>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</si>
  <si>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</si>
  <si>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</si>
  <si>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</si>
  <si>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</si>
  <si>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</si>
  <si>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</si>
  <si>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</si>
  <si>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</si>
  <si>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</si>
  <si>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</si>
  <si>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</si>
  <si>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</si>
  <si>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</si>
  <si>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</si>
  <si>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</si>
  <si>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</si>
  <si>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</si>
  <si>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</si>
  <si>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</si>
  <si>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</si>
  <si>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</si>
  <si>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</si>
  <si>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</si>
  <si>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</si>
  <si>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</si>
  <si>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</si>
  <si>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</si>
  <si>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</si>
  <si>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OMB Uniform Guidance Federal Awards Reference 2 CFR 200</t>
  </si>
  <si>
    <t xml:space="preserve">1. Personnel (Salaries &amp; Wages)                        </t>
  </si>
  <si>
    <t xml:space="preserve">2. Fringe Benefits                                               </t>
  </si>
  <si>
    <t xml:space="preserve">3. Travel                                                            </t>
  </si>
  <si>
    <t>Rate %:</t>
  </si>
  <si>
    <t xml:space="preserve">18.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</si>
  <si>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</si>
  <si>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</si>
  <si>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AGENCY: Commerce &amp; Economic Opportunity</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</si>
  <si>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</si>
  <si>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</si>
  <si>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</si>
  <si>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</si>
  <si>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</si>
  <si>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</si>
  <si>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</si>
  <si>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</si>
  <si>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</si>
  <si>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</si>
  <si>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t>Unilateral Modification/Waiver, no grantee signature required.</t>
  </si>
  <si>
    <r>
      <t>Section C</t>
    </r>
    <r>
      <rPr>
        <u/>
        <sz val="16"/>
        <color theme="1"/>
        <rFont val="Times New Roman"/>
        <family val="1"/>
      </rPr>
      <t xml:space="preserve"> - Budget Worksheet &amp; Narrative</t>
    </r>
  </si>
  <si>
    <t>ENTER NEW BUDGET AMOUNT IN THIS SHEET, NOT THE MODIFICATION AMOUNT</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</si>
  <si>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</si>
  <si>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</si>
  <si>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</si>
  <si>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</si>
  <si>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</si>
  <si>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</si>
  <si>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</si>
  <si>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</si>
  <si>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Filter</t>
  </si>
  <si>
    <t>Length of time=# of units of Basis</t>
  </si>
  <si>
    <t>state</t>
  </si>
  <si>
    <t xml:space="preserve">State Total </t>
  </si>
  <si>
    <t>If you need to additional rows, there are rows you can unhide</t>
  </si>
  <si>
    <t>non-state</t>
  </si>
  <si>
    <t xml:space="preserve">NON-State Total </t>
  </si>
  <si>
    <t>keep</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</si>
  <si>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</si>
  <si>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</si>
  <si>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</si>
  <si>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</si>
  <si>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</si>
  <si>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</si>
  <si>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</si>
  <si>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</si>
  <si>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</si>
  <si>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</si>
  <si>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State Total</t>
  </si>
  <si>
    <t>If you need additional rows, there are rows you can unhide</t>
  </si>
  <si>
    <t>NON-State Total</t>
  </si>
  <si>
    <t>Total Fringe Benefits</t>
  </si>
  <si>
    <t xml:space="preserve">Fringe Benefits Narrative (State): </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</si>
  <si>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</si>
  <si>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</si>
  <si>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</si>
  <si>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</si>
  <si>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</si>
  <si>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</si>
  <si>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</si>
  <si>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</si>
  <si>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</si>
  <si>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</si>
  <si>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</si>
  <si>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</si>
  <si>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</si>
  <si>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</si>
  <si>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</si>
  <si>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</si>
  <si>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</si>
  <si>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</si>
  <si>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</si>
  <si>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</si>
  <si>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</si>
  <si>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</si>
  <si>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</si>
  <si>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</si>
  <si>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Total Supplies</t>
  </si>
  <si>
    <t xml:space="preserve">Supplies Narrative (State): </t>
  </si>
  <si>
    <r>
      <t xml:space="preserve">Supplies Narrative (Non-State) </t>
    </r>
    <r>
      <rPr>
        <i/>
        <sz val="10"/>
        <color theme="1"/>
        <rFont val="Times New Roman"/>
        <family val="1"/>
      </rPr>
      <t xml:space="preserve">i.e. "Match" or "Other Funding"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</si>
  <si>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</si>
  <si>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</si>
  <si>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</si>
  <si>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</si>
  <si>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</si>
  <si>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</si>
  <si>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</si>
  <si>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</si>
  <si>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</si>
  <si>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</si>
  <si>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</si>
  <si>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</si>
  <si>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</si>
  <si>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</si>
  <si>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</si>
  <si>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</si>
  <si>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</si>
  <si>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</si>
  <si>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Consultant Expenses Total Cost</t>
  </si>
  <si>
    <t>If you need additional rows, there are rows you may unhide</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</si>
  <si>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</si>
  <si>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</si>
  <si>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</si>
  <si>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</si>
  <si>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</si>
  <si>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</si>
  <si>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</si>
  <si>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</si>
  <si>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Total Construction</t>
  </si>
  <si>
    <t xml:space="preserve">Construction Narrative (State): </t>
  </si>
  <si>
    <r>
      <t xml:space="preserve">Construction Narrative (Non-State) </t>
    </r>
    <r>
      <rPr>
        <i/>
        <sz val="10"/>
        <color theme="1"/>
        <rFont val="Times New Roman"/>
        <family val="1"/>
      </rPr>
      <t xml:space="preserve">i.e. "Match" or "Other Funding" </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</si>
  <si>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</si>
  <si>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</si>
  <si>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</si>
  <si>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 xml:space="preserve">Total Occupancy </t>
  </si>
  <si>
    <t xml:space="preserve">Occupancy Narrative (State): </t>
  </si>
  <si>
    <r>
      <t xml:space="preserve">Occupancy Narrative (Non-State) </t>
    </r>
    <r>
      <rPr>
        <i/>
        <sz val="10"/>
        <color theme="1"/>
        <rFont val="Times New Roman"/>
        <family val="1"/>
      </rPr>
      <t xml:space="preserve">i.e. "Match" or "Other Funding"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</si>
  <si>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</si>
  <si>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</si>
  <si>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 xml:space="preserve">Total R &amp; D </t>
  </si>
  <si>
    <t xml:space="preserve">R &amp; D Narrative (State): </t>
  </si>
  <si>
    <r>
      <t xml:space="preserve">R &amp; D Narrative (Non-State) </t>
    </r>
    <r>
      <rPr>
        <i/>
        <sz val="10"/>
        <color theme="1"/>
        <rFont val="Times New Roman"/>
        <family val="1"/>
      </rPr>
      <t xml:space="preserve">i.e. "Match" or "Other Funding"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</si>
  <si>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</si>
  <si>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</si>
  <si>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</si>
  <si>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</si>
  <si>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r>
      <t xml:space="preserve">Telecommunications Narrative (Non-State) </t>
    </r>
    <r>
      <rPr>
        <i/>
        <sz val="10"/>
        <color theme="1"/>
        <rFont val="Times New Roman"/>
        <family val="1"/>
      </rPr>
      <t xml:space="preserve">i.e. "Match" or "Other Funding"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</si>
  <si>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</si>
  <si>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</si>
  <si>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</si>
  <si>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</si>
  <si>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</si>
  <si>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</si>
  <si>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</si>
  <si>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</si>
  <si>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</si>
  <si>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</si>
  <si>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</si>
  <si>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</si>
  <si>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</si>
  <si>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</si>
  <si>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</si>
  <si>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</si>
  <si>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t>15A.</t>
  </si>
  <si>
    <t>GRANT EXCLUSIVE LINE ITEM</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</si>
  <si>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</si>
  <si>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Total Cost</t>
  </si>
  <si>
    <t>month</t>
  </si>
  <si>
    <t>Description1</t>
  </si>
  <si>
    <t>Description2</t>
  </si>
  <si>
    <t>description</t>
  </si>
  <si>
    <t>apfosedipfoawei[opfd</t>
  </si>
  <si>
    <t>4903qt78908erug98wge</t>
  </si>
  <si>
    <t>15B.</t>
  </si>
  <si>
    <t>15C.</t>
  </si>
  <si>
    <t>15D.</t>
  </si>
  <si>
    <t>15E.</t>
  </si>
  <si>
    <t>15F.</t>
  </si>
  <si>
    <t>15G.</t>
  </si>
  <si>
    <t>15H.</t>
  </si>
  <si>
    <t>15I.</t>
  </si>
  <si>
    <t>15J.</t>
  </si>
  <si>
    <t>15K.</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</si>
  <si>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</si>
  <si>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</si>
  <si>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</si>
  <si>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</si>
  <si>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If you need additional rows, contact DCEO</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</si>
  <si>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</si>
  <si>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</si>
  <si>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</si>
  <si>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r>
      <t>Section C</t>
    </r>
    <r>
      <rPr>
        <u/>
        <sz val="16"/>
        <color theme="1"/>
        <rFont val="Times New Roman"/>
        <family val="1"/>
      </rPr>
      <t xml:space="preserve"> - Cumulative Budget Worksheet &amp; Narrative</t>
    </r>
  </si>
  <si>
    <t>You should not need to write anything on this page</t>
  </si>
  <si>
    <t>Previously Approved</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</si>
  <si>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</si>
  <si>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</si>
  <si>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</si>
  <si>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</si>
  <si>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</si>
  <si>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</si>
  <si>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</si>
  <si>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</si>
  <si>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</si>
  <si>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</si>
  <si>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</si>
  <si>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17. Indirect Costs</t>
  </si>
  <si>
    <t xml:space="preserve">     State Request</t>
  </si>
  <si>
    <t xml:space="preserve">      Non-State Amount</t>
  </si>
  <si>
    <t xml:space="preserve">     TOTAL PROJECT COSTS</t>
  </si>
  <si>
    <t>Modification</t>
  </si>
  <si>
    <t>Cumulative</t>
  </si>
  <si>
    <t>Agency Approval</t>
  </si>
  <si>
    <t xml:space="preserve">    STATE OF ILLINOIS                                          UNIFORM GRANT BUDGET TEMPLATE</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</si>
  <si>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</si>
  <si>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</si>
  <si>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</si>
  <si>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</si>
  <si>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</si>
  <si>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</si>
  <si>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</si>
  <si>
    <t>420-30-2614</t>
  </si>
  <si>
    <t>Illinois Works Pre-Apprenticeship Program</t>
  </si>
  <si>
    <t xml:space="preserve">PY2026
Joe Smith	Program Administrator	 $60,000.00 	Yr	10%	1	 $6,000.00 
Jane Doe	Outreach &amp; Recruitment Coordinator	 $4,000.00 	Mo	45%	12	 $21,600.00 
Mike Johnson	Wraparound Services Coordinator	 $4,500.00 	Mo	30%	12	 $16,200.00 
Sarah Houston	Student Support Services Coordinator	 $4,000.00 	Mo	35%	12	 $16,800.00 
Frank Thompson	Transition Services Coordinator	 $4,000.00 	Mo	100%	12	 $48,000.00 
Joe White	Data Entry Coordinator	 $4,000.00 	Mo	100%	12	 $48,000.00 
Amy Jefferson	Instructor	 $4,500.00 	Mo	20%	12	 $10,800.00 </t>
  </si>
  <si>
    <t xml:space="preserve">PY2026
Joe Smith	Program Administrator	 $6,000.00 	17.15%	 $1,029.00 
Jane Doe	Outreach &amp; Recruitment Coordinator	 $21,600.00 	17.15%	 $3,704.40 
Mike Johnson	Wraparound Services Coordinator	 $16,200.00 	17.15%	 $2,778.30 
Sarah Houston	Student Support Servcies Coordinator	 $16,800.00 	17.15%	 $2,881.20 
Frank Thompson	Transition Services Coordinator	 $48,000.00 	17.15%	 $8,232.00 
Joe White	Data Entry Coordinator	 $48,000.00 	17.15%	 $8,232.00 
Amy Jefferson	Instructor	 $10,800.00 	17.15%	 $1,852.20 </t>
  </si>
  <si>
    <t>PY2027</t>
  </si>
  <si>
    <t xml:space="preserve">PY2026
Grant Operations Travel	Various	 $39.20 	per trip	1	20	 $784.00 
ILW Training and Conferences	Various	 $500.00 	per trip	3	4	 $6,000.00 
</t>
  </si>
  <si>
    <t xml:space="preserve">PY2026
Misc training/office supplies	12	 $50.00 	 $600.00 
Construction Lab Equipment	2	 $3,000.00 	 $6,000.00 
Tools	1	 $8,000.00 	 $8,000.00 
PPE	50	 $100.00 	 $5,000.00 
NCCER Core Workbooks	50	 $75.00 	 $3,750.00 
Applied Construction Math workbooks	50	 $50.00 	 $2,500.00 
Student Assessment Materials	50	 $27.50 	 $1,375.00 </t>
  </si>
  <si>
    <t xml:space="preserve">PY2026
First Aid/CPR instruction		 $3,500.00 
OSHA 10 Hour Construction instruction 		 $8,000.00 
Construction Math instruction		 $8,000.00 
Accounting services		 $12,000.00 </t>
  </si>
  <si>
    <t xml:space="preserve">PY2026
Instruction facility	3000	square foot	 $2.00 	12	 $72,000.00 </t>
  </si>
  <si>
    <t xml:space="preserve">PY2026
Staff Cell Phones	7	Each	 $14.50 	12	 $1,218.00 </t>
  </si>
  <si>
    <t xml:space="preserve">PY2026
Staff Training and Professional Development	3		 $1,500.00 	1	 $4,500.00 </t>
  </si>
  <si>
    <t xml:space="preserve">PY2026
Barrier Reduction Funds	50	each	 $600.00 	1	 $30,000.00 
Performance Based Stipends	50	hrs	 $13.00 	200	 $130,000.00 
Program Marketing	12	each	 $700.00 	1	 $8,400.00 
Open house events 	4	each	 $50.00 	1	 $200.00 
Career Fairs	1	each	 $150.00 	1	 $150.00 
Shuttle Bus	4	each	 $200.00 	1	 $800.00 </t>
  </si>
  <si>
    <t xml:space="preserve">PY2026
De minimis against MTDC	 $261,618.10 	14.58%	 $38,136.76 	</t>
  </si>
  <si>
    <t>Fringe benefits include, but are not limited to, employer paid employee taxes, employee insurances, retirement contributions, and unemployment benefit plans.</t>
  </si>
  <si>
    <t xml:space="preserve">Grant Operations Travel expenses for the purpose outreach/recruitment, transition service engagement, and program improvement at an average of $39.20 per trip.
ILW Training and Conferences expenses for the purpose of staff travel to required ILW Training, Conferences, and Workshops at an average of $500.00 per staff member.
Example additional expense narrative:
Outreach, Recruit, Follow up, Meetings - the Recruiters job entails travel to obtain positions within the unions and other organizations that will be available for the candiadates in the program.  All mileage is paid at the federal standard mileage rate.  </t>
  </si>
  <si>
    <t xml:space="preserve">
Grantee will submit signed contracts for each vendor.</t>
  </si>
  <si>
    <t xml:space="preserve">Staff Cell Phones - All staff are reimbursed $30 per month for the use of their personal cell phone.  The total annual cost for 7 staff is $2,520.  All staff members do not spend 100% of their time on this project.  Therefore, the cost is allocated based on their % of time spent on this project.  </t>
  </si>
  <si>
    <t>GRANTEE</t>
  </si>
  <si>
    <t>Joe Smith</t>
  </si>
  <si>
    <t>Program Administrator</t>
  </si>
  <si>
    <t>Jane Doe</t>
  </si>
  <si>
    <t>Outreach &amp; Recruitment Coordinator</t>
  </si>
  <si>
    <t>Mo</t>
  </si>
  <si>
    <t>Mike Johnson</t>
  </si>
  <si>
    <t>Wraparound Services Coordinator</t>
  </si>
  <si>
    <t>Sarah Houston</t>
  </si>
  <si>
    <t>Student Support Services Coordinator</t>
  </si>
  <si>
    <t>Frank Thompson</t>
  </si>
  <si>
    <t>Transition Services Coordinator</t>
  </si>
  <si>
    <t>Joe White</t>
  </si>
  <si>
    <t>Data Entry Coordinator</t>
  </si>
  <si>
    <t>Amy Jefferson</t>
  </si>
  <si>
    <t>Instructor</t>
  </si>
  <si>
    <r>
      <rPr>
        <b/>
        <i/>
        <sz val="10"/>
        <rFont val="Times New Roman"/>
        <family val="1"/>
      </rPr>
      <t>Program Administrator, Outreach &amp; Recruitment Coordinator, Wraparound Services Coordinator, Student Support Services Coordinator, Transition Services Coordinator, Data Entry Coordinator, and Instructor will fulfill the positions as described in Role Definitions of the ILWPP Grantee Manual.</t>
    </r>
    <r>
      <rPr>
        <i/>
        <sz val="10"/>
        <rFont val="Times New Roman"/>
        <family val="1"/>
      </rPr>
      <t xml:space="preserve">
or
Program Administrator - Responsible for program compliance and ensuring that performance metrics are met and required reporting is done, oversees program operations, onboards staff, and monitors performance of other program roles.  
Outreach and Recruitment Coordinator (ORC) - Secures a constant flow of leads for the program, conducts pre-screen assessments, ensures program applications are completed, and conducts, along with other team members, standardized interviews.  
Wrap-around Service Coordinator (WSC) - Responsible for non-academic supports beginning with the Wrap-Around Service Assessment during Intake. This role will complete the assessment, set up necessary services, and work with the Academic Support Specialist to offer additional supports if participants begin to struggle academically, if needed. The WSC will also source from outside providers and partners  other needed support services and refer participants to those services, if needed.  
Student Support Services Coordinator (SSSC) - Responsible for the academic needs of students, specifically the implementation of Student Support Services, participant progress reports, action plans, monitoring attendance and academic performance, hosting make-up sessions or post-assessment retakes, and coordinating tutoring services for participants.  
Transition Services Coordinator (TSC)  (This role must be performed by a dedicated staff member (full-time for larger programs and half-of-full-time for smaller programs)). - Responsible for ensuring the Career Assessments are completed and individualized career plans are created in coordination with other program staff including the creation of resumes, and the delivery of career services such as mock interviews, and assistance with completing apprenticeship applications, among others. The TSC also works with employers, DOL-registered apprenticeship programs, and other partners to ensure the timely and successful transition of program graduates. The TSC also conducts the required post-program proactive  follow-up of graduates.  The TSC will work with the ILW Career Services Team to expand outreach and continue Career Plans.  
Data Entry Coordinator (DEC) - Responsible for ensuring timely reporting of program data in IWRS by data entry staff.  Program data includes participant information, programmatic and service data, outcome metrics, and verifying data accuracy, among others.
Instructor - Responsible for classroom (other than contracted OSHA 10, First Aid/CPR, and Math training), construction lab, and worksite training.  The Instructor is also responsible for providing make-up sessions, make-up tests and tutoring.  
Executive Director - Overall management and adminsitration of the organization.  Oversees all fiscal and programmatic elements of the grant.
</t>
    </r>
  </si>
  <si>
    <t>Student Support Servcies Coordinator</t>
  </si>
  <si>
    <t>Grant Operations Travel</t>
  </si>
  <si>
    <t>Various</t>
  </si>
  <si>
    <t>per trip</t>
  </si>
  <si>
    <t>ILW Training and Conferences</t>
  </si>
  <si>
    <r>
      <t xml:space="preserve">
</t>
    </r>
    <r>
      <rPr>
        <b/>
        <i/>
        <sz val="10"/>
        <color theme="1"/>
        <rFont val="Times New Roman"/>
        <family val="1"/>
      </rPr>
      <t>Grantee ackmowledges that equipment that is not expended or consumed during the course of the project will remain with the program.</t>
    </r>
    <r>
      <rPr>
        <i/>
        <sz val="10"/>
        <color theme="1"/>
        <rFont val="Times New Roman"/>
        <family val="1"/>
      </rPr>
      <t xml:space="preserve">
</t>
    </r>
  </si>
  <si>
    <t>Misc training/office supplies</t>
  </si>
  <si>
    <t>Construction Lab Equipment</t>
  </si>
  <si>
    <t>Tools</t>
  </si>
  <si>
    <t>PPE</t>
  </si>
  <si>
    <t>NCCER Core Workbooks</t>
  </si>
  <si>
    <t>Applied Construction Math workbooks</t>
  </si>
  <si>
    <t>Student Assessment Materials</t>
  </si>
  <si>
    <r>
      <t xml:space="preserve">Misc training/office supplies - Supplies include folders, pens, paper, ink,graduation supplies, cleaning supplies, etc.  Supplies also includes construction lab equipment, supplies, and or consumables. 
Construction Lab Equipment - Consumables include lumber, nails, pipe and other material that will be used by participants during hands on training.   An average of $3,000.00 of consumable construction materials will be used for each Cohort.
Tools - including Hand and Power Tools are required for the hands-on construction training required of this grant.  Tools include but are not limited to hammers, screwdrivers, drills, and saws.  Tools may be held in hand or mounted for use.  </t>
    </r>
    <r>
      <rPr>
        <b/>
        <i/>
        <sz val="10"/>
        <color theme="1"/>
        <rFont val="Times New Roman"/>
        <family val="1"/>
      </rPr>
      <t>These will be inventoried and secured.</t>
    </r>
    <r>
      <rPr>
        <i/>
        <sz val="10"/>
        <color theme="1"/>
        <rFont val="Times New Roman"/>
        <family val="1"/>
      </rPr>
      <t xml:space="preserve">
PPE includeing :Dispoable Personal Protective Equipment (PPE) includes required safety gear such as in-ear ear protection, safety glasses at an average of $6.50 per participant.  These will be assigned to each particpant and will not be reused.  Durable Personal Protective Equipment (PPE) includes required safety gear such as helmets, gloves, safety glasses, and boots at an average of $175 per set.  </t>
    </r>
    <r>
      <rPr>
        <b/>
        <i/>
        <sz val="10"/>
        <color theme="1"/>
        <rFont val="Times New Roman"/>
        <family val="1"/>
      </rPr>
      <t>These will be inventoried and secured.</t>
    </r>
    <r>
      <rPr>
        <i/>
        <sz val="10"/>
        <color theme="1"/>
        <rFont val="Times New Roman"/>
        <family val="1"/>
      </rPr>
      <t xml:space="preserve">
NCCER Core Workbook needed for program completion.  One workbook for each participant.
NCCER Applied Construction Math Workbook needed for the ILW required construction math instruction.  One workbook for each participant.
Student Assessment Materials include but are not limited to NCCER and Employability Skills assessment materials.  These materials are calculated based on an average of $27.50 per participant.
TABE Tests will be used to establish baseline instruction and tutoring needs.  They cannot and will not be used for program eligibility (inclusion or exclusion.)
Grantee acknowledges that allocations may be used for budgeting but only actual expenses attributed to the operation of the ILWPP grant can be submitted for reimbursement.
</t>
    </r>
    <r>
      <rPr>
        <b/>
        <i/>
        <sz val="10"/>
        <color theme="1"/>
        <rFont val="Times New Roman"/>
        <family val="1"/>
      </rPr>
      <t>Grantee ackmowledges that PPE, tools, classroom supplies, and/or construction lab supplies that are not expended or consumed during the course of the project will remain with the program and cannot be gifted to participants.</t>
    </r>
  </si>
  <si>
    <t>First Aid/CPR instruction</t>
  </si>
  <si>
    <t xml:space="preserve">OSHA 10 Hour Construction instruction </t>
  </si>
  <si>
    <t>Construction Math instruction</t>
  </si>
  <si>
    <t>Accounting services</t>
  </si>
  <si>
    <t>First Aid/CPR instruction - A certified First Aid/CPR instructor will provide training for 50 participants via two single-day training sessions - one for Cohort 1 and one for Cohort 2.  Instructor will be paid $1,750.00 per session.  Includes cost of certifications.
OSHA 10 Hour Construction instruction - A certified OSHA 10 will provide the required OSHA 10 Construction training for 50 participants via two multi-day training sessions - one for Cohort 1 and one for Cohort 2.  Instructor will be paid $4,500.00 per session.  Includes cost of certifications.
Construction Math instruction - A former high school math teacher will provide the required 40 hours of construction math instruction for 50 participants via two multi-day training sessions - one for Cohort 1 and one for Cohort 2.  Instructor will be paid $4,000.00 per cohort for 40 hours of instruction and 10 hours of make-up or tutoring.
Accounting Services - required services to process staff payroll, expenses, participant stipends, and maintain grant supporting documentation and/or Audit services.
Grantee will submit signed contracts for each vendor.</t>
  </si>
  <si>
    <t>Instruction facility</t>
  </si>
  <si>
    <t>square foot</t>
  </si>
  <si>
    <t>Staff Cell Phones</t>
  </si>
  <si>
    <t>Each</t>
  </si>
  <si>
    <t>Staff Training and Professional Development</t>
  </si>
  <si>
    <t>Staff Training and Professional Development - to be used to enhance staff skills, promote continuous learning, and ensure that our team remains current with industry best practices, ultimately contributing to improved performance and organizational success.  For three staff members, an average of $2,000 is allocated for professional development activities, including workshops, training sessions, conferences, and certifications.</t>
  </si>
  <si>
    <t>Barrier Reduction Funds</t>
  </si>
  <si>
    <t>each</t>
  </si>
  <si>
    <t>Performance Based Stipends</t>
  </si>
  <si>
    <t>hrs</t>
  </si>
  <si>
    <t>Program Marketing</t>
  </si>
  <si>
    <t xml:space="preserve">Open house events </t>
  </si>
  <si>
    <t>Career Fairs</t>
  </si>
  <si>
    <t>Shuttle Bus</t>
  </si>
  <si>
    <t xml:space="preserve">
Grantee will submit signed contracts for each vendor.</t>
  </si>
  <si>
    <r>
      <t xml:space="preserve">Instruction facility - provides 1,000 sq feet of classroom space and 2,000 sq feet of construction lab space.  Rent is $2.00 per square foot per month including utilities. The instruction facility address is 123 Main St, Chicago, IL 60661.  The ILWPP is the only activity taking place in this facility.
</t>
    </r>
    <r>
      <rPr>
        <b/>
        <i/>
        <sz val="10"/>
        <color theme="1"/>
        <rFont val="Times New Roman"/>
        <family val="1"/>
      </rPr>
      <t>State the address where the ILWPP classroom instruction and construction lab activities will take place.
Grantee to provide copy of rental agreement.  Grantee to provide letter of permission from the landlord affirming use of the property for construction training.  Letter must acknowledge that damages are the responsibility of the grantee and not the State of Illinois.   If grantee owns the property, provide letter stating ownership, understanding of use of property for construction training, and damages are responsibility of grantee and not the State of Illinois.</t>
    </r>
  </si>
  <si>
    <r>
      <rPr>
        <b/>
        <i/>
        <sz val="10"/>
        <color theme="1"/>
        <rFont val="Times New Roman"/>
        <family val="1"/>
      </rPr>
      <t xml:space="preserve">The Barrier Reduction Fund (BRF) is to provide Wrap-Around Services, Student Support Services, and Transition services as required by the Office of Illinois Works.  The BRF is budgeted at an average of $600 per participant, accounting for varying levels of need. 
Performance-Based Stipend: Stipends are required by the Office of Illinois Works to be based on instructional hours per the ILW approved stipend policy.  Stipends are calculated at $13.00 per hour for 200 hours for 50 participants. Stipends are performance-based.
</t>
    </r>
    <r>
      <rPr>
        <i/>
        <sz val="10"/>
        <color theme="1"/>
        <rFont val="Times New Roman"/>
        <family val="1"/>
      </rPr>
      <t xml:space="preserve">
Program Marketing is required to achieve the recruitment goals identified in the grant application.  Marketing campaigns will be continous throughout the year at an average of $700 per month.
Open house events including graduations.  Expenses include XXXX at an average of $XX per event.
Career Fairs for the purpose of engaging program graduates and current program participants in continuing their pursuit of enrollment into a DOL Registered Apprenticeship Program.  Transition Service Coordinator will coordinate at least one Career Fair a year with the ILW Career Services Team. Expenses include table and chair rental at an average of $XX per event.
Shuttle Bus - buses will be used to transport ILWPP participants to job sites as required by the ILWPP in order for the participants to experience hands-on construction site learning.  There will be an average of 4 trips at an average of $200 for each trip.</t>
    </r>
  </si>
  <si>
    <r>
      <t xml:space="preserve">Grantee does not have a negotiated indirect cost rate with the State of IL or Federal Government.  Therefore, is electing to use the di minimus indirect cost rate.  Acutal rate elected:  14.58%.   </t>
    </r>
    <r>
      <rPr>
        <b/>
        <i/>
        <sz val="10"/>
        <rFont val="Times New Roman"/>
        <family val="1"/>
      </rPr>
      <t>Base rate consists of Personnel salaries ($167,400.00) , Fringe benefits ($28,709.10), Travel expenses ($6,784.00), and Supply ($27,225.00) expenses.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</si>
</sst>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65"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b/>
      <u/>
      <sz val="9"/>
      <color theme="1"/>
      <name val="Times New Roman"/>
      <family val="1"/>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i/>
      <sz val="11"/>
      <color rgb="FFFF0000"/>
      <name val="Times New Roman"/>
      <family val="1"/>
    </font>
    <font>
      <sz val="11"/>
      <color rgb="FF9C6500"/>
      <name val="Calibri"/>
      <family val="2"/>
      <scheme val="minor"/>
    </font>
    <font>
      <sz val="11"/>
      <color rgb="FF006100"/>
      <name val="Calibri"/>
      <family val="2"/>
      <scheme val="minor"/>
    </font>
    <font>
      <b/>
      <u/>
      <sz val="9"/>
      <color rgb="FFFF0000"/>
      <name val="Times New Roman"/>
      <family val="1"/>
    </font>
    <font>
      <b/>
      <sz val="9"/>
      <color rgb="FFFF0000"/>
      <name val="Times New Roman"/>
      <family val="1"/>
    </font>
    <font>
      <sz val="9"/>
      <name val="Times New Roman"/>
      <family val="1"/>
    </font>
    <font>
      <sz val="11"/>
      <name val="Calibri"/>
      <family val="2"/>
      <scheme val="minor"/>
    </font>
    <font>
      <b/>
      <sz val="11"/>
      <color rgb="FFFF0000"/>
      <name val="Times New Roman"/>
      <family val="1"/>
    </font>
    <font>
      <sz val="11"/>
      <color rgb="FF720000"/>
      <name val="Calibri"/>
      <family val="2"/>
      <scheme val="minor"/>
    </font>
    <font>
      <sz val="11"/>
      <color rgb="FFFF0000"/>
      <name val="Calibri"/>
      <family val="2"/>
      <scheme val="minor"/>
    </font>
    <font>
      <i/>
      <u/>
      <sz val="10"/>
      <name val="Times New Roman"/>
      <family val="1"/>
    </font>
    <font>
      <b/>
      <sz val="11"/>
      <color rgb="FF9C6500"/>
      <name val="Calibri"/>
      <family val="2"/>
      <scheme val="minor"/>
    </font>
    <font>
      <b/>
      <sz val="18"/>
      <color theme="3"/>
      <name val="Cambria"/>
      <family val="2"/>
      <scheme val="major"/>
    </font>
    <font>
      <u/>
      <sz val="11"/>
      <color theme="10"/>
      <name val="Calibri"/>
      <family val="2"/>
      <scheme val="minor"/>
    </font>
    <font>
      <sz val="8"/>
      <color rgb="FF000000"/>
      <name val="Segoe UI"/>
      <family val="2"/>
    </font>
    <font>
      <i/>
      <sz val="10"/>
      <color rgb="FFFF0000"/>
      <name val="Times New Roman"/>
      <family val="1"/>
    </font>
    <font>
      <b/>
      <i/>
      <sz val="10"/>
      <color rgb="FFFF0000"/>
      <name val="Times New Roman"/>
      <family val="1"/>
    </font>
    <font>
      <sz val="10"/>
      <color rgb="FFFF0000"/>
      <name val="Times New Roman"/>
      <family val="1"/>
    </font>
  </fonts>
  <fills count="10">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tint="0.39994506668294322"/>
        <bgColor indexed="64"/>
      </patternFill>
    </fill>
    <fill>
      <patternFill patternType="solid">
        <fgColor rgb="FFFFEB9C"/>
      </patternFill>
    </fill>
    <fill>
      <patternFill patternType="solid">
        <fgColor rgb="FFC6EFCE"/>
      </patternFill>
    </fill>
    <fill>
      <patternFill patternType="solid">
        <fgColor rgb="FFFFFF00"/>
        <bgColor indexed="64"/>
      </patternFill>
    </fill>
    <fill>
      <patternFill patternType="solid">
        <fgColor rgb="FFDFEAFD"/>
        <bgColor indexed="64"/>
      </patternFill>
    </fill>
    <fill>
      <patternFill patternType="solid">
        <fgColor rgb="FF00B050"/>
        <bgColor indexed="64"/>
      </patternFill>
    </fill>
  </fills>
  <borders count="37">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rgb="FF3F3F3F"/>
      </left>
      <right style="double">
        <color rgb="FF3F3F3F"/>
      </right>
      <top style="double">
        <color rgb="FF3F3F3F"/>
      </top>
      <bottom style="double">
        <color rgb="FF3F3F3F"/>
      </bottom>
      <diagonal/>
    </border>
  </borders>
  <cellStyleXfs count="9">
    <xf numFmtId="0" fontId="0" fillId="0" borderId="0"/>
    <xf numFmtId="44" fontId="1" fillId="0" borderId="0" applyFont="0" applyFill="0" applyBorder="0" applyAlignment="0" applyProtection="0"/>
    <xf numFmtId="0" fontId="1" fillId="3" borderId="0" applyNumberFormat="0" applyBorder="0" applyAlignment="0" applyProtection="0"/>
    <xf numFmtId="9" fontId="1" fillId="0" borderId="0" applyFont="0" applyFill="0" applyBorder="0" applyAlignment="0" applyProtection="0"/>
    <xf numFmtId="0" fontId="48" fillId="5" borderId="0" applyNumberFormat="0" applyBorder="0" applyAlignment="0" applyProtection="0"/>
    <xf numFmtId="0" fontId="49" fillId="6" borderId="0" applyNumberFormat="0" applyBorder="0" applyAlignment="0" applyProtection="0"/>
    <xf numFmtId="0" fontId="56" fillId="0" borderId="0" applyNumberForma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cellStyleXfs>
  <cellXfs count="441">
    <xf numFmtId="0" fontId="0" fillId="0" borderId="0" xfId="0"/>
    <xf numFmtId="0" fontId="0" fillId="0" borderId="4" xfId="0" applyBorder="1"/>
    <xf numFmtId="0" fontId="10" fillId="0" borderId="0" xfId="0" applyFont="1"/>
    <xf numFmtId="0" fontId="7" fillId="0" borderId="0" xfId="0" applyFont="1" applyAlignment="1">
      <alignment vertical="center"/>
    </xf>
    <xf numFmtId="0" fontId="17"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1" fillId="0" borderId="0" xfId="0" applyFont="1" applyAlignment="1">
      <alignment vertical="top" wrapText="1"/>
    </xf>
    <xf numFmtId="0" fontId="2" fillId="0" borderId="17" xfId="0" applyFont="1" applyBorder="1" applyAlignment="1">
      <alignment horizontal="center"/>
    </xf>
    <xf numFmtId="0" fontId="23" fillId="0" borderId="0" xfId="0" applyFont="1"/>
    <xf numFmtId="0" fontId="21" fillId="0" borderId="17" xfId="0" applyFont="1" applyBorder="1" applyAlignment="1">
      <alignment horizontal="center" vertical="top" wrapText="1"/>
    </xf>
    <xf numFmtId="0" fontId="23" fillId="0" borderId="19" xfId="0" applyFont="1" applyBorder="1"/>
    <xf numFmtId="0" fontId="23" fillId="0" borderId="20" xfId="0" applyFont="1" applyBorder="1"/>
    <xf numFmtId="0" fontId="34" fillId="0" borderId="20" xfId="0" applyFont="1" applyBorder="1" applyAlignment="1">
      <alignment horizontal="center"/>
    </xf>
    <xf numFmtId="0" fontId="15" fillId="0" borderId="20" xfId="0" applyFont="1" applyBorder="1" applyAlignment="1">
      <alignment horizontal="center"/>
    </xf>
    <xf numFmtId="0" fontId="34" fillId="0" borderId="16" xfId="0" applyFont="1" applyBorder="1" applyAlignment="1">
      <alignment horizontal="center"/>
    </xf>
    <xf numFmtId="0" fontId="14" fillId="0" borderId="0" xfId="0" applyFont="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37" fillId="0" borderId="0" xfId="0" applyFont="1" applyAlignment="1">
      <alignment horizontal="left" vertical="center"/>
    </xf>
    <xf numFmtId="0" fontId="6" fillId="0" borderId="0" xfId="0" applyFont="1" applyAlignment="1">
      <alignment horizontal="left" vertical="center" indent="3"/>
    </xf>
    <xf numFmtId="0" fontId="30" fillId="0" borderId="0" xfId="0" applyFont="1" applyAlignment="1">
      <alignment horizontal="left"/>
    </xf>
    <xf numFmtId="0" fontId="40" fillId="0" borderId="0" xfId="0" applyFont="1" applyAlignment="1">
      <alignment horizontal="center" vertical="center"/>
    </xf>
    <xf numFmtId="0" fontId="40" fillId="0" borderId="0" xfId="0" applyFont="1"/>
    <xf numFmtId="0" fontId="14" fillId="0" borderId="0" xfId="0" applyFont="1" applyAlignment="1">
      <alignment horizontal="left" vertical="center"/>
    </xf>
    <xf numFmtId="0" fontId="14" fillId="0" borderId="0" xfId="0" applyFont="1" applyAlignment="1">
      <alignment horizontal="left" vertical="center" indent="3"/>
    </xf>
    <xf numFmtId="0" fontId="0" fillId="0" borderId="0" xfId="0" applyAlignment="1">
      <alignment horizontal="left" vertical="center"/>
    </xf>
    <xf numFmtId="0" fontId="13" fillId="0" borderId="0" xfId="0" applyFont="1" applyAlignment="1">
      <alignment horizontal="left" vertical="center"/>
    </xf>
    <xf numFmtId="0" fontId="16" fillId="0" borderId="0" xfId="0" applyFont="1" applyAlignment="1">
      <alignment horizontal="left" vertical="center"/>
    </xf>
    <xf numFmtId="0" fontId="13" fillId="0" borderId="0" xfId="0" applyFont="1" applyAlignment="1">
      <alignment horizontal="left" vertical="center" indent="3"/>
    </xf>
    <xf numFmtId="0" fontId="39" fillId="0" borderId="0" xfId="0" applyFont="1" applyAlignment="1">
      <alignment horizontal="left" vertical="center"/>
    </xf>
    <xf numFmtId="0" fontId="3" fillId="2" borderId="0" xfId="0" applyFont="1" applyFill="1" applyAlignment="1">
      <alignment vertical="center" wrapText="1"/>
    </xf>
    <xf numFmtId="0" fontId="33" fillId="0" borderId="0" xfId="0" applyFont="1"/>
    <xf numFmtId="0" fontId="28" fillId="0" borderId="0" xfId="0" applyFont="1"/>
    <xf numFmtId="0" fontId="14" fillId="0" borderId="0" xfId="0" applyFont="1"/>
    <xf numFmtId="0" fontId="15" fillId="0" borderId="0" xfId="0" applyFont="1" applyAlignment="1">
      <alignment horizontal="left" vertical="center"/>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165" fontId="33" fillId="0" borderId="17" xfId="0" applyNumberFormat="1" applyFont="1" applyBorder="1" applyAlignment="1">
      <alignment horizontal="center"/>
    </xf>
    <xf numFmtId="0" fontId="33" fillId="0" borderId="17" xfId="0" applyFont="1" applyBorder="1" applyAlignment="1">
      <alignment horizontal="center"/>
    </xf>
    <xf numFmtId="0" fontId="33" fillId="0" borderId="17" xfId="0" applyFont="1" applyBorder="1" applyAlignment="1">
      <alignment horizontal="center" vertical="center"/>
    </xf>
    <xf numFmtId="0" fontId="11" fillId="2" borderId="17" xfId="0" applyFont="1" applyFill="1" applyBorder="1" applyAlignment="1">
      <alignment horizontal="left" vertical="center" wrapText="1"/>
    </xf>
    <xf numFmtId="44" fontId="33" fillId="0" borderId="17" xfId="0" applyNumberFormat="1" applyFont="1" applyBorder="1"/>
    <xf numFmtId="0" fontId="11" fillId="2" borderId="17" xfId="0" applyFont="1" applyFill="1" applyBorder="1" applyAlignment="1">
      <alignment vertical="center" wrapText="1"/>
    </xf>
    <xf numFmtId="44" fontId="33" fillId="4" borderId="17" xfId="0" applyNumberFormat="1" applyFont="1" applyFill="1" applyBorder="1"/>
    <xf numFmtId="44" fontId="33" fillId="0" borderId="18" xfId="0" applyNumberFormat="1" applyFont="1" applyBorder="1"/>
    <xf numFmtId="0" fontId="11" fillId="2" borderId="18" xfId="0" applyFont="1" applyFill="1" applyBorder="1" applyAlignment="1">
      <alignment horizontal="center" vertical="center" wrapText="1"/>
    </xf>
    <xf numFmtId="0" fontId="27" fillId="0" borderId="0" xfId="0" applyFont="1"/>
    <xf numFmtId="44" fontId="20" fillId="0" borderId="0" xfId="1" applyFont="1" applyBorder="1"/>
    <xf numFmtId="44" fontId="20" fillId="0" borderId="0" xfId="1" applyFont="1" applyBorder="1" applyProtection="1"/>
    <xf numFmtId="44" fontId="34" fillId="0" borderId="0" xfId="1" applyFont="1" applyBorder="1" applyAlignment="1">
      <alignment horizontal="left"/>
    </xf>
    <xf numFmtId="44" fontId="15" fillId="0" borderId="0" xfId="1" applyFont="1" applyBorder="1"/>
    <xf numFmtId="44" fontId="15" fillId="0" borderId="20" xfId="1" applyFont="1" applyBorder="1"/>
    <xf numFmtId="44" fontId="15" fillId="0" borderId="16" xfId="1" applyFont="1" applyBorder="1"/>
    <xf numFmtId="44" fontId="17" fillId="0" borderId="0" xfId="1" applyFont="1" applyBorder="1"/>
    <xf numFmtId="44" fontId="20" fillId="0" borderId="0" xfId="1" applyFont="1" applyBorder="1" applyProtection="1">
      <protection locked="0"/>
    </xf>
    <xf numFmtId="44" fontId="0" fillId="0" borderId="0" xfId="1" applyFont="1" applyBorder="1" applyProtection="1">
      <protection locked="0"/>
    </xf>
    <xf numFmtId="0" fontId="28" fillId="0" borderId="9" xfId="0" applyFont="1" applyBorder="1" applyAlignment="1" applyProtection="1">
      <alignment vertical="top"/>
      <protection locked="0"/>
    </xf>
    <xf numFmtId="0" fontId="28" fillId="0" borderId="10" xfId="0" applyFont="1" applyBorder="1" applyAlignment="1" applyProtection="1">
      <alignment vertical="top"/>
      <protection locked="0"/>
    </xf>
    <xf numFmtId="0" fontId="3" fillId="0" borderId="9" xfId="0" applyFont="1" applyBorder="1" applyAlignment="1" applyProtection="1">
      <alignment vertical="top"/>
      <protection locked="0"/>
    </xf>
    <xf numFmtId="0" fontId="19" fillId="0" borderId="9" xfId="0" applyFont="1" applyBorder="1" applyAlignment="1" applyProtection="1">
      <alignment vertical="top"/>
      <protection locked="0"/>
    </xf>
    <xf numFmtId="0" fontId="19"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2" fillId="0" borderId="0" xfId="1" applyNumberFormat="1" applyFont="1" applyBorder="1" applyAlignment="1" applyProtection="1">
      <alignment horizontal="left"/>
      <protection locked="0"/>
    </xf>
    <xf numFmtId="44" fontId="19" fillId="0" borderId="0" xfId="1" applyFont="1" applyBorder="1" applyProtection="1">
      <protection locked="0"/>
    </xf>
    <xf numFmtId="44" fontId="28" fillId="0" borderId="0" xfId="1" applyFont="1" applyBorder="1" applyAlignment="1" applyProtection="1">
      <alignment vertical="top"/>
      <protection locked="0"/>
    </xf>
    <xf numFmtId="0" fontId="33" fillId="0" borderId="9" xfId="0" applyFont="1" applyBorder="1" applyAlignment="1" applyProtection="1">
      <alignment vertical="top"/>
      <protection locked="0"/>
    </xf>
    <xf numFmtId="0" fontId="10" fillId="0" borderId="6" xfId="0" applyFont="1" applyBorder="1"/>
    <xf numFmtId="0" fontId="19" fillId="0" borderId="0" xfId="0" applyFont="1"/>
    <xf numFmtId="6" fontId="22" fillId="0" borderId="0" xfId="0" applyNumberFormat="1" applyFont="1" applyAlignment="1">
      <alignment horizontal="left"/>
    </xf>
    <xf numFmtId="44" fontId="22" fillId="0" borderId="0" xfId="1" applyFont="1" applyBorder="1" applyProtection="1">
      <protection locked="0"/>
    </xf>
    <xf numFmtId="44" fontId="2" fillId="0" borderId="0" xfId="1" applyFont="1" applyBorder="1" applyAlignment="1" applyProtection="1">
      <protection locked="0"/>
    </xf>
    <xf numFmtId="43" fontId="21" fillId="0" borderId="0" xfId="0" applyNumberFormat="1" applyFont="1" applyAlignment="1">
      <alignment vertical="top" wrapText="1"/>
    </xf>
    <xf numFmtId="43" fontId="0" fillId="0" borderId="0" xfId="0" applyNumberFormat="1"/>
    <xf numFmtId="0" fontId="11" fillId="0" borderId="18" xfId="0" applyFont="1" applyBorder="1" applyAlignment="1">
      <alignment horizontal="center" vertical="center" wrapText="1"/>
    </xf>
    <xf numFmtId="0" fontId="49" fillId="6" borderId="0" xfId="5"/>
    <xf numFmtId="0" fontId="11" fillId="0" borderId="17" xfId="0" applyFont="1" applyBorder="1" applyAlignment="1">
      <alignment vertical="center"/>
    </xf>
    <xf numFmtId="0" fontId="6" fillId="0" borderId="20" xfId="0" applyFont="1" applyBorder="1" applyAlignment="1">
      <alignment horizontal="center" vertical="center"/>
    </xf>
    <xf numFmtId="0" fontId="50" fillId="0" borderId="0" xfId="0" applyFont="1" applyAlignment="1">
      <alignment horizontal="left" vertical="center"/>
    </xf>
    <xf numFmtId="0" fontId="0" fillId="7" borderId="0" xfId="0" applyFill="1" applyAlignment="1">
      <alignment horizontal="left"/>
    </xf>
    <xf numFmtId="0" fontId="18" fillId="7" borderId="0" xfId="0" applyFont="1" applyFill="1" applyAlignment="1">
      <alignment horizontal="left" vertical="center"/>
    </xf>
    <xf numFmtId="0" fontId="15" fillId="7" borderId="0" xfId="0" applyFont="1" applyFill="1" applyAlignment="1">
      <alignment horizontal="left" vertical="center"/>
    </xf>
    <xf numFmtId="0" fontId="46" fillId="7" borderId="0" xfId="0" applyFont="1" applyFill="1" applyAlignment="1">
      <alignment horizontal="left"/>
    </xf>
    <xf numFmtId="0" fontId="51" fillId="0" borderId="0" xfId="0" applyFont="1" applyAlignment="1">
      <alignment horizontal="left" vertical="center"/>
    </xf>
    <xf numFmtId="0" fontId="6" fillId="0" borderId="0" xfId="0" applyFont="1"/>
    <xf numFmtId="0" fontId="6" fillId="0" borderId="8" xfId="0" applyFont="1" applyBorder="1" applyAlignment="1">
      <alignment horizontal="center" vertical="center" wrapText="1"/>
    </xf>
    <xf numFmtId="0" fontId="6" fillId="0" borderId="9" xfId="0" applyFont="1" applyBorder="1"/>
    <xf numFmtId="0" fontId="6" fillId="0" borderId="13" xfId="0" applyFont="1" applyBorder="1" applyAlignment="1">
      <alignment horizontal="center" vertical="center" wrapText="1"/>
    </xf>
    <xf numFmtId="0" fontId="6" fillId="0" borderId="14" xfId="0" applyFont="1" applyBorder="1"/>
    <xf numFmtId="0" fontId="27" fillId="0" borderId="0" xfId="0" applyFont="1" applyAlignment="1">
      <alignment wrapText="1"/>
    </xf>
    <xf numFmtId="0" fontId="6" fillId="0" borderId="0" xfId="0" applyFont="1" applyAlignment="1">
      <alignment wrapText="1"/>
    </xf>
    <xf numFmtId="0" fontId="2" fillId="0" borderId="0" xfId="0" applyFont="1" applyAlignment="1">
      <alignment vertical="center" wrapText="1"/>
    </xf>
    <xf numFmtId="0" fontId="14" fillId="0" borderId="0" xfId="0" applyFont="1" applyAlignment="1">
      <alignment horizontal="center" vertical="center"/>
    </xf>
    <xf numFmtId="0" fontId="2" fillId="0" borderId="0" xfId="0" applyFont="1" applyAlignment="1">
      <alignment horizontal="left"/>
    </xf>
    <xf numFmtId="0" fontId="2" fillId="0" borderId="0" xfId="0" applyFont="1" applyAlignment="1">
      <alignment vertical="center"/>
    </xf>
    <xf numFmtId="0" fontId="2" fillId="0" borderId="0" xfId="0" applyFont="1" applyAlignment="1">
      <alignment wrapText="1"/>
    </xf>
    <xf numFmtId="0" fontId="16" fillId="0" borderId="0" xfId="0" applyFont="1" applyAlignment="1">
      <alignment horizontal="left" vertical="center" wrapText="1" indent="2"/>
    </xf>
    <xf numFmtId="0" fontId="6" fillId="0" borderId="11" xfId="0" applyFont="1" applyBorder="1" applyAlignment="1">
      <alignment horizontal="center"/>
    </xf>
    <xf numFmtId="0" fontId="6" fillId="0" borderId="0" xfId="0" applyFont="1" applyAlignment="1">
      <alignment vertical="center"/>
    </xf>
    <xf numFmtId="0" fontId="6" fillId="0" borderId="13" xfId="0" applyFont="1" applyBorder="1"/>
    <xf numFmtId="0" fontId="6" fillId="0" borderId="9" xfId="0" applyFont="1" applyBorder="1" applyAlignment="1">
      <alignment vertical="center"/>
    </xf>
    <xf numFmtId="0" fontId="6" fillId="0" borderId="10" xfId="0" applyFont="1" applyBorder="1"/>
    <xf numFmtId="0" fontId="6" fillId="0" borderId="14" xfId="0" applyFont="1" applyBorder="1" applyAlignment="1">
      <alignment horizontal="left" vertical="center"/>
    </xf>
    <xf numFmtId="0" fontId="6" fillId="0" borderId="14" xfId="0" applyFont="1" applyBorder="1" applyAlignment="1">
      <alignment vertical="center"/>
    </xf>
    <xf numFmtId="0" fontId="6" fillId="0" borderId="15" xfId="0" applyFont="1" applyBorder="1"/>
    <xf numFmtId="0" fontId="6" fillId="0" borderId="0" xfId="0" applyFont="1" applyAlignment="1">
      <alignment horizontal="center"/>
    </xf>
    <xf numFmtId="0" fontId="6" fillId="0" borderId="19" xfId="0" applyFont="1" applyBorder="1" applyAlignment="1">
      <alignment horizontal="center" vertical="center"/>
    </xf>
    <xf numFmtId="0" fontId="6" fillId="0" borderId="20" xfId="0" applyFont="1" applyBorder="1"/>
    <xf numFmtId="0" fontId="6" fillId="0" borderId="32" xfId="0" applyFont="1" applyBorder="1"/>
    <xf numFmtId="0" fontId="6" fillId="0" borderId="33" xfId="0" applyFont="1" applyBorder="1"/>
    <xf numFmtId="0" fontId="6" fillId="0" borderId="34" xfId="0" applyFont="1" applyBorder="1"/>
    <xf numFmtId="0" fontId="2" fillId="0" borderId="35" xfId="0" applyFont="1" applyBorder="1"/>
    <xf numFmtId="0" fontId="6" fillId="0" borderId="35" xfId="0" applyFont="1" applyBorder="1" applyAlignment="1">
      <alignment vertical="center" wrapText="1"/>
    </xf>
    <xf numFmtId="0" fontId="6" fillId="8" borderId="14" xfId="0" applyFont="1" applyFill="1" applyBorder="1" applyAlignment="1" applyProtection="1">
      <alignment vertical="center" wrapText="1"/>
      <protection locked="0"/>
    </xf>
    <xf numFmtId="0" fontId="6" fillId="0" borderId="1" xfId="0" applyFont="1" applyBorder="1"/>
    <xf numFmtId="0" fontId="6" fillId="0" borderId="2" xfId="0" applyFont="1" applyBorder="1"/>
    <xf numFmtId="0" fontId="6" fillId="0" borderId="3" xfId="0" applyFont="1" applyBorder="1"/>
    <xf numFmtId="44" fontId="15" fillId="0" borderId="0" xfId="1" applyFont="1" applyFill="1" applyBorder="1"/>
    <xf numFmtId="0" fontId="22" fillId="0" borderId="0" xfId="0" applyFont="1"/>
    <xf numFmtId="44" fontId="34" fillId="0" borderId="0" xfId="1" applyFont="1" applyFill="1" applyBorder="1" applyAlignment="1">
      <alignment horizontal="left"/>
    </xf>
    <xf numFmtId="44" fontId="34" fillId="0" borderId="0" xfId="1" applyFont="1" applyFill="1" applyBorder="1"/>
    <xf numFmtId="44" fontId="15" fillId="0" borderId="20" xfId="1" applyFont="1" applyFill="1" applyBorder="1"/>
    <xf numFmtId="44" fontId="15" fillId="0" borderId="16" xfId="1" applyFont="1" applyFill="1" applyBorder="1"/>
    <xf numFmtId="44" fontId="33" fillId="0" borderId="0" xfId="0" applyNumberFormat="1" applyFont="1"/>
    <xf numFmtId="44" fontId="23" fillId="0" borderId="0" xfId="1" applyFont="1" applyBorder="1" applyProtection="1"/>
    <xf numFmtId="0" fontId="48" fillId="0" borderId="0" xfId="4" applyFill="1" applyBorder="1"/>
    <xf numFmtId="0" fontId="49" fillId="0" borderId="0" xfId="5" applyFill="1" applyBorder="1"/>
    <xf numFmtId="0" fontId="11" fillId="8" borderId="16" xfId="0" applyFont="1" applyFill="1" applyBorder="1" applyAlignment="1" applyProtection="1">
      <alignment horizontal="left" vertical="center"/>
      <protection locked="0"/>
    </xf>
    <xf numFmtId="0" fontId="11" fillId="8" borderId="17" xfId="0" applyFont="1" applyFill="1" applyBorder="1" applyAlignment="1" applyProtection="1">
      <alignment horizontal="left" vertical="center"/>
      <protection locked="0"/>
    </xf>
    <xf numFmtId="0" fontId="11" fillId="8" borderId="21" xfId="0" applyFont="1" applyFill="1" applyBorder="1" applyAlignment="1" applyProtection="1">
      <alignment horizontal="left" vertical="center"/>
      <protection locked="0"/>
    </xf>
    <xf numFmtId="44" fontId="33" fillId="8" borderId="17" xfId="0" applyNumberFormat="1" applyFont="1" applyFill="1" applyBorder="1" applyProtection="1">
      <protection locked="0"/>
    </xf>
    <xf numFmtId="0" fontId="10" fillId="0" borderId="0" xfId="0" applyFont="1" applyProtection="1">
      <protection locked="0"/>
    </xf>
    <xf numFmtId="0" fontId="40" fillId="0" borderId="0" xfId="0" applyFont="1" applyProtection="1">
      <protection locked="0"/>
    </xf>
    <xf numFmtId="0" fontId="11" fillId="0" borderId="17" xfId="0" applyFont="1" applyBorder="1" applyAlignment="1">
      <alignment horizontal="left" vertical="center"/>
    </xf>
    <xf numFmtId="0" fontId="10" fillId="2" borderId="17" xfId="0" applyFont="1" applyFill="1" applyBorder="1" applyAlignment="1">
      <alignment horizontal="left" wrapText="1" indent="1"/>
    </xf>
    <xf numFmtId="44" fontId="20" fillId="0" borderId="14" xfId="1" applyFont="1" applyBorder="1" applyProtection="1">
      <protection locked="0"/>
    </xf>
    <xf numFmtId="0" fontId="19" fillId="0" borderId="9"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1" fillId="0" borderId="19" xfId="0" applyFont="1" applyBorder="1" applyAlignment="1">
      <alignment horizontal="center" vertical="center" wrapText="1"/>
    </xf>
    <xf numFmtId="44" fontId="33" fillId="8" borderId="21" xfId="0" applyNumberFormat="1" applyFont="1" applyFill="1" applyBorder="1" applyProtection="1">
      <protection locked="0"/>
    </xf>
    <xf numFmtId="44" fontId="33" fillId="0" borderId="21" xfId="0" applyNumberFormat="1" applyFont="1" applyBorder="1"/>
    <xf numFmtId="42" fontId="10" fillId="0" borderId="17" xfId="0" applyNumberFormat="1" applyFont="1" applyBorder="1" applyAlignment="1">
      <alignment vertical="center" wrapText="1"/>
    </xf>
    <xf numFmtId="49" fontId="11" fillId="8" borderId="19" xfId="0" applyNumberFormat="1" applyFont="1" applyFill="1" applyBorder="1" applyAlignment="1" applyProtection="1">
      <alignment horizontal="left" vertical="center"/>
      <protection locked="0"/>
    </xf>
    <xf numFmtId="0" fontId="49" fillId="6" borderId="0" xfId="5" applyBorder="1" applyAlignment="1">
      <alignment vertical="center"/>
    </xf>
    <xf numFmtId="0" fontId="19" fillId="0" borderId="0" xfId="0" applyFont="1" applyAlignment="1" applyProtection="1">
      <alignment horizontal="center"/>
      <protection locked="0"/>
    </xf>
    <xf numFmtId="44" fontId="19" fillId="0" borderId="0" xfId="0" applyNumberFormat="1" applyFont="1" applyProtection="1">
      <protection locked="0"/>
    </xf>
    <xf numFmtId="44" fontId="20" fillId="0" borderId="14" xfId="1" applyFont="1" applyBorder="1" applyProtection="1"/>
    <xf numFmtId="44" fontId="3" fillId="0" borderId="0" xfId="1" applyFont="1" applyBorder="1" applyProtection="1"/>
    <xf numFmtId="0" fontId="20" fillId="0" borderId="0" xfId="0" applyFont="1" applyAlignment="1" applyProtection="1">
      <alignment horizontal="left" vertical="top" wrapText="1"/>
      <protection locked="0"/>
    </xf>
    <xf numFmtId="0" fontId="22" fillId="0" borderId="9" xfId="0" applyFont="1" applyBorder="1" applyAlignment="1" applyProtection="1">
      <alignment horizontal="left" wrapText="1"/>
      <protection locked="0"/>
    </xf>
    <xf numFmtId="0" fontId="24" fillId="0" borderId="17" xfId="0" applyFont="1" applyBorder="1" applyAlignment="1">
      <alignment horizontal="center" vertical="center"/>
    </xf>
    <xf numFmtId="44" fontId="22" fillId="0" borderId="0" xfId="0" applyNumberFormat="1" applyFont="1" applyProtection="1">
      <protection locked="0"/>
    </xf>
    <xf numFmtId="0" fontId="22" fillId="0" borderId="0" xfId="0" applyFont="1" applyAlignment="1" applyProtection="1">
      <alignment horizontal="center"/>
      <protection locked="0"/>
    </xf>
    <xf numFmtId="42" fontId="2" fillId="0" borderId="0" xfId="0" applyNumberFormat="1" applyFont="1" applyProtection="1">
      <protection locked="0"/>
    </xf>
    <xf numFmtId="9" fontId="22" fillId="0" borderId="0" xfId="0" applyNumberFormat="1" applyFont="1" applyAlignment="1" applyProtection="1">
      <alignment horizontal="center"/>
      <protection locked="0"/>
    </xf>
    <xf numFmtId="0" fontId="20" fillId="0" borderId="0" xfId="0" applyFont="1" applyAlignment="1">
      <alignment horizontal="center"/>
    </xf>
    <xf numFmtId="0" fontId="19" fillId="0" borderId="0" xfId="0" applyFont="1" applyProtection="1">
      <protection locked="0"/>
    </xf>
    <xf numFmtId="0" fontId="2" fillId="0" borderId="0" xfId="0" applyFont="1" applyAlignment="1" applyProtection="1">
      <alignment horizontal="center"/>
      <protection locked="0"/>
    </xf>
    <xf numFmtId="9" fontId="2" fillId="0" borderId="0" xfId="0" applyNumberFormat="1" applyFont="1" applyAlignment="1" applyProtection="1">
      <alignment horizontal="center"/>
      <protection locked="0"/>
    </xf>
    <xf numFmtId="42" fontId="19" fillId="0" borderId="0" xfId="0" applyNumberFormat="1" applyFont="1" applyProtection="1">
      <protection locked="0"/>
    </xf>
    <xf numFmtId="0" fontId="15" fillId="0" borderId="0" xfId="0" applyFont="1" applyAlignment="1" applyProtection="1">
      <alignment horizontal="right"/>
      <protection locked="0"/>
    </xf>
    <xf numFmtId="0" fontId="15" fillId="0" borderId="0" xfId="0" applyFont="1" applyAlignment="1">
      <alignment horizontal="right"/>
    </xf>
    <xf numFmtId="42" fontId="0" fillId="0" borderId="0" xfId="0" applyNumberFormat="1" applyProtection="1">
      <protection locked="0"/>
    </xf>
    <xf numFmtId="0" fontId="0" fillId="0" borderId="0" xfId="0" applyAlignment="1" applyProtection="1">
      <alignment horizontal="center"/>
      <protection locked="0"/>
    </xf>
    <xf numFmtId="9" fontId="0" fillId="0" borderId="0" xfId="0" applyNumberFormat="1" applyAlignment="1" applyProtection="1">
      <alignment horizontal="center"/>
      <protection locked="0"/>
    </xf>
    <xf numFmtId="10" fontId="19" fillId="0" borderId="0" xfId="0" applyNumberFormat="1" applyFont="1" applyProtection="1">
      <protection locked="0"/>
    </xf>
    <xf numFmtId="0" fontId="22" fillId="0" borderId="0" xfId="0" applyFont="1" applyAlignment="1" applyProtection="1">
      <alignment horizontal="left" wrapText="1"/>
      <protection locked="0"/>
    </xf>
    <xf numFmtId="9" fontId="20" fillId="0" borderId="0" xfId="0" applyNumberFormat="1" applyFont="1" applyAlignment="1">
      <alignment horizontal="right"/>
    </xf>
    <xf numFmtId="0" fontId="23" fillId="0" borderId="0" xfId="0" applyFont="1" applyAlignment="1" applyProtection="1">
      <alignment horizontal="left" wrapText="1"/>
      <protection locked="0"/>
    </xf>
    <xf numFmtId="0" fontId="2" fillId="0" borderId="0" xfId="0" applyFont="1" applyAlignment="1" applyProtection="1">
      <alignment horizontal="left"/>
      <protection locked="0"/>
    </xf>
    <xf numFmtId="9" fontId="0" fillId="0" borderId="0" xfId="0" applyNumberFormat="1" applyProtection="1">
      <protection locked="0"/>
    </xf>
    <xf numFmtId="0" fontId="22" fillId="0" borderId="0" xfId="0" applyFont="1" applyAlignment="1" applyProtection="1">
      <alignment horizontal="left" vertical="top" wrapText="1"/>
      <protection locked="0"/>
    </xf>
    <xf numFmtId="0" fontId="19" fillId="0" borderId="0" xfId="0" applyFont="1" applyAlignment="1" applyProtection="1">
      <alignment horizontal="left" wrapText="1"/>
      <protection locked="0"/>
    </xf>
    <xf numFmtId="9" fontId="20" fillId="0" borderId="0" xfId="0" applyNumberFormat="1" applyFont="1" applyAlignment="1" applyProtection="1">
      <alignment horizontal="right"/>
      <protection locked="0"/>
    </xf>
    <xf numFmtId="0" fontId="22" fillId="0" borderId="0" xfId="0" applyFont="1" applyAlignment="1" applyProtection="1">
      <alignment horizontal="center" vertical="top" wrapText="1"/>
      <protection locked="0"/>
    </xf>
    <xf numFmtId="9" fontId="20" fillId="0" borderId="0" xfId="0" applyNumberFormat="1" applyFont="1" applyProtection="1">
      <protection locked="0"/>
    </xf>
    <xf numFmtId="0" fontId="15" fillId="0" borderId="0" xfId="0" applyFont="1" applyProtection="1">
      <protection locked="0"/>
    </xf>
    <xf numFmtId="44" fontId="0" fillId="0" borderId="0" xfId="0" applyNumberFormat="1" applyProtection="1">
      <protection locked="0"/>
    </xf>
    <xf numFmtId="0" fontId="19" fillId="0" borderId="0" xfId="0" applyFont="1" applyAlignment="1" applyProtection="1">
      <alignment vertical="top"/>
      <protection locked="0"/>
    </xf>
    <xf numFmtId="0" fontId="0" fillId="0" borderId="0" xfId="0" applyAlignment="1" applyProtection="1">
      <alignment vertical="top"/>
      <protection locked="0"/>
    </xf>
    <xf numFmtId="0" fontId="23" fillId="0" borderId="0" xfId="0" applyFont="1" applyAlignment="1" applyProtection="1">
      <alignment horizontal="left" vertical="top" wrapText="1"/>
      <protection locked="0"/>
    </xf>
    <xf numFmtId="44" fontId="2" fillId="0" borderId="0" xfId="0" applyNumberFormat="1" applyFont="1" applyProtection="1">
      <protection locked="0"/>
    </xf>
    <xf numFmtId="0" fontId="28" fillId="0" borderId="0" xfId="0" applyFont="1" applyAlignment="1" applyProtection="1">
      <alignment vertical="top"/>
      <protection locked="0"/>
    </xf>
    <xf numFmtId="0" fontId="22" fillId="0" borderId="0" xfId="0" applyFont="1" applyAlignment="1" applyProtection="1">
      <alignment vertical="top"/>
      <protection locked="0"/>
    </xf>
    <xf numFmtId="0" fontId="2" fillId="0" borderId="0" xfId="0" applyFont="1" applyAlignment="1" applyProtection="1">
      <alignment vertical="top"/>
      <protection locked="0"/>
    </xf>
    <xf numFmtId="43" fontId="55" fillId="0" borderId="0" xfId="4" applyNumberFormat="1" applyFont="1" applyFill="1" applyBorder="1" applyAlignment="1">
      <alignment wrapText="1"/>
    </xf>
    <xf numFmtId="0" fontId="21" fillId="0" borderId="17" xfId="0" applyFont="1" applyBorder="1" applyAlignment="1">
      <alignment horizontal="center" vertical="center" wrapText="1"/>
    </xf>
    <xf numFmtId="44" fontId="34" fillId="0" borderId="14" xfId="1" applyFont="1" applyFill="1" applyBorder="1" applyAlignment="1">
      <alignment horizontal="left"/>
    </xf>
    <xf numFmtId="44" fontId="15" fillId="0" borderId="14" xfId="1" applyFont="1" applyFill="1" applyBorder="1"/>
    <xf numFmtId="0" fontId="26" fillId="0" borderId="14" xfId="0" applyFont="1" applyBorder="1" applyAlignment="1">
      <alignment vertical="center" wrapText="1"/>
    </xf>
    <xf numFmtId="43" fontId="27" fillId="0" borderId="0" xfId="0" applyNumberFormat="1" applyFont="1"/>
    <xf numFmtId="43" fontId="2" fillId="0" borderId="0" xfId="0" applyNumberFormat="1" applyFont="1"/>
    <xf numFmtId="43" fontId="53" fillId="0" borderId="0" xfId="4" applyNumberFormat="1" applyFont="1" applyFill="1" applyBorder="1" applyAlignment="1"/>
    <xf numFmtId="43" fontId="53" fillId="0" borderId="0" xfId="6" applyNumberFormat="1" applyFont="1" applyFill="1" applyBorder="1" applyAlignment="1"/>
    <xf numFmtId="43" fontId="53" fillId="0" borderId="0" xfId="0" applyNumberFormat="1" applyFont="1"/>
    <xf numFmtId="0" fontId="2" fillId="0" borderId="17" xfId="0" applyFont="1" applyBorder="1" applyAlignment="1">
      <alignment horizontal="center" vertical="center"/>
    </xf>
    <xf numFmtId="0" fontId="24" fillId="0" borderId="17" xfId="0" applyFont="1" applyBorder="1" applyAlignment="1">
      <alignment horizontal="center" vertical="top" wrapText="1"/>
    </xf>
    <xf numFmtId="0" fontId="4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center" vertical="center"/>
    </xf>
    <xf numFmtId="9" fontId="22" fillId="0" borderId="0" xfId="3" applyFont="1" applyBorder="1" applyAlignment="1" applyProtection="1">
      <alignment horizontal="center"/>
      <protection locked="0"/>
    </xf>
    <xf numFmtId="44" fontId="23" fillId="0" borderId="14" xfId="1" applyFont="1" applyBorder="1" applyProtection="1"/>
    <xf numFmtId="44" fontId="10" fillId="0" borderId="0" xfId="1" applyFont="1" applyBorder="1" applyProtection="1"/>
    <xf numFmtId="6" fontId="23" fillId="0" borderId="0" xfId="0" applyNumberFormat="1" applyFont="1" applyAlignment="1" applyProtection="1">
      <alignment horizontal="left"/>
      <protection locked="0"/>
    </xf>
    <xf numFmtId="0" fontId="19" fillId="0" borderId="0" xfId="0" applyFont="1" applyAlignment="1" applyProtection="1">
      <alignment horizontal="left"/>
      <protection locked="0"/>
    </xf>
    <xf numFmtId="42" fontId="20" fillId="0" borderId="0" xfId="0" applyNumberFormat="1" applyFont="1"/>
    <xf numFmtId="44" fontId="0" fillId="0" borderId="0" xfId="1" applyFont="1" applyBorder="1" applyProtection="1"/>
    <xf numFmtId="44" fontId="17" fillId="0" borderId="0" xfId="1" applyFont="1" applyBorder="1" applyProtection="1"/>
    <xf numFmtId="0" fontId="21" fillId="0" borderId="0" xfId="0" applyFont="1" applyAlignment="1" applyProtection="1">
      <alignment vertical="top" wrapText="1"/>
      <protection locked="0"/>
    </xf>
    <xf numFmtId="44" fontId="2" fillId="0" borderId="0" xfId="1" applyFont="1" applyBorder="1" applyProtection="1"/>
    <xf numFmtId="164" fontId="22" fillId="0" borderId="0" xfId="0" applyNumberFormat="1" applyFont="1" applyAlignment="1" applyProtection="1">
      <alignment horizontal="left"/>
      <protection locked="0"/>
    </xf>
    <xf numFmtId="0" fontId="3" fillId="0" borderId="8" xfId="0" applyFont="1" applyBorder="1" applyAlignment="1">
      <alignment vertical="top"/>
    </xf>
    <xf numFmtId="0" fontId="2" fillId="0" borderId="0" xfId="0" applyFont="1" applyAlignment="1" applyProtection="1">
      <alignment horizontal="center" vertical="center"/>
      <protection locked="0"/>
    </xf>
    <xf numFmtId="0" fontId="22" fillId="0" borderId="0" xfId="0" applyFont="1" applyAlignment="1" applyProtection="1">
      <alignment horizontal="left" vertical="top"/>
      <protection locked="0"/>
    </xf>
    <xf numFmtId="44" fontId="11" fillId="0" borderId="0" xfId="1" applyFont="1" applyBorder="1" applyProtection="1"/>
    <xf numFmtId="0" fontId="0" fillId="0" borderId="0" xfId="0" applyAlignment="1">
      <alignment horizontal="right"/>
    </xf>
    <xf numFmtId="8" fontId="23" fillId="0" borderId="0" xfId="0" applyNumberFormat="1" applyFont="1" applyAlignment="1" applyProtection="1">
      <alignment horizontal="left"/>
      <protection locked="0"/>
    </xf>
    <xf numFmtId="10" fontId="2" fillId="0" borderId="0" xfId="0" applyNumberFormat="1" applyFont="1" applyProtection="1">
      <protection locked="0"/>
    </xf>
    <xf numFmtId="0" fontId="58" fillId="5" borderId="36" xfId="4" applyFont="1" applyBorder="1" applyProtection="1"/>
    <xf numFmtId="0" fontId="44" fillId="0" borderId="0" xfId="0" applyFont="1" applyAlignment="1">
      <alignment horizontal="right" vertical="center" wrapText="1"/>
    </xf>
    <xf numFmtId="44" fontId="30" fillId="0" borderId="0" xfId="1" applyFont="1" applyBorder="1" applyProtection="1"/>
    <xf numFmtId="44" fontId="23" fillId="0" borderId="9" xfId="1" applyFont="1" applyBorder="1" applyProtection="1"/>
    <xf numFmtId="44" fontId="20" fillId="0" borderId="9" xfId="1" applyFont="1" applyBorder="1" applyProtection="1"/>
    <xf numFmtId="0" fontId="52" fillId="0" borderId="9" xfId="0" applyFont="1" applyBorder="1" applyAlignment="1">
      <alignment horizontal="center" vertical="center"/>
    </xf>
    <xf numFmtId="0" fontId="0" fillId="9" borderId="0" xfId="0" applyFill="1" applyAlignment="1">
      <alignment wrapText="1"/>
    </xf>
    <xf numFmtId="44" fontId="2" fillId="0" borderId="14" xfId="1" applyFont="1" applyBorder="1" applyProtection="1">
      <protection locked="0"/>
    </xf>
    <xf numFmtId="44" fontId="19" fillId="0" borderId="14" xfId="1" applyFont="1" applyBorder="1" applyProtection="1">
      <protection locked="0"/>
    </xf>
    <xf numFmtId="0" fontId="19" fillId="0" borderId="0" xfId="0" applyFont="1" applyAlignment="1">
      <alignment vertical="top"/>
    </xf>
    <xf numFmtId="0" fontId="3" fillId="0" borderId="8" xfId="0" applyFont="1" applyBorder="1" applyAlignment="1">
      <alignment horizontal="left" vertical="top"/>
    </xf>
    <xf numFmtId="0" fontId="28" fillId="0" borderId="0" xfId="0" applyFont="1" applyAlignment="1">
      <alignment horizontal="right"/>
    </xf>
    <xf numFmtId="0" fontId="10" fillId="0" borderId="17" xfId="2" applyFont="1" applyFill="1" applyBorder="1" applyAlignment="1" applyProtection="1">
      <alignment horizontal="right" vertical="center" wrapText="1"/>
      <protection locked="0"/>
    </xf>
    <xf numFmtId="10" fontId="10" fillId="0" borderId="17" xfId="2" applyNumberFormat="1" applyFont="1" applyFill="1" applyBorder="1" applyAlignment="1" applyProtection="1">
      <alignment vertical="center" wrapText="1"/>
      <protection locked="0"/>
    </xf>
    <xf numFmtId="44" fontId="10" fillId="0" borderId="17" xfId="1" applyFont="1" applyFill="1" applyBorder="1" applyAlignment="1" applyProtection="1">
      <alignment vertical="center" wrapText="1"/>
      <protection locked="0"/>
    </xf>
    <xf numFmtId="0" fontId="10" fillId="0" borderId="17" xfId="0" applyFont="1" applyBorder="1"/>
    <xf numFmtId="0" fontId="10" fillId="0" borderId="8" xfId="2" applyFont="1" applyFill="1" applyBorder="1" applyAlignment="1">
      <alignment horizontal="right" vertical="center" wrapText="1"/>
    </xf>
    <xf numFmtId="10" fontId="10" fillId="0" borderId="16" xfId="3" applyNumberFormat="1" applyFont="1" applyFill="1" applyBorder="1" applyAlignment="1" applyProtection="1">
      <alignment horizontal="center" vertical="center" wrapText="1"/>
      <protection locked="0"/>
    </xf>
    <xf numFmtId="0" fontId="10" fillId="0" borderId="13" xfId="2" applyFont="1" applyFill="1" applyBorder="1" applyAlignment="1">
      <alignment horizontal="right" vertical="center" wrapText="1"/>
    </xf>
    <xf numFmtId="164" fontId="10" fillId="0" borderId="16" xfId="1" applyNumberFormat="1" applyFont="1" applyFill="1" applyBorder="1" applyAlignment="1" applyProtection="1">
      <alignment horizontal="center" vertical="center" wrapText="1"/>
      <protection locked="0"/>
    </xf>
    <xf numFmtId="0" fontId="23" fillId="0" borderId="0" xfId="0" applyFont="1" applyProtection="1">
      <protection locked="0"/>
    </xf>
    <xf numFmtId="0" fontId="22" fillId="0" borderId="0" xfId="0" applyFont="1" applyProtection="1">
      <protection locked="0"/>
    </xf>
    <xf numFmtId="0" fontId="6" fillId="0" borderId="0" xfId="0" applyFont="1" applyAlignment="1">
      <alignment horizontal="left" vertical="center"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left" vertical="center" wrapText="1"/>
    </xf>
    <xf numFmtId="43" fontId="25" fillId="0" borderId="21" xfId="0" applyNumberFormat="1" applyFont="1" applyBorder="1" applyAlignment="1">
      <alignment horizontal="left" vertical="center" wrapText="1"/>
    </xf>
    <xf numFmtId="43" fontId="10" fillId="2" borderId="17" xfId="0" applyNumberFormat="1" applyFont="1" applyFill="1" applyBorder="1" applyAlignment="1">
      <alignment horizontal="left" wrapText="1" indent="2"/>
    </xf>
    <xf numFmtId="43" fontId="10" fillId="2" borderId="17" xfId="0" applyNumberFormat="1" applyFont="1" applyFill="1" applyBorder="1" applyAlignment="1">
      <alignment horizontal="left" wrapText="1" indent="1"/>
    </xf>
    <xf numFmtId="0" fontId="22" fillId="0" borderId="0" xfId="0" applyFont="1" applyAlignment="1" applyProtection="1">
      <alignment horizontal="left"/>
      <protection locked="0"/>
    </xf>
    <xf numFmtId="6" fontId="22" fillId="0" borderId="0" xfId="0" applyNumberFormat="1" applyFont="1" applyAlignment="1" applyProtection="1">
      <alignment horizontal="left"/>
      <protection locked="0"/>
    </xf>
    <xf numFmtId="0" fontId="19" fillId="0" borderId="0" xfId="0" applyFont="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22" fillId="0" borderId="0" xfId="0" applyFont="1" applyAlignment="1" applyProtection="1">
      <alignment wrapText="1"/>
      <protection locked="0"/>
    </xf>
    <xf numFmtId="0" fontId="62" fillId="0" borderId="0" xfId="0" applyFont="1" applyProtection="1">
      <protection locked="0"/>
    </xf>
    <xf numFmtId="0" fontId="62" fillId="0" borderId="0" xfId="0" applyFont="1" applyAlignment="1" applyProtection="1">
      <alignment horizontal="left" wrapText="1"/>
      <protection locked="0"/>
    </xf>
    <xf numFmtId="44" fontId="62" fillId="0" borderId="0" xfId="0" applyNumberFormat="1" applyFont="1" applyProtection="1">
      <protection locked="0"/>
    </xf>
    <xf numFmtId="10" fontId="62" fillId="0" borderId="0" xfId="0" applyNumberFormat="1" applyFont="1" applyProtection="1">
      <protection locked="0"/>
    </xf>
    <xf numFmtId="44" fontId="63" fillId="0" borderId="0" xfId="1" applyFont="1" applyBorder="1" applyProtection="1"/>
    <xf numFmtId="0" fontId="63" fillId="0" borderId="0" xfId="0" applyFont="1" applyProtection="1">
      <protection locked="0"/>
    </xf>
    <xf numFmtId="0" fontId="62" fillId="0" borderId="0" xfId="0" applyFont="1" applyAlignment="1" applyProtection="1">
      <alignment horizontal="center"/>
      <protection locked="0"/>
    </xf>
    <xf numFmtId="9" fontId="62" fillId="0" borderId="0" xfId="3" applyFont="1" applyBorder="1" applyAlignment="1" applyProtection="1">
      <alignment horizontal="center"/>
      <protection locked="0"/>
    </xf>
    <xf numFmtId="0" fontId="62" fillId="0" borderId="0" xfId="0" applyFont="1" applyAlignment="1" applyProtection="1">
      <alignment horizontal="center" vertical="top" wrapText="1"/>
      <protection locked="0"/>
    </xf>
    <xf numFmtId="0" fontId="62" fillId="0" borderId="0" xfId="0" applyFont="1" applyAlignment="1" applyProtection="1">
      <alignment horizontal="left" vertical="top" wrapText="1"/>
      <protection locked="0"/>
    </xf>
    <xf numFmtId="0" fontId="64" fillId="0" borderId="0" xfId="0" applyFont="1" applyProtection="1">
      <protection locked="0"/>
    </xf>
    <xf numFmtId="44" fontId="62" fillId="0" borderId="0" xfId="1" applyFont="1" applyBorder="1" applyProtection="1">
      <protection locked="0"/>
    </xf>
    <xf numFmtId="44" fontId="64" fillId="0" borderId="0" xfId="0" applyNumberFormat="1" applyFont="1" applyProtection="1">
      <protection locked="0"/>
    </xf>
    <xf numFmtId="10" fontId="64" fillId="0" borderId="0" xfId="0" applyNumberFormat="1" applyFont="1" applyProtection="1">
      <protection locked="0"/>
    </xf>
    <xf numFmtId="44" fontId="63" fillId="0" borderId="14" xfId="1" applyFont="1" applyBorder="1" applyProtection="1"/>
    <xf numFmtId="0" fontId="62" fillId="0" borderId="0" xfId="0" applyFont="1" applyAlignment="1" applyProtection="1">
      <alignment wrapText="1"/>
      <protection locked="0"/>
    </xf>
    <xf numFmtId="44" fontId="63" fillId="0" borderId="0" xfId="1" applyFont="1" applyBorder="1" applyProtection="1">
      <protection locked="0"/>
    </xf>
    <xf numFmtId="0" fontId="10" fillId="0" borderId="17" xfId="0" applyFont="1" applyBorder="1" applyAlignment="1">
      <alignment horizontal="left"/>
    </xf>
    <xf numFmtId="0" fontId="10" fillId="0" borderId="19" xfId="0" applyFont="1" applyBorder="1" applyAlignment="1">
      <alignment horizontal="left"/>
    </xf>
    <xf numFmtId="0" fontId="10" fillId="0" borderId="16" xfId="0" applyFont="1" applyBorder="1" applyAlignment="1">
      <alignment horizontal="left"/>
    </xf>
    <xf numFmtId="0" fontId="10" fillId="0" borderId="17" xfId="2" applyFont="1" applyFill="1" applyBorder="1" applyAlignment="1">
      <alignment horizontal="left" vertical="center" wrapText="1"/>
    </xf>
    <xf numFmtId="165" fontId="54" fillId="0" borderId="8" xfId="0" applyNumberFormat="1" applyFont="1" applyBorder="1" applyAlignment="1">
      <alignment horizontal="center"/>
    </xf>
    <xf numFmtId="165" fontId="54" fillId="0" borderId="10" xfId="0" applyNumberFormat="1" applyFont="1" applyBorder="1" applyAlignment="1">
      <alignment horizontal="center"/>
    </xf>
    <xf numFmtId="165" fontId="54" fillId="0" borderId="13" xfId="0" applyNumberFormat="1" applyFont="1" applyBorder="1" applyAlignment="1">
      <alignment horizontal="center"/>
    </xf>
    <xf numFmtId="165" fontId="54" fillId="0" borderId="15" xfId="0" applyNumberFormat="1" applyFont="1" applyBorder="1" applyAlignment="1">
      <alignment horizontal="center"/>
    </xf>
    <xf numFmtId="165" fontId="54" fillId="0" borderId="8" xfId="0" applyNumberFormat="1" applyFont="1" applyBorder="1" applyAlignment="1">
      <alignment horizontal="center" vertical="top" wrapText="1"/>
    </xf>
    <xf numFmtId="165" fontId="54" fillId="0" borderId="10" xfId="0" applyNumberFormat="1" applyFont="1" applyBorder="1" applyAlignment="1">
      <alignment horizontal="center" vertical="top" wrapText="1"/>
    </xf>
    <xf numFmtId="165" fontId="54" fillId="0" borderId="13" xfId="0" applyNumberFormat="1" applyFont="1" applyBorder="1" applyAlignment="1">
      <alignment horizontal="center" vertical="top" wrapText="1"/>
    </xf>
    <xf numFmtId="165" fontId="54" fillId="0" borderId="15" xfId="0" applyNumberFormat="1" applyFont="1" applyBorder="1" applyAlignment="1">
      <alignment horizontal="center" vertical="top" wrapText="1"/>
    </xf>
    <xf numFmtId="0" fontId="11" fillId="0" borderId="17" xfId="0" applyFont="1" applyBorder="1" applyAlignment="1">
      <alignment horizontal="center" vertical="center"/>
    </xf>
    <xf numFmtId="0" fontId="35" fillId="0" borderId="17" xfId="0" applyFont="1" applyBorder="1" applyAlignment="1">
      <alignment horizontal="center" vertical="center"/>
    </xf>
    <xf numFmtId="0" fontId="11" fillId="2" borderId="17"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16" xfId="0" applyFont="1" applyBorder="1" applyAlignment="1">
      <alignment horizontal="left" vertical="center" wrapText="1"/>
    </xf>
    <xf numFmtId="0" fontId="11" fillId="0" borderId="19" xfId="0" applyFont="1" applyBorder="1" applyAlignment="1">
      <alignment horizontal="center" vertical="center"/>
    </xf>
    <xf numFmtId="0" fontId="11" fillId="0" borderId="16" xfId="0" applyFont="1" applyBorder="1" applyAlignment="1">
      <alignment horizontal="center" vertical="center"/>
    </xf>
    <xf numFmtId="44" fontId="53" fillId="5" borderId="26" xfId="4" applyNumberFormat="1" applyFont="1" applyBorder="1" applyAlignment="1" applyProtection="1">
      <alignment horizontal="center"/>
      <protection locked="0"/>
    </xf>
    <xf numFmtId="44" fontId="53" fillId="5" borderId="27" xfId="4" applyNumberFormat="1" applyFont="1" applyBorder="1" applyAlignment="1" applyProtection="1">
      <alignment horizontal="center"/>
      <protection locked="0"/>
    </xf>
    <xf numFmtId="0" fontId="10" fillId="2" borderId="26" xfId="0" applyFont="1" applyFill="1" applyBorder="1" applyAlignment="1">
      <alignment horizontal="center" wrapText="1"/>
    </xf>
    <xf numFmtId="0" fontId="10" fillId="2" borderId="28" xfId="0" applyFont="1" applyFill="1" applyBorder="1" applyAlignment="1">
      <alignment horizontal="center" wrapText="1"/>
    </xf>
    <xf numFmtId="0" fontId="10" fillId="2" borderId="27" xfId="0" applyFont="1" applyFill="1" applyBorder="1" applyAlignment="1">
      <alignment horizontal="center" wrapText="1"/>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0" borderId="22"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4" xfId="0" applyFont="1" applyBorder="1" applyAlignment="1">
      <alignment horizontal="center" vertical="center" wrapText="1"/>
    </xf>
    <xf numFmtId="0" fontId="26" fillId="0" borderId="0" xfId="0" applyFont="1" applyAlignment="1">
      <alignment horizontal="center" vertical="center"/>
    </xf>
    <xf numFmtId="0" fontId="6" fillId="0" borderId="0" xfId="0" applyFont="1" applyAlignment="1">
      <alignment horizontal="left" vertical="center" wrapText="1"/>
    </xf>
    <xf numFmtId="0" fontId="14" fillId="0" borderId="0" xfId="0" applyFont="1" applyAlignment="1">
      <alignment horizontal="left" vertical="center" wrapText="1"/>
    </xf>
    <xf numFmtId="0" fontId="42" fillId="0" borderId="0" xfId="0" applyFont="1" applyAlignment="1">
      <alignment horizontal="center" vertical="center" wrapText="1"/>
    </xf>
    <xf numFmtId="0" fontId="37" fillId="0" borderId="0" xfId="0" applyFont="1" applyAlignment="1">
      <alignment horizontal="center" vertical="center" wrapText="1"/>
    </xf>
    <xf numFmtId="0" fontId="6" fillId="0" borderId="0" xfId="0" applyFont="1" applyAlignment="1">
      <alignment horizontal="center" vertical="center" wrapText="1"/>
    </xf>
    <xf numFmtId="0" fontId="37" fillId="0" borderId="0" xfId="0" applyFont="1" applyAlignment="1">
      <alignment horizontal="left" vertical="center" wrapText="1" indent="2"/>
    </xf>
    <xf numFmtId="0" fontId="42" fillId="0" borderId="0" xfId="0" applyFont="1" applyAlignment="1">
      <alignment horizontal="center" vertical="top" wrapText="1"/>
    </xf>
    <xf numFmtId="0" fontId="37" fillId="0" borderId="0" xfId="0" applyFont="1" applyAlignment="1">
      <alignment horizontal="left" vertical="center" wrapText="1"/>
    </xf>
    <xf numFmtId="0" fontId="13" fillId="0" borderId="0" xfId="0" applyFont="1" applyAlignment="1">
      <alignment horizontal="left" vertical="center" wrapText="1"/>
    </xf>
    <xf numFmtId="0" fontId="6" fillId="8" borderId="14" xfId="0" applyFont="1" applyFill="1" applyBorder="1" applyAlignment="1">
      <alignment horizontal="left" vertical="center" wrapText="1"/>
    </xf>
    <xf numFmtId="0" fontId="2" fillId="8" borderId="14" xfId="0" applyFont="1" applyFill="1" applyBorder="1" applyAlignment="1">
      <alignment horizontal="left"/>
    </xf>
    <xf numFmtId="0" fontId="2" fillId="0" borderId="0" xfId="0" applyFont="1" applyAlignment="1">
      <alignment horizontal="left" vertical="center" wrapText="1"/>
    </xf>
    <xf numFmtId="0" fontId="6" fillId="0" borderId="20" xfId="0" applyFont="1" applyBorder="1" applyAlignment="1">
      <alignment horizontal="left" vertical="center"/>
    </xf>
    <xf numFmtId="0" fontId="6" fillId="0" borderId="16" xfId="0" applyFont="1" applyBorder="1" applyAlignment="1">
      <alignment horizontal="left" vertical="center"/>
    </xf>
    <xf numFmtId="0" fontId="14" fillId="0" borderId="0" xfId="0" applyFont="1" applyAlignment="1">
      <alignment horizontal="center" vertical="center" wrapText="1"/>
    </xf>
    <xf numFmtId="0" fontId="6" fillId="0" borderId="4" xfId="0" applyFont="1" applyBorder="1" applyAlignment="1">
      <alignment horizontal="left" vertical="center" wrapText="1"/>
    </xf>
    <xf numFmtId="0" fontId="6" fillId="8" borderId="14" xfId="0" applyFont="1" applyFill="1" applyBorder="1" applyAlignment="1" applyProtection="1">
      <alignment horizontal="left" vertical="center" wrapText="1"/>
      <protection locked="0"/>
    </xf>
    <xf numFmtId="0" fontId="2" fillId="8" borderId="14" xfId="0" applyFont="1" applyFill="1" applyBorder="1" applyAlignment="1" applyProtection="1">
      <alignment horizontal="left"/>
      <protection locked="0"/>
    </xf>
    <xf numFmtId="0" fontId="6" fillId="0" borderId="9" xfId="0" applyFont="1" applyBorder="1" applyAlignment="1">
      <alignment horizontal="left" vertical="center" wrapText="1"/>
    </xf>
    <xf numFmtId="44" fontId="6" fillId="8" borderId="20" xfId="1" applyFont="1" applyFill="1" applyBorder="1" applyAlignment="1" applyProtection="1">
      <alignment horizontal="left" vertical="center" wrapText="1"/>
      <protection locked="0"/>
    </xf>
    <xf numFmtId="0" fontId="6" fillId="0" borderId="0" xfId="0" applyFont="1" applyAlignment="1">
      <alignment vertical="center" wrapText="1"/>
    </xf>
    <xf numFmtId="0" fontId="6" fillId="0" borderId="10" xfId="0" applyFont="1" applyBorder="1" applyAlignment="1">
      <alignment horizontal="left" vertical="center" wrapText="1"/>
    </xf>
    <xf numFmtId="0" fontId="15" fillId="0" borderId="14" xfId="0" applyFont="1" applyBorder="1" applyAlignment="1">
      <alignment horizontal="left" vertical="top" wrapText="1" indent="3"/>
    </xf>
    <xf numFmtId="0" fontId="15" fillId="0" borderId="15" xfId="0" applyFont="1" applyBorder="1" applyAlignment="1">
      <alignment horizontal="left" vertical="top" wrapText="1" indent="3"/>
    </xf>
    <xf numFmtId="0" fontId="6" fillId="0" borderId="12" xfId="0" applyFont="1" applyBorder="1" applyAlignment="1">
      <alignment horizontal="left" vertical="center" wrapText="1"/>
    </xf>
    <xf numFmtId="0" fontId="41" fillId="0" borderId="14" xfId="0" applyFont="1" applyBorder="1" applyAlignment="1">
      <alignment horizontal="left" vertical="top" wrapText="1" indent="3"/>
    </xf>
    <xf numFmtId="0" fontId="41" fillId="0" borderId="15" xfId="0" applyFont="1" applyBorder="1" applyAlignment="1">
      <alignment horizontal="left" vertical="top" wrapText="1" indent="3"/>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left"/>
    </xf>
    <xf numFmtId="0" fontId="6" fillId="0" borderId="12" xfId="0" applyFont="1" applyBorder="1" applyAlignment="1">
      <alignment horizontal="left"/>
    </xf>
    <xf numFmtId="0" fontId="6" fillId="0" borderId="0" xfId="0" applyFont="1" applyAlignment="1">
      <alignment horizontal="left" vertical="center"/>
    </xf>
    <xf numFmtId="0" fontId="6" fillId="0" borderId="12" xfId="0" applyFont="1" applyBorder="1" applyAlignment="1">
      <alignment horizontal="left" vertical="center"/>
    </xf>
    <xf numFmtId="0" fontId="15" fillId="0" borderId="0" xfId="0" applyFont="1" applyAlignment="1">
      <alignment horizontal="left" vertical="top" wrapText="1" indent="3"/>
    </xf>
    <xf numFmtId="0" fontId="15" fillId="0" borderId="12" xfId="0" applyFont="1" applyBorder="1" applyAlignment="1">
      <alignment horizontal="left" vertical="top" wrapText="1" indent="3"/>
    </xf>
    <xf numFmtId="0" fontId="35" fillId="0" borderId="0" xfId="0" applyFont="1" applyAlignment="1">
      <alignment horizontal="left"/>
    </xf>
    <xf numFmtId="0" fontId="6" fillId="0" borderId="0" xfId="0" applyFont="1" applyAlignment="1">
      <alignment horizontal="left" wrapText="1"/>
    </xf>
    <xf numFmtId="0" fontId="49" fillId="6" borderId="0" xfId="5" applyAlignment="1">
      <alignment horizontal="left" wrapText="1"/>
    </xf>
    <xf numFmtId="0" fontId="15" fillId="0" borderId="0" xfId="0" applyFont="1" applyAlignment="1">
      <alignment horizontal="left" vertical="center" wrapText="1"/>
    </xf>
    <xf numFmtId="0" fontId="10" fillId="2" borderId="19" xfId="0" applyFont="1" applyFill="1" applyBorder="1" applyAlignment="1">
      <alignment horizontal="center" wrapText="1"/>
    </xf>
    <xf numFmtId="0" fontId="10" fillId="2" borderId="16" xfId="0" applyFont="1" applyFill="1" applyBorder="1" applyAlignment="1">
      <alignment horizontal="center" wrapText="1"/>
    </xf>
    <xf numFmtId="44" fontId="33" fillId="8" borderId="19" xfId="0" applyNumberFormat="1" applyFont="1" applyFill="1" applyBorder="1" applyAlignment="1" applyProtection="1">
      <alignment horizontal="center" vertical="center"/>
      <protection locked="0"/>
    </xf>
    <xf numFmtId="44" fontId="33" fillId="8" borderId="16" xfId="0" applyNumberFormat="1" applyFont="1" applyFill="1" applyBorder="1" applyAlignment="1" applyProtection="1">
      <alignment horizontal="center" vertical="center"/>
      <protection locked="0"/>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11" fillId="2" borderId="19"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0" fillId="2" borderId="17" xfId="0" applyFont="1" applyFill="1" applyBorder="1" applyAlignment="1" applyProtection="1">
      <alignment horizontal="left" wrapText="1" indent="1"/>
      <protection locked="0"/>
    </xf>
    <xf numFmtId="43" fontId="25" fillId="0" borderId="21" xfId="0" applyNumberFormat="1" applyFont="1" applyBorder="1" applyAlignment="1">
      <alignment horizontal="left" vertical="center" wrapText="1"/>
    </xf>
    <xf numFmtId="43" fontId="10" fillId="2" borderId="17" xfId="0" applyNumberFormat="1" applyFont="1" applyFill="1" applyBorder="1" applyAlignment="1">
      <alignment horizontal="left" wrapText="1" indent="2"/>
    </xf>
    <xf numFmtId="43" fontId="10" fillId="2" borderId="17" xfId="0" applyNumberFormat="1" applyFont="1" applyFill="1" applyBorder="1" applyAlignment="1">
      <alignment horizontal="left" wrapText="1" indent="1"/>
    </xf>
    <xf numFmtId="0" fontId="11" fillId="0" borderId="19" xfId="0" applyFont="1" applyBorder="1" applyAlignment="1">
      <alignment horizontal="left" vertical="center"/>
    </xf>
    <xf numFmtId="0" fontId="11" fillId="0" borderId="16" xfId="0" applyFont="1" applyBorder="1" applyAlignment="1">
      <alignment horizontal="left" vertical="center"/>
    </xf>
    <xf numFmtId="0" fontId="35" fillId="0" borderId="19" xfId="0" applyFont="1" applyBorder="1" applyAlignment="1">
      <alignment horizontal="center" vertical="center"/>
    </xf>
    <xf numFmtId="0" fontId="35" fillId="0" borderId="20" xfId="0" applyFont="1" applyBorder="1" applyAlignment="1">
      <alignment horizontal="center" vertical="center"/>
    </xf>
    <xf numFmtId="0" fontId="35" fillId="0" borderId="16" xfId="0" applyFont="1" applyBorder="1" applyAlignment="1">
      <alignment horizontal="center" vertical="center"/>
    </xf>
    <xf numFmtId="0" fontId="10" fillId="0" borderId="19" xfId="2" applyFont="1" applyFill="1" applyBorder="1" applyAlignment="1" applyProtection="1">
      <alignment horizontal="left" vertical="center" wrapText="1"/>
    </xf>
    <xf numFmtId="0" fontId="10" fillId="0" borderId="16" xfId="2" applyFont="1" applyFill="1" applyBorder="1" applyAlignment="1" applyProtection="1">
      <alignment horizontal="left" vertical="center" wrapText="1"/>
    </xf>
    <xf numFmtId="44" fontId="33" fillId="4" borderId="26" xfId="0" applyNumberFormat="1" applyFont="1" applyFill="1" applyBorder="1" applyAlignment="1" applyProtection="1">
      <alignment horizontal="center"/>
      <protection locked="0"/>
    </xf>
    <xf numFmtId="44" fontId="33" fillId="4" borderId="27" xfId="0" applyNumberFormat="1" applyFont="1" applyFill="1" applyBorder="1" applyAlignment="1" applyProtection="1">
      <alignment horizontal="center"/>
      <protection locked="0"/>
    </xf>
    <xf numFmtId="0" fontId="7" fillId="8" borderId="14" xfId="0" applyFont="1" applyFill="1" applyBorder="1" applyAlignment="1" applyProtection="1">
      <alignment horizontal="left" vertical="top" wrapText="1"/>
      <protection locked="0"/>
    </xf>
    <xf numFmtId="0" fontId="6" fillId="0" borderId="20" xfId="0" applyFont="1" applyBorder="1" applyAlignment="1">
      <alignment horizontal="left"/>
    </xf>
    <xf numFmtId="0" fontId="6" fillId="0" borderId="16" xfId="0" applyFont="1" applyBorder="1" applyAlignment="1">
      <alignment horizontal="left"/>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8" borderId="14" xfId="0" applyFont="1" applyFill="1" applyBorder="1" applyAlignment="1">
      <alignment horizontal="center" vertical="center"/>
    </xf>
    <xf numFmtId="0" fontId="44" fillId="0" borderId="0" xfId="0" applyFont="1" applyAlignment="1">
      <alignment horizontal="center" vertical="center" wrapText="1"/>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6" fontId="22" fillId="0" borderId="0" xfId="0" applyNumberFormat="1" applyFont="1" applyAlignment="1">
      <alignment horizontal="left" vertical="center" wrapText="1"/>
    </xf>
    <xf numFmtId="0" fontId="21" fillId="0" borderId="0" xfId="0" applyFont="1" applyAlignment="1">
      <alignment horizontal="left" vertical="center" wrapText="1"/>
    </xf>
    <xf numFmtId="6" fontId="22" fillId="0" borderId="0" xfId="0" applyNumberFormat="1" applyFont="1" applyAlignment="1" applyProtection="1">
      <alignment horizontal="left" vertical="center" wrapText="1"/>
      <protection locked="0"/>
    </xf>
    <xf numFmtId="6" fontId="22" fillId="0" borderId="0" xfId="0" applyNumberFormat="1" applyFont="1" applyAlignment="1" applyProtection="1">
      <alignment horizontal="left" wrapText="1"/>
      <protection locked="0"/>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23" fillId="0" borderId="0" xfId="0" applyFont="1" applyProtection="1">
      <protection locked="0"/>
    </xf>
    <xf numFmtId="0" fontId="22" fillId="0" borderId="0" xfId="0" applyFont="1" applyAlignment="1" applyProtection="1">
      <alignment horizontal="left"/>
      <protection locked="0"/>
    </xf>
    <xf numFmtId="0" fontId="22" fillId="0" borderId="0" xfId="0" applyFont="1" applyProtection="1">
      <protection locked="0"/>
    </xf>
    <xf numFmtId="6" fontId="22" fillId="0" borderId="0" xfId="0" applyNumberFormat="1" applyFont="1" applyAlignment="1" applyProtection="1">
      <alignment horizontal="left"/>
      <protection locked="0"/>
    </xf>
    <xf numFmtId="0" fontId="28" fillId="0" borderId="0" xfId="0" applyFont="1" applyAlignment="1">
      <alignment horizontal="right"/>
    </xf>
    <xf numFmtId="0" fontId="21" fillId="0" borderId="14" xfId="0" applyFont="1" applyBorder="1" applyAlignment="1">
      <alignment horizontal="left" vertical="center" wrapText="1"/>
    </xf>
    <xf numFmtId="0" fontId="19" fillId="0" borderId="0" xfId="0" applyFont="1" applyAlignment="1" applyProtection="1">
      <alignment horizontal="left" vertical="top"/>
      <protection locked="0"/>
    </xf>
    <xf numFmtId="0" fontId="62" fillId="0" borderId="0" xfId="0" applyFont="1" applyAlignment="1" applyProtection="1">
      <alignment horizontal="left" vertical="top"/>
      <protection locked="0"/>
    </xf>
    <xf numFmtId="0" fontId="19" fillId="0" borderId="9" xfId="0" applyFont="1" applyBorder="1" applyAlignment="1" applyProtection="1">
      <alignment horizontal="left" vertical="top" wrapText="1"/>
      <protection locked="0"/>
    </xf>
    <xf numFmtId="0" fontId="19" fillId="0" borderId="9" xfId="0" applyFont="1" applyBorder="1" applyAlignment="1" applyProtection="1">
      <alignment horizontal="left" vertical="top"/>
      <protection locked="0"/>
    </xf>
    <xf numFmtId="0" fontId="63" fillId="0" borderId="0" xfId="0" applyFont="1" applyAlignment="1" applyProtection="1">
      <alignment horizontal="left" vertical="top"/>
      <protection locked="0"/>
    </xf>
    <xf numFmtId="0" fontId="24" fillId="0" borderId="0" xfId="0" applyFont="1" applyAlignment="1">
      <alignment horizontal="left" vertical="center" wrapText="1"/>
    </xf>
    <xf numFmtId="0" fontId="23" fillId="0" borderId="0" xfId="0" applyFont="1" applyAlignment="1">
      <alignment horizontal="center" vertical="center" wrapText="1"/>
    </xf>
    <xf numFmtId="0" fontId="21" fillId="0" borderId="0" xfId="0" applyFont="1" applyAlignment="1">
      <alignment horizontal="center" vertical="center" wrapText="1"/>
    </xf>
    <xf numFmtId="0" fontId="24" fillId="0" borderId="0" xfId="0" applyFont="1" applyAlignment="1">
      <alignment horizontal="left" vertical="top" wrapText="1"/>
    </xf>
    <xf numFmtId="0" fontId="21"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19"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62" fillId="0" borderId="0" xfId="0" applyFont="1" applyAlignment="1" applyProtection="1">
      <alignment horizontal="left" vertical="top" wrapText="1"/>
      <protection locked="0"/>
    </xf>
    <xf numFmtId="0" fontId="24" fillId="0" borderId="14" xfId="0" applyFont="1" applyBorder="1" applyAlignment="1">
      <alignment horizontal="left" vertical="center" wrapText="1"/>
    </xf>
    <xf numFmtId="0" fontId="24" fillId="0" borderId="17" xfId="0" applyFont="1" applyBorder="1" applyAlignment="1">
      <alignment horizontal="center" vertical="center" wrapText="1"/>
    </xf>
    <xf numFmtId="0" fontId="44" fillId="0" borderId="0" xfId="0" applyFont="1" applyAlignment="1">
      <alignment horizontal="left" vertical="center"/>
    </xf>
    <xf numFmtId="0" fontId="0" fillId="0" borderId="0" xfId="0" applyAlignment="1">
      <alignment horizontal="center"/>
    </xf>
    <xf numFmtId="0" fontId="21" fillId="0" borderId="0" xfId="0" applyFont="1" applyAlignment="1">
      <alignment horizontal="left" vertical="top" wrapText="1"/>
    </xf>
    <xf numFmtId="0" fontId="26" fillId="0" borderId="14" xfId="0" applyFont="1" applyBorder="1" applyAlignment="1">
      <alignment horizontal="center" vertical="center" wrapText="1"/>
    </xf>
    <xf numFmtId="0" fontId="26" fillId="0" borderId="14" xfId="0" applyFont="1" applyBorder="1" applyAlignment="1">
      <alignment horizontal="center" vertical="center"/>
    </xf>
    <xf numFmtId="0" fontId="40" fillId="0" borderId="0" xfId="0" applyFont="1" applyAlignment="1">
      <alignment horizontal="center" vertical="center" wrapText="1"/>
    </xf>
    <xf numFmtId="0" fontId="40" fillId="0" borderId="0" xfId="0" applyFont="1" applyAlignment="1">
      <alignment horizontal="left" vertical="center"/>
    </xf>
    <xf numFmtId="0" fontId="12" fillId="2" borderId="5" xfId="0" applyFont="1" applyFill="1" applyBorder="1" applyAlignment="1">
      <alignment horizontal="center" vertical="center" wrapText="1"/>
    </xf>
    <xf numFmtId="44" fontId="10" fillId="0" borderId="0" xfId="0" applyNumberFormat="1" applyFont="1" applyAlignment="1">
      <alignment horizontal="center"/>
    </xf>
  </cellXfs>
  <cellStyles count="9">
    <cellStyle name="20% - Accent2" xfId="2" builtinId="34"/>
    <cellStyle name="Currency" xfId="1" builtinId="4"/>
    <cellStyle name="Good" xfId="5" builtinId="26"/>
    <cellStyle name="Hyperlink 2" xfId="8" xr:uid="{D8A9DACB-068A-4C0F-8EC5-E05737AB3332}"/>
    <cellStyle name="Neutral" xfId="4" builtinId="28"/>
    <cellStyle name="Normal" xfId="0" builtinId="0"/>
    <cellStyle name="Percent" xfId="3" builtinId="5"/>
    <cellStyle name="Title 2" xfId="7" xr:uid="{E304E3B3-DCC0-45C9-A95E-AC00D8801582}"/>
    <cellStyle name="Warning Text" xfId="6" builtinId="11"/>
  </cellStyles>
  <dxfs count="18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ont>
        <color rgb="FF9C0006"/>
      </font>
      <fill>
        <patternFill>
          <bgColor rgb="FFFFC7CE"/>
        </patternFill>
      </fill>
    </dxf>
    <dxf>
      <font>
        <color rgb="FF720000"/>
      </font>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ill>
        <gradientFill>
          <stop position="0">
            <color theme="0"/>
          </stop>
          <stop position="1">
            <color rgb="FFFFFF00"/>
          </stop>
        </gradientFill>
      </fill>
      <border>
        <vertical/>
        <horizontal/>
      </border>
    </dxf>
    <dxf>
      <font>
        <color rgb="FF9C5700"/>
      </font>
      <fill>
        <patternFill>
          <bgColor rgb="FFFFEB9C"/>
        </patternFill>
      </fill>
    </dxf>
    <dxf>
      <fill>
        <patternFill>
          <bgColor theme="0" tint="-0.34998626667073579"/>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FFFFCC"/>
      <color rgb="FFFFFF66"/>
      <color rgb="FFFF9966"/>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ctrlProps/ctrlProp1.xml><?xml version="1.0" encoding="utf-8"?>
<formControlPr xmlns="http://schemas.microsoft.com/office/spreadsheetml/2009/9/main" objectType="CheckBox" checked="Checked" fmlaLink="$A$2" lockText="1" noThreeD="1"/>
</file>

<file path=xl/ctrlProps/ctrlProp2.xml><?xml version="1.0" encoding="utf-8"?>
<formControlPr xmlns="http://schemas.microsoft.com/office/spreadsheetml/2009/9/main" objectType="CheckBox" checked="Checked" fmlaLink="$A$3" lockText="1" noThreeD="1"/>
</file>

<file path=xl/ctrlProps/ctrlProp3.xml><?xml version="1.0" encoding="utf-8"?>
<formControlPr xmlns="http://schemas.microsoft.com/office/spreadsheetml/2009/9/main" objectType="CheckBox" checked="Checked" fmlaLink="$A$4" lockText="1" noThreeD="1"/>
</file>

<file path=xl/ctrlProps/ctrlProp4.xml><?xml version="1.0" encoding="utf-8"?>
<formControlPr xmlns="http://schemas.microsoft.com/office/spreadsheetml/2009/9/main" objectType="CheckBox" checked="Checked" fmlaLink="$A$5" lockText="1" noThreeD="1"/>
</file>

<file path=xl/ctrlProps/ctrlProp5.xml><?xml version="1.0" encoding="utf-8"?>
<formControlPr xmlns="http://schemas.microsoft.com/office/spreadsheetml/2009/9/main" objectType="CheckBox" checked="Checked"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checked="Checked" fmlaLink="$A$21" lockText="1" noThreeD="1"/>
</file>

<file path=xl/ctrlProps/ctrlProp9.xml><?xml version="1.0" encoding="utf-8"?>
<formControlPr xmlns="http://schemas.microsoft.com/office/spreadsheetml/2009/9/main" objectType="CheckBox" fmlaLink="$A$22" lockText="1" noThreeD="1"/>
</file>

<file path=xl/ctrlProps/ctrlProp10.xml><?xml version="1.0" encoding="utf-8"?>
<formControlPr xmlns="http://schemas.microsoft.com/office/spreadsheetml/2009/9/main" objectType="CheckBox" checked="Checked" fmlaLink="$A$23" lockText="1" noThreeD="1"/>
</file>

<file path=xl/ctrlProps/ctrlProp11.xml><?xml version="1.0" encoding="utf-8"?>
<formControlPr xmlns="http://schemas.microsoft.com/office/spreadsheetml/2009/9/main" objectType="CheckBox" checked="Checked" fmlaLink="$A$24" lockText="1" noThreeD="1"/>
</file>

<file path=xl/ctrlProps/ctrlProp12.xml><?xml version="1.0" encoding="utf-8"?>
<formControlPr xmlns="http://schemas.microsoft.com/office/spreadsheetml/2009/9/main" objectType="CheckBox" fmlaLink="$A$25" lockText="1" noThreeD="1"/>
</file>

<file path=xl/ctrlProps/ctrlProp13.xml><?xml version="1.0" encoding="utf-8"?>
<formControlPr xmlns="http://schemas.microsoft.com/office/spreadsheetml/2009/9/main" objectType="CheckBox" checked="Checked" fmlaLink="$A$26" lockText="1" noThreeD="1"/>
</file>

<file path=xl/ctrlProps/ctrlProp14.xml><?xml version="1.0" encoding="utf-8"?>
<formControlPr xmlns="http://schemas.microsoft.com/office/spreadsheetml/2009/9/main" objectType="CheckBox" fmlaLink="$A$27" lockText="1" noThreeD="1"/>
</file>

<file path=xl/ctrlProps/ctrlProp15.xml><?xml version="1.0" encoding="utf-8"?>
<formControlPr xmlns="http://schemas.microsoft.com/office/spreadsheetml/2009/9/main" objectType="CheckBox" fmlaLink="$A$28" lockText="1" noThreeD="1"/>
</file>

<file path=xl/ctrlProps/ctrlProp16.xml><?xml version="1.0" encoding="utf-8"?>
<formControlPr xmlns="http://schemas.microsoft.com/office/spreadsheetml/2009/9/main" objectType="CheckBox" fmlaLink="$A$29" lockText="1" noThreeD="1"/>
</file>

<file path=xl/ctrlProps/ctrlProp17.xml><?xml version="1.0" encoding="utf-8"?>
<formControlPr xmlns="http://schemas.microsoft.com/office/spreadsheetml/2009/9/main" objectType="CheckBox" fmlaLink="$A$30" lockText="1" noThreeD="1"/>
</file>

<file path=xl/ctrlProps/ctrlProp18.xml><?xml version="1.0" encoding="utf-8"?>
<formControlPr xmlns="http://schemas.microsoft.com/office/spreadsheetml/2009/9/main" objectType="CheckBox" fmlaLink="$A$31" lockText="1" noThreeD="1"/>
</file>

<file path=xl/ctrlProps/ctrlProp19.xml><?xml version="1.0" encoding="utf-8"?>
<formControlPr xmlns="http://schemas.microsoft.com/office/spreadsheetml/2009/9/main" objectType="CheckBox" fmlaLink="$A$32" lockText="1" noThreeD="1"/>
</file>

<file path=xl/ctrlProps/ctrlProp20.xml><?xml version="1.0" encoding="utf-8"?>
<formControlPr xmlns="http://schemas.microsoft.com/office/spreadsheetml/2009/9/main" objectType="CheckBox" fmlaLink="$A$33" lockText="1" noThreeD="1"/>
</file>

<file path=xl/ctrlProps/ctrlProp21.xml><?xml version="1.0" encoding="utf-8"?>
<formControlPr xmlns="http://schemas.microsoft.com/office/spreadsheetml/2009/9/main" objectType="CheckBox" fmlaLink="$A$34" lockText="1" noThreeD="1"/>
</file>

<file path=xl/ctrlProps/ctrlProp22.xml><?xml version="1.0" encoding="utf-8"?>
<formControlPr xmlns="http://schemas.microsoft.com/office/spreadsheetml/2009/9/main" objectType="CheckBox" fmlaLink="$A$35" lockText="1" noThreeD="1"/>
</file>

<file path=xl/ctrlProps/ctrlProp23.xml><?xml version="1.0" encoding="utf-8"?>
<formControlPr xmlns="http://schemas.microsoft.com/office/spreadsheetml/2009/9/main" objectType="CheckBox" fmlaLink="$A$36" lockText="1" noThreeD="1"/>
</file>

<file path=xl/ctrlProps/ctrlProp24.xml><?xml version="1.0" encoding="utf-8"?>
<formControlPr xmlns="http://schemas.microsoft.com/office/spreadsheetml/2009/9/main" objectType="CheckBox" fmlaLink="$A$37" lockText="1" noThreeD="1"/>
</file>

<file path=xl/ctrlProps/ctrlProp25.xml><?xml version="1.0" encoding="utf-8"?>
<formControlPr xmlns="http://schemas.microsoft.com/office/spreadsheetml/2009/9/main" objectType="CheckBox" checked="Checked" fmlaLink="$A$38" lockText="1" noThreeD="1"/>
</file>

<file path=xl/ctrlProps/ctrlProp26.xml><?xml version="1.0" encoding="utf-8"?>
<formControlPr xmlns="http://schemas.microsoft.com/office/spreadsheetml/2009/9/main" objectType="CheckBox" fmlaLink="$A$9"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B105F687-2708-46E1-A86A-D94F39BDB6BC}"/>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35217</xdr:colOff>
      <xdr:row>14</xdr:row>
      <xdr:rowOff>252336</xdr:rowOff>
    </xdr:from>
    <xdr:to>
      <xdr:col>2</xdr:col>
      <xdr:colOff>218097</xdr:colOff>
      <xdr:row>14</xdr:row>
      <xdr:rowOff>435216</xdr:rowOff>
    </xdr:to>
    <xdr:sp macro="" textlink="">
      <xdr:nvSpPr>
        <xdr:cNvPr id="3" name="Rectangle 2">
          <a:extLst>
            <a:ext uri="{FF2B5EF4-FFF2-40B4-BE49-F238E27FC236}">
              <a16:creationId xmlns:a16="http://schemas.microsoft.com/office/drawing/2014/main" id="{E119FEA4-4474-447A-8FE9-819ABAE8D440}"/>
            </a:ext>
          </a:extLst>
        </xdr:cNvPr>
        <xdr:cNvSpPr/>
      </xdr:nvSpPr>
      <xdr:spPr>
        <a:xfrm>
          <a:off x="492417" y="33574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174038</xdr:rowOff>
    </xdr:from>
    <xdr:to>
      <xdr:col>2</xdr:col>
      <xdr:colOff>214885</xdr:colOff>
      <xdr:row>17</xdr:row>
      <xdr:rowOff>356918</xdr:rowOff>
    </xdr:to>
    <xdr:sp macro="" textlink="">
      <xdr:nvSpPr>
        <xdr:cNvPr id="4" name="Rectangle 3">
          <a:extLst>
            <a:ext uri="{FF2B5EF4-FFF2-40B4-BE49-F238E27FC236}">
              <a16:creationId xmlns:a16="http://schemas.microsoft.com/office/drawing/2014/main" id="{880982A3-D380-4437-8247-4CAD054CDC9E}"/>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F4F38233-CF74-44E6-8BAD-C5FE7C31BF2B}"/>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120472</xdr:rowOff>
    </xdr:from>
    <xdr:to>
      <xdr:col>2</xdr:col>
      <xdr:colOff>215122</xdr:colOff>
      <xdr:row>22</xdr:row>
      <xdr:rowOff>113685</xdr:rowOff>
    </xdr:to>
    <xdr:sp macro="" textlink="">
      <xdr:nvSpPr>
        <xdr:cNvPr id="6" name="Rectangle 5">
          <a:extLst>
            <a:ext uri="{FF2B5EF4-FFF2-40B4-BE49-F238E27FC236}">
              <a16:creationId xmlns:a16="http://schemas.microsoft.com/office/drawing/2014/main" id="{BBE2DFB9-8E29-4108-A581-E78CE11D89B4}"/>
            </a:ext>
          </a:extLst>
        </xdr:cNvPr>
        <xdr:cNvSpPr/>
      </xdr:nvSpPr>
      <xdr:spPr>
        <a:xfrm>
          <a:off x="489442" y="51972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524ABADF-BB10-4740-95ED-6572F22CED1A}"/>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oneCellAnchor>
    <xdr:from>
      <xdr:col>1</xdr:col>
      <xdr:colOff>254182</xdr:colOff>
      <xdr:row>17</xdr:row>
      <xdr:rowOff>119472</xdr:rowOff>
    </xdr:from>
    <xdr:ext cx="283539" cy="311496"/>
    <xdr:sp macro="" textlink="">
      <xdr:nvSpPr>
        <xdr:cNvPr id="8" name="TextBox 7">
          <a:extLst>
            <a:ext uri="{FF2B5EF4-FFF2-40B4-BE49-F238E27FC236}">
              <a16:creationId xmlns:a16="http://schemas.microsoft.com/office/drawing/2014/main" id="{6E7FDB33-90ED-4E83-B54B-873C5403DEF6}"/>
            </a:ext>
          </a:extLst>
        </xdr:cNvPr>
        <xdr:cNvSpPr txBox="1"/>
      </xdr:nvSpPr>
      <xdr:spPr>
        <a:xfrm>
          <a:off x="439239" y="4305029"/>
          <a:ext cx="28353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b="1"/>
            <a:t>X</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251317</xdr:colOff>
      <xdr:row>28</xdr:row>
      <xdr:rowOff>53797</xdr:rowOff>
    </xdr:from>
    <xdr:to>
      <xdr:col>0</xdr:col>
      <xdr:colOff>434197</xdr:colOff>
      <xdr:row>28</xdr:row>
      <xdr:rowOff>189885</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251317" y="6540322"/>
          <a:ext cx="182880" cy="136088"/>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xdr:twoCellAnchor>
  <xdr:oneCellAnchor>
    <xdr:from>
      <xdr:col>3</xdr:col>
      <xdr:colOff>643890</xdr:colOff>
      <xdr:row>11</xdr:row>
      <xdr:rowOff>72390</xdr:rowOff>
    </xdr:from>
    <xdr:ext cx="184731" cy="264560"/>
    <xdr:sp macro="" textlink="">
      <xdr:nvSpPr>
        <xdr:cNvPr id="3" name="TextBox 2">
          <a:extLst>
            <a:ext uri="{FF2B5EF4-FFF2-40B4-BE49-F238E27FC236}">
              <a16:creationId xmlns:a16="http://schemas.microsoft.com/office/drawing/2014/main" id="{6E98B13F-9529-006E-43F3-67598E01793B}"/>
            </a:ext>
          </a:extLst>
        </xdr:cNvPr>
        <xdr:cNvSpPr txBox="1"/>
      </xdr:nvSpPr>
      <xdr:spPr>
        <a:xfrm>
          <a:off x="3501390" y="30060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1</xdr:row>
          <xdr:rowOff>19050</xdr:rowOff>
        </xdr:from>
        <xdr:to>
          <xdr:col>1</xdr:col>
          <xdr:colOff>952500</xdr:colOff>
          <xdr:row>2</xdr:row>
          <xdr:rowOff>19050</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21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 Personnel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xdr:row>
          <xdr:rowOff>38100</xdr:rowOff>
        </xdr:from>
        <xdr:to>
          <xdr:col>2</xdr:col>
          <xdr:colOff>0</xdr:colOff>
          <xdr:row>3</xdr:row>
          <xdr:rowOff>9525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21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2 Fringe Benefits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9525</xdr:rowOff>
        </xdr:from>
        <xdr:to>
          <xdr:col>2</xdr:col>
          <xdr:colOff>0</xdr:colOff>
          <xdr:row>4</xdr:row>
          <xdr:rowOff>0</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21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3 Travel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xdr:row>
          <xdr:rowOff>19050</xdr:rowOff>
        </xdr:from>
        <xdr:to>
          <xdr:col>1</xdr:col>
          <xdr:colOff>4362450</xdr:colOff>
          <xdr:row>5</xdr:row>
          <xdr:rowOff>0</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21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4 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9525</xdr:rowOff>
        </xdr:from>
        <xdr:to>
          <xdr:col>2</xdr:col>
          <xdr:colOff>0</xdr:colOff>
          <xdr:row>5</xdr:row>
          <xdr:rowOff>238125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21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5 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0</xdr:rowOff>
        </xdr:from>
        <xdr:to>
          <xdr:col>2</xdr:col>
          <xdr:colOff>0</xdr:colOff>
          <xdr:row>6</xdr:row>
          <xdr:rowOff>228600</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21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6 Contractual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9525</xdr:rowOff>
        </xdr:from>
        <xdr:to>
          <xdr:col>2</xdr:col>
          <xdr:colOff>0</xdr:colOff>
          <xdr:row>7</xdr:row>
          <xdr:rowOff>228600</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2100-00000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7 Consultant (Professional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xdr:row>
          <xdr:rowOff>19050</xdr:rowOff>
        </xdr:from>
        <xdr:to>
          <xdr:col>2</xdr:col>
          <xdr:colOff>0</xdr:colOff>
          <xdr:row>21</xdr:row>
          <xdr:rowOff>0</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2100-00000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9 Occupancy (Rent &amp; Utilities)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0</xdr:rowOff>
        </xdr:from>
        <xdr:to>
          <xdr:col>2</xdr:col>
          <xdr:colOff>0</xdr:colOff>
          <xdr:row>21</xdr:row>
          <xdr:rowOff>238125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2100-00000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10 Research &amp; Development (R&amp;D)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238125</xdr:rowOff>
        </xdr:from>
        <xdr:to>
          <xdr:col>2</xdr:col>
          <xdr:colOff>0</xdr:colOff>
          <xdr:row>22</xdr:row>
          <xdr:rowOff>209550</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2100-00000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11 Telecommunications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9525</xdr:rowOff>
        </xdr:from>
        <xdr:to>
          <xdr:col>2</xdr:col>
          <xdr:colOff>0</xdr:colOff>
          <xdr:row>24</xdr:row>
          <xdr:rowOff>0</xdr:rowOff>
        </xdr:to>
        <xdr:sp macro="" textlink="">
          <xdr:nvSpPr>
            <xdr:cNvPr id="38923" name="Check Box 11" hidden="1">
              <a:extLst>
                <a:ext uri="{63B3BB69-23CF-44E3-9099-C40C66FF867C}">
                  <a14:compatExt spid="_x0000_s38923"/>
                </a:ext>
                <a:ext uri="{FF2B5EF4-FFF2-40B4-BE49-F238E27FC236}">
                  <a16:creationId xmlns:a16="http://schemas.microsoft.com/office/drawing/2014/main" id="{00000000-0008-0000-2100-00000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12 Training &amp;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238125</xdr:rowOff>
        </xdr:from>
        <xdr:to>
          <xdr:col>2</xdr:col>
          <xdr:colOff>0</xdr:colOff>
          <xdr:row>25</xdr:row>
          <xdr:rowOff>9525</xdr:rowOff>
        </xdr:to>
        <xdr:sp macro="" textlink="">
          <xdr:nvSpPr>
            <xdr:cNvPr id="38924" name="Check Box 12" hidden="1">
              <a:extLst>
                <a:ext uri="{63B3BB69-23CF-44E3-9099-C40C66FF867C}">
                  <a14:compatExt spid="_x0000_s38924"/>
                </a:ext>
                <a:ext uri="{FF2B5EF4-FFF2-40B4-BE49-F238E27FC236}">
                  <a16:creationId xmlns:a16="http://schemas.microsoft.com/office/drawing/2014/main" id="{00000000-0008-0000-2100-00000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13 Direct Administrative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25</xdr:row>
          <xdr:rowOff>9525</xdr:rowOff>
        </xdr:from>
        <xdr:to>
          <xdr:col>2</xdr:col>
          <xdr:colOff>0</xdr:colOff>
          <xdr:row>25</xdr:row>
          <xdr:rowOff>228600</xdr:rowOff>
        </xdr:to>
        <xdr:sp macro="" textlink="">
          <xdr:nvSpPr>
            <xdr:cNvPr id="38925" name="Check Box 13" hidden="1">
              <a:extLst>
                <a:ext uri="{63B3BB69-23CF-44E3-9099-C40C66FF867C}">
                  <a14:compatExt spid="_x0000_s38925"/>
                </a:ext>
                <a:ext uri="{FF2B5EF4-FFF2-40B4-BE49-F238E27FC236}">
                  <a16:creationId xmlns:a16="http://schemas.microsoft.com/office/drawing/2014/main" id="{00000000-0008-0000-2100-00000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14 Other or Miscellaneous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25</xdr:row>
          <xdr:rowOff>238125</xdr:rowOff>
        </xdr:from>
        <xdr:to>
          <xdr:col>2</xdr:col>
          <xdr:colOff>0</xdr:colOff>
          <xdr:row>26</xdr:row>
          <xdr:rowOff>238125</xdr:rowOff>
        </xdr:to>
        <xdr:sp macro="" textlink="">
          <xdr:nvSpPr>
            <xdr:cNvPr id="38926" name="Check Box 14" hidden="1">
              <a:extLst>
                <a:ext uri="{63B3BB69-23CF-44E3-9099-C40C66FF867C}">
                  <a14:compatExt spid="_x0000_s38926"/>
                </a:ext>
                <a:ext uri="{FF2B5EF4-FFF2-40B4-BE49-F238E27FC236}">
                  <a16:creationId xmlns:a16="http://schemas.microsoft.com/office/drawing/2014/main" id="{00000000-0008-0000-2100-00000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15A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xdr:row>
          <xdr:rowOff>238125</xdr:rowOff>
        </xdr:from>
        <xdr:to>
          <xdr:col>2</xdr:col>
          <xdr:colOff>19050</xdr:colOff>
          <xdr:row>28</xdr:row>
          <xdr:rowOff>9525</xdr:rowOff>
        </xdr:to>
        <xdr:sp macro="" textlink="">
          <xdr:nvSpPr>
            <xdr:cNvPr id="38927" name="Check Box 15" hidden="1">
              <a:extLst>
                <a:ext uri="{63B3BB69-23CF-44E3-9099-C40C66FF867C}">
                  <a14:compatExt spid="_x0000_s38927"/>
                </a:ext>
                <a:ext uri="{FF2B5EF4-FFF2-40B4-BE49-F238E27FC236}">
                  <a16:creationId xmlns:a16="http://schemas.microsoft.com/office/drawing/2014/main" id="{00000000-0008-0000-2100-00000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15B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28</xdr:row>
          <xdr:rowOff>0</xdr:rowOff>
        </xdr:from>
        <xdr:to>
          <xdr:col>2</xdr:col>
          <xdr:colOff>0</xdr:colOff>
          <xdr:row>28</xdr:row>
          <xdr:rowOff>219075</xdr:rowOff>
        </xdr:to>
        <xdr:sp macro="" textlink="">
          <xdr:nvSpPr>
            <xdr:cNvPr id="38928" name="Check Box 16" hidden="1">
              <a:extLst>
                <a:ext uri="{63B3BB69-23CF-44E3-9099-C40C66FF867C}">
                  <a14:compatExt spid="_x0000_s38928"/>
                </a:ext>
                <a:ext uri="{FF2B5EF4-FFF2-40B4-BE49-F238E27FC236}">
                  <a16:creationId xmlns:a16="http://schemas.microsoft.com/office/drawing/2014/main" id="{00000000-0008-0000-2100-00001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15C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0</xdr:rowOff>
        </xdr:from>
        <xdr:to>
          <xdr:col>2</xdr:col>
          <xdr:colOff>9525</xdr:colOff>
          <xdr:row>29</xdr:row>
          <xdr:rowOff>219075</xdr:rowOff>
        </xdr:to>
        <xdr:sp macro="" textlink="">
          <xdr:nvSpPr>
            <xdr:cNvPr id="38929" name="Check Box 17" hidden="1">
              <a:extLst>
                <a:ext uri="{63B3BB69-23CF-44E3-9099-C40C66FF867C}">
                  <a14:compatExt spid="_x0000_s38929"/>
                </a:ext>
                <a:ext uri="{FF2B5EF4-FFF2-40B4-BE49-F238E27FC236}">
                  <a16:creationId xmlns:a16="http://schemas.microsoft.com/office/drawing/2014/main" id="{00000000-0008-0000-2100-00001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15D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238125</xdr:rowOff>
        </xdr:from>
        <xdr:to>
          <xdr:col>2</xdr:col>
          <xdr:colOff>0</xdr:colOff>
          <xdr:row>30</xdr:row>
          <xdr:rowOff>209550</xdr:rowOff>
        </xdr:to>
        <xdr:sp macro="" textlink="">
          <xdr:nvSpPr>
            <xdr:cNvPr id="38930" name="Check Box 18" hidden="1">
              <a:extLst>
                <a:ext uri="{63B3BB69-23CF-44E3-9099-C40C66FF867C}">
                  <a14:compatExt spid="_x0000_s38930"/>
                </a:ext>
                <a:ext uri="{FF2B5EF4-FFF2-40B4-BE49-F238E27FC236}">
                  <a16:creationId xmlns:a16="http://schemas.microsoft.com/office/drawing/2014/main" id="{00000000-0008-0000-2100-00001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15E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0</xdr:colOff>
          <xdr:row>31</xdr:row>
          <xdr:rowOff>219075</xdr:rowOff>
        </xdr:to>
        <xdr:sp macro="" textlink="">
          <xdr:nvSpPr>
            <xdr:cNvPr id="38931" name="Check Box 19" hidden="1">
              <a:extLst>
                <a:ext uri="{63B3BB69-23CF-44E3-9099-C40C66FF867C}">
                  <a14:compatExt spid="_x0000_s38931"/>
                </a:ext>
                <a:ext uri="{FF2B5EF4-FFF2-40B4-BE49-F238E27FC236}">
                  <a16:creationId xmlns:a16="http://schemas.microsoft.com/office/drawing/2014/main" id="{00000000-0008-0000-2100-00001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15F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32</xdr:row>
          <xdr:rowOff>9525</xdr:rowOff>
        </xdr:from>
        <xdr:to>
          <xdr:col>2</xdr:col>
          <xdr:colOff>0</xdr:colOff>
          <xdr:row>32</xdr:row>
          <xdr:rowOff>228600</xdr:rowOff>
        </xdr:to>
        <xdr:sp macro="" textlink="">
          <xdr:nvSpPr>
            <xdr:cNvPr id="38932" name="Check Box 20" hidden="1">
              <a:extLst>
                <a:ext uri="{63B3BB69-23CF-44E3-9099-C40C66FF867C}">
                  <a14:compatExt spid="_x0000_s38932"/>
                </a:ext>
                <a:ext uri="{FF2B5EF4-FFF2-40B4-BE49-F238E27FC236}">
                  <a16:creationId xmlns:a16="http://schemas.microsoft.com/office/drawing/2014/main" id="{00000000-0008-0000-2100-00001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15G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33</xdr:row>
          <xdr:rowOff>19050</xdr:rowOff>
        </xdr:from>
        <xdr:to>
          <xdr:col>2</xdr:col>
          <xdr:colOff>0</xdr:colOff>
          <xdr:row>34</xdr:row>
          <xdr:rowOff>0</xdr:rowOff>
        </xdr:to>
        <xdr:sp macro="" textlink="">
          <xdr:nvSpPr>
            <xdr:cNvPr id="38933" name="Check Box 21" hidden="1">
              <a:extLst>
                <a:ext uri="{63B3BB69-23CF-44E3-9099-C40C66FF867C}">
                  <a14:compatExt spid="_x0000_s38933"/>
                </a:ext>
                <a:ext uri="{FF2B5EF4-FFF2-40B4-BE49-F238E27FC236}">
                  <a16:creationId xmlns:a16="http://schemas.microsoft.com/office/drawing/2014/main" id="{00000000-0008-0000-2100-00001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15H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xdr:row>
          <xdr:rowOff>19050</xdr:rowOff>
        </xdr:from>
        <xdr:to>
          <xdr:col>2</xdr:col>
          <xdr:colOff>0</xdr:colOff>
          <xdr:row>35</xdr:row>
          <xdr:rowOff>0</xdr:rowOff>
        </xdr:to>
        <xdr:sp macro="" textlink="">
          <xdr:nvSpPr>
            <xdr:cNvPr id="38934" name="Check Box 22" hidden="1">
              <a:extLst>
                <a:ext uri="{63B3BB69-23CF-44E3-9099-C40C66FF867C}">
                  <a14:compatExt spid="_x0000_s38934"/>
                </a:ext>
                <a:ext uri="{FF2B5EF4-FFF2-40B4-BE49-F238E27FC236}">
                  <a16:creationId xmlns:a16="http://schemas.microsoft.com/office/drawing/2014/main" id="{00000000-0008-0000-2100-00001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15I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35</xdr:row>
          <xdr:rowOff>9525</xdr:rowOff>
        </xdr:from>
        <xdr:to>
          <xdr:col>2</xdr:col>
          <xdr:colOff>0</xdr:colOff>
          <xdr:row>36</xdr:row>
          <xdr:rowOff>0</xdr:rowOff>
        </xdr:to>
        <xdr:sp macro="" textlink="">
          <xdr:nvSpPr>
            <xdr:cNvPr id="38935" name="Check Box 23" hidden="1">
              <a:extLst>
                <a:ext uri="{63B3BB69-23CF-44E3-9099-C40C66FF867C}">
                  <a14:compatExt spid="_x0000_s38935"/>
                </a:ext>
                <a:ext uri="{FF2B5EF4-FFF2-40B4-BE49-F238E27FC236}">
                  <a16:creationId xmlns:a16="http://schemas.microsoft.com/office/drawing/2014/main" id="{00000000-0008-0000-2100-00001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15J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36</xdr:row>
          <xdr:rowOff>9525</xdr:rowOff>
        </xdr:from>
        <xdr:to>
          <xdr:col>2</xdr:col>
          <xdr:colOff>0</xdr:colOff>
          <xdr:row>36</xdr:row>
          <xdr:rowOff>228600</xdr:rowOff>
        </xdr:to>
        <xdr:sp macro="" textlink="">
          <xdr:nvSpPr>
            <xdr:cNvPr id="38936" name="Check Box 24" hidden="1">
              <a:extLst>
                <a:ext uri="{63B3BB69-23CF-44E3-9099-C40C66FF867C}">
                  <a14:compatExt spid="_x0000_s38936"/>
                </a:ext>
                <a:ext uri="{FF2B5EF4-FFF2-40B4-BE49-F238E27FC236}">
                  <a16:creationId xmlns:a16="http://schemas.microsoft.com/office/drawing/2014/main" id="{00000000-0008-0000-2100-00001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15K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36</xdr:row>
          <xdr:rowOff>238125</xdr:rowOff>
        </xdr:from>
        <xdr:to>
          <xdr:col>2</xdr:col>
          <xdr:colOff>0</xdr:colOff>
          <xdr:row>37</xdr:row>
          <xdr:rowOff>209550</xdr:rowOff>
        </xdr:to>
        <xdr:sp macro="" textlink="">
          <xdr:nvSpPr>
            <xdr:cNvPr id="38937" name="Check Box 25" hidden="1">
              <a:extLst>
                <a:ext uri="{63B3BB69-23CF-44E3-9099-C40C66FF867C}">
                  <a14:compatExt spid="_x0000_s38937"/>
                </a:ext>
                <a:ext uri="{FF2B5EF4-FFF2-40B4-BE49-F238E27FC236}">
                  <a16:creationId xmlns:a16="http://schemas.microsoft.com/office/drawing/2014/main" id="{00000000-0008-0000-2100-00001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17 Indirect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0</xdr:rowOff>
        </xdr:from>
        <xdr:to>
          <xdr:col>2</xdr:col>
          <xdr:colOff>0</xdr:colOff>
          <xdr:row>8</xdr:row>
          <xdr:rowOff>219075</xdr:rowOff>
        </xdr:to>
        <xdr:sp macro="" textlink="">
          <xdr:nvSpPr>
            <xdr:cNvPr id="38938" name="Check Box 26" hidden="1">
              <a:extLst>
                <a:ext uri="{63B3BB69-23CF-44E3-9099-C40C66FF867C}">
                  <a14:compatExt spid="_x0000_s38938"/>
                </a:ext>
                <a:ext uri="{FF2B5EF4-FFF2-40B4-BE49-F238E27FC236}">
                  <a16:creationId xmlns:a16="http://schemas.microsoft.com/office/drawing/2014/main" id="{00000000-0008-0000-2100-00001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8 Construction</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F7E5F532-438B-458B-8539-6C3AAC146229}" userId="S::Kenneth.Allen@Illinois.gov::f6efede0-589b-4b63-93f6-a0be69bdad4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32" dT="2024-04-01T21:27:36.13" personId="{F7E5F532-438B-458B-8539-6C3AAC146229}" id="{871879F1-50E2-4EBF-B7FC-F958F3536491}">
    <text>Compares number of Budget Categories with Section A.</text>
  </threadedComment>
  <threadedComment ref="G33" dT="2024-04-01T21:27:45.27" personId="{F7E5F532-438B-458B-8539-6C3AAC146229}" id="{42CB7470-ED9E-47D4-8864-12D729536BCF}">
    <text>Compares number of Budget Categories with Section B.</text>
  </threadedComment>
  <threadedComment ref="C35" dT="2024-04-04T20:46:34.83" personId="{F7E5F532-438B-458B-8539-6C3AAC146229}" id="{61F4C48F-3EDF-4421-9C7E-1DD57CCA5984}">
    <text>This formula checks for consistency between the Previously Approved &amp; Section A.  Budget may only be approved if this cell is blank or zero</text>
  </threadedComment>
  <threadedComment ref="C36" dT="2024-04-04T20:47:28.15" personId="{F7E5F532-438B-458B-8539-6C3AAC146229}" id="{D7B9F0D7-8CD9-4194-9097-D684CC7B6BD5}">
    <text>This formula checks for consistency between the Previously Approved &amp; Section B.  Budget may only be approved if this cell is blank or zero</text>
  </threadedComment>
  <threadedComment ref="C37" dT="2024-01-19T21:41:27.89" personId="{F7E5F532-438B-458B-8539-6C3AAC146229}" id="{6777886D-D6F3-4F31-9DEC-349B8BD793A6}">
    <text>Budget may only be approved while this cell is zero.  Do not change the formula in this cell.</text>
  </threadedComment>
  <threadedComment ref="G67" dT="2024-04-01T21:27:36.13" personId="{F7E5F532-438B-458B-8539-6C3AAC146229}" id="{26FDA03A-5E29-4876-8E6D-246260884A33}">
    <text>Compares number of Budget Categories with Section A.</text>
  </threadedComment>
  <threadedComment ref="G68" dT="2024-04-01T21:27:45.27" personId="{F7E5F532-438B-458B-8539-6C3AAC146229}" id="{2CBF64B2-F9C9-46A2-86BF-0D1C8F67FF79}">
    <text>Compares number of Budget Categories with Section B.</text>
  </threadedComment>
  <threadedComment ref="C70" dT="2023-11-07T20:21:48.33" personId="{F7E5F532-438B-458B-8539-6C3AAC146229}" id="{723F8B74-F376-4EC6-840B-CFBA80F1D670}">
    <text>Budget may only be approved while this cell is zero.  Do not change the formula in this cell.</text>
  </threadedComment>
  <threadedComment ref="C71" dT="2023-11-07T20:21:53.89" personId="{F7E5F532-438B-458B-8539-6C3AAC146229}" id="{1E5EE1E0-41EA-49CF-AD6B-D51C70680EDB}">
    <text>Budget may only be approved while this cell is zero.  Do not change the formula in this cell.</text>
  </threadedComment>
  <threadedComment ref="C72" dT="2024-01-19T21:44:02.77" personId="{F7E5F532-438B-458B-8539-6C3AAC146229}" id="{AF07194F-C5B8-43AD-94D3-28B68E618EBF}">
    <text>Budget may only be approved while this cell is zero.  Do not change the formula in this cell.</text>
  </threadedComment>
  <threadedComment ref="G102" dT="2024-04-01T21:27:36.13" personId="{F7E5F532-438B-458B-8539-6C3AAC146229}" id="{CE079DAE-8B38-40BB-B307-3B638093CEF4}">
    <text>Compares number of Budget Categories with Section A.</text>
  </threadedComment>
  <threadedComment ref="G103" dT="2024-04-01T21:27:45.27" personId="{F7E5F532-438B-458B-8539-6C3AAC146229}" id="{247B63CF-A43E-408E-B5B7-7836774BF838}">
    <text>Compares number of Budget Categories with Section B.</text>
  </threadedComment>
  <threadedComment ref="C105" dT="2023-11-07T20:22:04.69" personId="{F7E5F532-438B-458B-8539-6C3AAC146229}" id="{1BECF6A3-4D74-422D-9B01-1572508712ED}">
    <text>Budget may only be approved while this cell is zero.  Do not change the formula in this cell.</text>
  </threadedComment>
  <threadedComment ref="D105" dT="2023-11-07T20:22:10.91" personId="{F7E5F532-438B-458B-8539-6C3AAC146229}" id="{DC24F701-8E17-4F90-91F9-F51B25261142}">
    <text>Budget may only be approved while this cell is zero.  Do not change the formula in this cell.</text>
  </threadedComment>
  <threadedComment ref="E105" dT="2023-11-07T20:22:17.82" personId="{F7E5F532-438B-458B-8539-6C3AAC146229}" id="{111B53DC-73EF-474F-8147-329069A40D12}">
    <text>Budget may only be approved while this cell is zero.  Do not change the formula in this cell.</text>
  </threadedComment>
  <threadedComment ref="C106" dT="2023-11-07T20:22:24.36" personId="{F7E5F532-438B-458B-8539-6C3AAC146229}" id="{55289E27-58A8-4D30-9850-3E94F6A22B1B}">
    <text>Budget may only be approved while this cell is zero.  Do not change the formula in this cell.</text>
  </threadedComment>
  <threadedComment ref="D106" dT="2023-11-07T20:22:32.57" personId="{F7E5F532-438B-458B-8539-6C3AAC146229}" id="{50D0AD9C-8B5C-46D8-ABFA-12E74CD807E8}">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2.bin"/><Relationship Id="rId4" Type="http://schemas.microsoft.com/office/2017/10/relationships/threadedComment" Target="../threadedComments/threadedComment1.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0"/>
  <sheetViews>
    <sheetView zoomScaleNormal="100" zoomScaleSheetLayoutView="100" workbookViewId="0"/>
  </sheetViews>
  <sheetFormatPr defaultColWidth="9.140625" defaultRowHeight="15" x14ac:dyDescent="0.25"/>
  <cols>
    <col min="1" max="1" width="1.42578125" customWidth="1"/>
    <col min="2" max="13" width="9.42578125" customWidth="1"/>
    <col min="14" max="14" width="14.28515625" customWidth="1"/>
    <col min="15" max="15" width="2.7109375" customWidth="1"/>
    <col min="16" max="16" width="2.140625" customWidth="1"/>
  </cols>
  <sheetData>
    <row r="1" spans="2:16" ht="34.5" customHeight="1" x14ac:dyDescent="0.25">
      <c r="B1" s="315" t="s">
        <v>0</v>
      </c>
      <c r="C1" s="315"/>
      <c r="D1" s="315"/>
      <c r="E1" s="315"/>
      <c r="F1" s="315"/>
      <c r="G1" s="315"/>
      <c r="H1" s="315"/>
      <c r="I1" s="315"/>
      <c r="J1" s="315"/>
      <c r="K1" s="315"/>
      <c r="L1" s="315"/>
      <c r="M1" s="315"/>
      <c r="N1" s="315"/>
      <c r="O1" s="315"/>
      <c r="P1" s="315"/>
    </row>
    <row r="2" spans="2:16" ht="12.75" customHeight="1" x14ac:dyDescent="0.25">
      <c r="B2" s="28"/>
      <c r="C2" s="19"/>
      <c r="D2" s="19"/>
      <c r="E2" s="19"/>
      <c r="F2" s="19"/>
      <c r="G2" s="19"/>
      <c r="H2" s="19"/>
      <c r="I2" s="19"/>
      <c r="J2" s="19"/>
      <c r="K2" s="19"/>
      <c r="L2" s="19"/>
      <c r="M2" s="19"/>
      <c r="N2" s="19"/>
      <c r="O2" s="19"/>
      <c r="P2" s="19"/>
    </row>
    <row r="3" spans="2:16" ht="49.5" customHeight="1" x14ac:dyDescent="0.25">
      <c r="B3" s="316" t="s">
        <v>1</v>
      </c>
      <c r="C3" s="316"/>
      <c r="D3" s="316"/>
      <c r="E3" s="316"/>
      <c r="F3" s="316"/>
      <c r="G3" s="316"/>
      <c r="H3" s="316"/>
      <c r="I3" s="316"/>
      <c r="J3" s="316"/>
      <c r="K3" s="316"/>
      <c r="L3" s="316"/>
      <c r="M3" s="316"/>
      <c r="N3" s="316"/>
      <c r="O3" s="316"/>
      <c r="P3" s="316"/>
    </row>
    <row r="4" spans="2:16" ht="9" customHeight="1" x14ac:dyDescent="0.25">
      <c r="B4" s="29"/>
      <c r="C4" s="19"/>
      <c r="D4" s="19"/>
      <c r="E4" s="19"/>
      <c r="F4" s="19"/>
      <c r="G4" s="19"/>
      <c r="H4" s="19"/>
      <c r="I4" s="19"/>
      <c r="J4" s="19"/>
      <c r="K4" s="19"/>
      <c r="L4" s="19"/>
      <c r="M4" s="19"/>
      <c r="N4" s="19"/>
      <c r="O4" s="19"/>
      <c r="P4" s="19"/>
    </row>
    <row r="5" spans="2:16" ht="24.75" customHeight="1" x14ac:dyDescent="0.25">
      <c r="B5" s="317" t="s">
        <v>2</v>
      </c>
      <c r="C5" s="317"/>
      <c r="D5" s="317"/>
      <c r="E5" s="317"/>
      <c r="F5" s="317"/>
      <c r="G5" s="317"/>
      <c r="H5" s="317"/>
      <c r="I5" s="317"/>
      <c r="J5" s="317"/>
      <c r="K5" s="317"/>
      <c r="L5" s="317"/>
      <c r="M5" s="317"/>
      <c r="N5" s="317"/>
      <c r="O5" s="317"/>
      <c r="P5" s="317"/>
    </row>
    <row r="6" spans="2:16" ht="22.5" customHeight="1" x14ac:dyDescent="0.25">
      <c r="B6" s="318" t="s">
        <v>3</v>
      </c>
      <c r="C6" s="318"/>
      <c r="D6" s="318"/>
      <c r="E6" s="318"/>
      <c r="F6" s="318"/>
      <c r="G6" s="318"/>
      <c r="H6" s="318"/>
      <c r="I6" s="318"/>
      <c r="J6" s="318"/>
      <c r="K6" s="318"/>
      <c r="L6" s="318"/>
      <c r="M6" s="318"/>
      <c r="N6" s="318"/>
      <c r="O6" s="318"/>
      <c r="P6" s="318"/>
    </row>
    <row r="7" spans="2:16" x14ac:dyDescent="0.25">
      <c r="B7" s="319" t="s">
        <v>4</v>
      </c>
      <c r="C7" s="319"/>
      <c r="D7" s="319"/>
      <c r="E7" s="319"/>
      <c r="F7" s="319"/>
      <c r="G7" s="319"/>
      <c r="H7" s="319"/>
      <c r="I7" s="319"/>
      <c r="J7" s="319"/>
      <c r="K7" s="319"/>
      <c r="L7" s="319"/>
      <c r="M7" s="319"/>
      <c r="N7" s="319"/>
      <c r="O7" s="319"/>
      <c r="P7" s="319"/>
    </row>
    <row r="8" spans="2:16" ht="24.75" customHeight="1" x14ac:dyDescent="0.25">
      <c r="B8" s="316" t="s">
        <v>5</v>
      </c>
      <c r="C8" s="316"/>
      <c r="D8" s="316"/>
      <c r="E8" s="316"/>
      <c r="F8" s="316"/>
      <c r="G8" s="316"/>
      <c r="H8" s="316"/>
      <c r="I8" s="316"/>
      <c r="J8" s="316"/>
      <c r="K8" s="316"/>
      <c r="L8" s="316"/>
      <c r="M8" s="316"/>
      <c r="N8" s="316"/>
      <c r="O8" s="316"/>
      <c r="P8" s="316"/>
    </row>
    <row r="9" spans="2:16" x14ac:dyDescent="0.25">
      <c r="B9" s="320" t="s">
        <v>6</v>
      </c>
      <c r="C9" s="320"/>
      <c r="D9" s="320"/>
      <c r="E9" s="320"/>
      <c r="F9" s="320"/>
      <c r="G9" s="320"/>
      <c r="H9" s="320"/>
      <c r="I9" s="320"/>
      <c r="J9" s="320"/>
      <c r="K9" s="320"/>
      <c r="L9" s="320"/>
      <c r="M9" s="320"/>
      <c r="N9" s="320"/>
      <c r="O9" s="320"/>
      <c r="P9" s="320"/>
    </row>
    <row r="10" spans="2:16" ht="21.75" customHeight="1" x14ac:dyDescent="0.25">
      <c r="B10" s="316" t="s">
        <v>7</v>
      </c>
      <c r="C10" s="316"/>
      <c r="D10" s="316"/>
      <c r="E10" s="316"/>
      <c r="F10" s="316"/>
      <c r="G10" s="316"/>
      <c r="H10" s="316"/>
      <c r="I10" s="316"/>
      <c r="J10" s="316"/>
      <c r="K10" s="316"/>
      <c r="L10" s="316"/>
      <c r="M10" s="316"/>
      <c r="N10" s="316"/>
      <c r="O10" s="316"/>
      <c r="P10" s="316"/>
    </row>
    <row r="11" spans="2:16" x14ac:dyDescent="0.25">
      <c r="B11" s="320" t="s">
        <v>8</v>
      </c>
      <c r="C11" s="320"/>
      <c r="D11" s="320"/>
      <c r="E11" s="320"/>
      <c r="F11" s="320"/>
      <c r="G11" s="320"/>
      <c r="H11" s="320"/>
      <c r="I11" s="320"/>
      <c r="J11" s="320"/>
      <c r="K11" s="320"/>
      <c r="L11" s="320"/>
      <c r="M11" s="320"/>
      <c r="N11" s="320"/>
      <c r="O11" s="320"/>
      <c r="P11" s="320"/>
    </row>
    <row r="12" spans="2:16" x14ac:dyDescent="0.25">
      <c r="B12" s="88" t="s">
        <v>9</v>
      </c>
      <c r="C12" s="89"/>
      <c r="D12" s="89"/>
      <c r="E12" s="89"/>
      <c r="F12" s="89"/>
      <c r="G12" s="89"/>
      <c r="H12" s="89"/>
      <c r="I12" s="89"/>
      <c r="J12" s="89"/>
      <c r="K12" s="86"/>
      <c r="L12" s="86"/>
      <c r="M12" s="86"/>
      <c r="N12" s="86"/>
      <c r="O12" s="86"/>
      <c r="P12" s="19"/>
    </row>
    <row r="13" spans="2:16" ht="12.75" customHeight="1" x14ac:dyDescent="0.25">
      <c r="B13" s="87" t="s">
        <v>10</v>
      </c>
      <c r="C13" s="86"/>
      <c r="D13" s="19"/>
      <c r="E13" s="19"/>
      <c r="F13" s="19"/>
      <c r="G13" s="19"/>
      <c r="H13" s="19"/>
      <c r="I13" s="19"/>
      <c r="J13" s="19"/>
      <c r="K13" s="19"/>
      <c r="L13" s="19"/>
      <c r="M13" s="19"/>
      <c r="N13" s="19"/>
      <c r="O13" s="19"/>
      <c r="P13" s="19"/>
    </row>
    <row r="14" spans="2:16" ht="12.75" customHeight="1" x14ac:dyDescent="0.25">
      <c r="B14" s="87"/>
      <c r="C14" s="86"/>
      <c r="D14" s="19"/>
      <c r="E14" s="19"/>
      <c r="F14" s="19"/>
      <c r="G14" s="19"/>
      <c r="H14" s="19"/>
      <c r="I14" s="19"/>
      <c r="J14" s="19"/>
      <c r="K14" s="19"/>
      <c r="L14" s="19"/>
      <c r="M14" s="19"/>
      <c r="N14" s="19"/>
      <c r="O14" s="19"/>
      <c r="P14" s="19"/>
    </row>
    <row r="15" spans="2:16" ht="27" customHeight="1" x14ac:dyDescent="0.25">
      <c r="B15" s="317" t="s">
        <v>11</v>
      </c>
      <c r="C15" s="317"/>
      <c r="D15" s="317"/>
      <c r="E15" s="317"/>
      <c r="F15" s="317"/>
      <c r="G15" s="317"/>
      <c r="H15" s="317"/>
      <c r="I15" s="317"/>
      <c r="J15" s="317"/>
      <c r="K15" s="317"/>
      <c r="L15" s="317"/>
      <c r="M15" s="317"/>
      <c r="N15" s="317"/>
      <c r="O15" s="317"/>
      <c r="P15" s="317"/>
    </row>
    <row r="16" spans="2:16" ht="11.25" customHeight="1" x14ac:dyDescent="0.25">
      <c r="B16" s="20"/>
      <c r="C16" s="19"/>
      <c r="D16" s="19"/>
      <c r="E16" s="19"/>
      <c r="F16" s="19"/>
      <c r="G16" s="19"/>
      <c r="H16" s="19"/>
      <c r="I16" s="19"/>
      <c r="J16" s="19"/>
      <c r="K16" s="19"/>
      <c r="L16" s="19"/>
      <c r="M16" s="19"/>
      <c r="N16" s="19"/>
      <c r="O16" s="19"/>
      <c r="P16" s="19"/>
    </row>
    <row r="17" spans="2:16" ht="41.25" customHeight="1" x14ac:dyDescent="0.25">
      <c r="B17" s="321" t="s">
        <v>12</v>
      </c>
      <c r="C17" s="321"/>
      <c r="D17" s="321"/>
      <c r="E17" s="321"/>
      <c r="F17" s="321"/>
      <c r="G17" s="321"/>
      <c r="H17" s="321"/>
      <c r="I17" s="321"/>
      <c r="J17" s="321"/>
      <c r="K17" s="321"/>
      <c r="L17" s="321"/>
      <c r="M17" s="321"/>
      <c r="N17" s="321"/>
      <c r="O17" s="321"/>
      <c r="P17" s="321"/>
    </row>
    <row r="18" spans="2:16" x14ac:dyDescent="0.25">
      <c r="B18" s="20" t="s">
        <v>13</v>
      </c>
      <c r="C18" s="19"/>
      <c r="D18" s="19"/>
      <c r="E18" s="19"/>
      <c r="F18" s="19"/>
      <c r="G18" s="19"/>
      <c r="H18" s="19"/>
      <c r="I18" s="19"/>
      <c r="J18" s="19"/>
      <c r="K18" s="19"/>
      <c r="L18" s="19"/>
      <c r="M18" s="19"/>
      <c r="N18" s="19"/>
      <c r="O18" s="19"/>
      <c r="P18" s="19"/>
    </row>
    <row r="19" spans="2:16" ht="22.5" customHeight="1" x14ac:dyDescent="0.25">
      <c r="B19" s="317" t="s">
        <v>14</v>
      </c>
      <c r="C19" s="317"/>
      <c r="D19" s="317"/>
      <c r="E19" s="317"/>
      <c r="F19" s="317"/>
      <c r="G19" s="317"/>
      <c r="H19" s="317"/>
      <c r="I19" s="317"/>
      <c r="J19" s="317"/>
      <c r="K19" s="317"/>
      <c r="L19" s="317"/>
      <c r="M19" s="317"/>
      <c r="N19" s="317"/>
      <c r="O19" s="317"/>
      <c r="P19" s="17"/>
    </row>
    <row r="20" spans="2:16" ht="13.5" customHeight="1" x14ac:dyDescent="0.25">
      <c r="B20" s="26"/>
      <c r="C20" s="23"/>
      <c r="D20" s="23"/>
      <c r="E20" s="23"/>
      <c r="F20" s="23"/>
      <c r="G20" s="23"/>
      <c r="H20" s="23"/>
      <c r="I20" s="23"/>
      <c r="J20" s="23"/>
      <c r="K20" s="23"/>
      <c r="L20" s="23"/>
      <c r="M20" s="23"/>
      <c r="N20" s="23"/>
      <c r="O20" s="23"/>
      <c r="P20" s="23"/>
    </row>
    <row r="21" spans="2:16" x14ac:dyDescent="0.25">
      <c r="B21" s="27" t="s">
        <v>15</v>
      </c>
      <c r="C21" s="23"/>
      <c r="D21" s="23"/>
      <c r="E21" s="23"/>
      <c r="F21" s="23"/>
      <c r="G21" s="23"/>
      <c r="H21" s="23"/>
      <c r="I21" s="23"/>
      <c r="J21" s="23"/>
      <c r="K21" s="23"/>
      <c r="L21" s="23"/>
      <c r="M21" s="23"/>
      <c r="N21" s="23"/>
      <c r="O21" s="23"/>
      <c r="P21" s="23"/>
    </row>
    <row r="22" spans="2:16" ht="6" customHeight="1" x14ac:dyDescent="0.25">
      <c r="B22" s="26"/>
      <c r="C22" s="23"/>
      <c r="D22" s="23"/>
      <c r="E22" s="23"/>
      <c r="F22" s="23"/>
      <c r="G22" s="23"/>
      <c r="H22" s="23"/>
      <c r="I22" s="23"/>
      <c r="J22" s="23"/>
      <c r="K22" s="23"/>
      <c r="L22" s="23"/>
      <c r="M22" s="23"/>
      <c r="N22" s="23"/>
      <c r="O22" s="23"/>
      <c r="P22" s="23"/>
    </row>
    <row r="23" spans="2:16" x14ac:dyDescent="0.25">
      <c r="B23" s="27" t="s">
        <v>16</v>
      </c>
      <c r="C23" s="23"/>
      <c r="D23" s="23"/>
      <c r="E23" s="23"/>
      <c r="F23" s="23"/>
      <c r="G23" s="23"/>
      <c r="H23" s="23"/>
      <c r="I23" s="23"/>
      <c r="J23" s="23"/>
      <c r="K23" s="23"/>
      <c r="L23" s="23"/>
      <c r="M23" s="23"/>
      <c r="N23" s="23"/>
      <c r="O23" s="23"/>
      <c r="P23" s="23"/>
    </row>
    <row r="24" spans="2:16" ht="9.75" customHeight="1" x14ac:dyDescent="0.25">
      <c r="B24" s="26"/>
      <c r="C24" s="23"/>
      <c r="D24" s="23"/>
      <c r="E24" s="23"/>
      <c r="F24" s="23"/>
      <c r="G24" s="23"/>
      <c r="H24" s="23"/>
      <c r="I24" s="23"/>
      <c r="J24" s="23"/>
      <c r="K24" s="23"/>
      <c r="L24" s="23"/>
      <c r="M24" s="23"/>
      <c r="N24" s="23"/>
      <c r="O24" s="23"/>
      <c r="P24" s="23"/>
    </row>
    <row r="25" spans="2:16" x14ac:dyDescent="0.25">
      <c r="B25" s="27" t="s">
        <v>17</v>
      </c>
      <c r="C25" s="23"/>
      <c r="D25" s="23"/>
      <c r="E25" s="23"/>
      <c r="F25" s="23"/>
      <c r="G25" s="23"/>
      <c r="H25" s="23"/>
      <c r="I25" s="23"/>
      <c r="J25" s="23"/>
      <c r="K25" s="23"/>
      <c r="L25" s="23"/>
      <c r="M25" s="23"/>
      <c r="N25" s="23"/>
      <c r="O25" s="23"/>
      <c r="P25" s="23"/>
    </row>
    <row r="26" spans="2:16" x14ac:dyDescent="0.25">
      <c r="B26" s="22"/>
      <c r="C26" s="19"/>
      <c r="D26" s="19"/>
      <c r="E26" s="19"/>
      <c r="F26" s="19"/>
      <c r="G26" s="19"/>
      <c r="H26" s="19"/>
      <c r="I26" s="19"/>
      <c r="J26" s="19"/>
      <c r="K26" s="19"/>
      <c r="L26" s="19"/>
      <c r="M26" s="19"/>
      <c r="N26" s="19"/>
      <c r="O26" s="19"/>
      <c r="P26" s="19"/>
    </row>
    <row r="27" spans="2:16" ht="50.25" customHeight="1" x14ac:dyDescent="0.25">
      <c r="B27" s="321" t="s">
        <v>18</v>
      </c>
      <c r="C27" s="321"/>
      <c r="D27" s="321"/>
      <c r="E27" s="321"/>
      <c r="F27" s="321"/>
      <c r="G27" s="321"/>
      <c r="H27" s="321"/>
      <c r="I27" s="321"/>
      <c r="J27" s="321"/>
      <c r="K27" s="321"/>
      <c r="L27" s="321"/>
      <c r="M27" s="321"/>
      <c r="N27" s="321"/>
      <c r="O27" s="321"/>
      <c r="P27" s="321"/>
    </row>
    <row r="28" spans="2:16" x14ac:dyDescent="0.25">
      <c r="B28" s="320" t="s">
        <v>19</v>
      </c>
      <c r="C28" s="320"/>
      <c r="D28" s="320"/>
      <c r="E28" s="320"/>
      <c r="F28" s="320"/>
      <c r="G28" s="320"/>
      <c r="H28" s="320"/>
      <c r="I28" s="320"/>
      <c r="J28" s="320"/>
      <c r="K28" s="320"/>
      <c r="L28" s="320"/>
      <c r="M28" s="320"/>
      <c r="N28" s="320"/>
      <c r="O28" s="320"/>
      <c r="P28" s="320"/>
    </row>
    <row r="29" spans="2:16" ht="53.25" customHeight="1" x14ac:dyDescent="0.25">
      <c r="B29" s="321" t="s">
        <v>20</v>
      </c>
      <c r="C29" s="321"/>
      <c r="D29" s="321"/>
      <c r="E29" s="321"/>
      <c r="F29" s="321"/>
      <c r="G29" s="321"/>
      <c r="H29" s="321"/>
      <c r="I29" s="321"/>
      <c r="J29" s="321"/>
      <c r="K29" s="321"/>
      <c r="L29" s="321"/>
      <c r="M29" s="321"/>
      <c r="N29" s="321"/>
      <c r="O29" s="321"/>
      <c r="P29" s="321"/>
    </row>
    <row r="30" spans="2:16" x14ac:dyDescent="0.25">
      <c r="B30" s="30"/>
      <c r="C30" s="19"/>
      <c r="D30" s="19"/>
      <c r="E30" s="19"/>
      <c r="F30" s="19"/>
      <c r="G30" s="19"/>
      <c r="H30" s="19"/>
      <c r="I30" s="19"/>
      <c r="J30" s="19"/>
      <c r="K30" s="19"/>
      <c r="L30" s="19"/>
      <c r="M30" s="19"/>
      <c r="N30" s="19"/>
      <c r="O30" s="19"/>
      <c r="P30" s="19"/>
    </row>
    <row r="31" spans="2:16" ht="53.25" customHeight="1" x14ac:dyDescent="0.25">
      <c r="B31" s="321" t="s">
        <v>21</v>
      </c>
      <c r="C31" s="321"/>
      <c r="D31" s="321"/>
      <c r="E31" s="321"/>
      <c r="F31" s="321"/>
      <c r="G31" s="321"/>
      <c r="H31" s="321"/>
      <c r="I31" s="321"/>
      <c r="J31" s="321"/>
      <c r="K31" s="321"/>
      <c r="L31" s="321"/>
      <c r="M31" s="321"/>
      <c r="N31" s="321"/>
      <c r="O31" s="321"/>
      <c r="P31" s="321"/>
    </row>
    <row r="32" spans="2:16" x14ac:dyDescent="0.25">
      <c r="B32" s="20"/>
      <c r="C32" s="19"/>
      <c r="D32" s="19"/>
      <c r="E32" s="19"/>
      <c r="F32" s="19"/>
      <c r="G32" s="19"/>
      <c r="H32" s="19"/>
      <c r="I32" s="19"/>
      <c r="J32" s="19"/>
      <c r="K32" s="19"/>
      <c r="L32" s="19"/>
      <c r="M32" s="19"/>
      <c r="N32" s="19"/>
      <c r="O32" s="19"/>
      <c r="P32" s="19"/>
    </row>
    <row r="33" spans="2:16" ht="41.25" customHeight="1" x14ac:dyDescent="0.25">
      <c r="B33" s="321" t="s">
        <v>22</v>
      </c>
      <c r="C33" s="321"/>
      <c r="D33" s="321"/>
      <c r="E33" s="321"/>
      <c r="F33" s="321"/>
      <c r="G33" s="321"/>
      <c r="H33" s="321"/>
      <c r="I33" s="321"/>
      <c r="J33" s="321"/>
      <c r="K33" s="321"/>
      <c r="L33" s="321"/>
      <c r="M33" s="321"/>
      <c r="N33" s="321"/>
      <c r="O33" s="321"/>
      <c r="P33" s="321"/>
    </row>
    <row r="34" spans="2:16" ht="6" customHeight="1" x14ac:dyDescent="0.25">
      <c r="B34" s="20"/>
      <c r="C34" s="19"/>
      <c r="D34" s="19"/>
      <c r="E34" s="19"/>
      <c r="F34" s="19"/>
      <c r="G34" s="19"/>
      <c r="H34" s="19"/>
      <c r="I34" s="19"/>
      <c r="J34" s="19"/>
      <c r="K34" s="19"/>
      <c r="L34" s="19"/>
      <c r="M34" s="19"/>
      <c r="N34" s="19"/>
      <c r="O34" s="19"/>
      <c r="P34" s="19"/>
    </row>
    <row r="35" spans="2:16" ht="24.75" customHeight="1" x14ac:dyDescent="0.25">
      <c r="B35" s="322" t="s">
        <v>23</v>
      </c>
      <c r="C35" s="322"/>
      <c r="D35" s="322"/>
      <c r="E35" s="322"/>
      <c r="F35" s="322"/>
      <c r="G35" s="322"/>
      <c r="H35" s="322"/>
      <c r="I35" s="322"/>
      <c r="J35" s="322"/>
      <c r="K35" s="322"/>
      <c r="L35" s="322"/>
      <c r="M35" s="322"/>
      <c r="N35" s="322"/>
      <c r="O35" s="322"/>
      <c r="P35" s="322"/>
    </row>
    <row r="36" spans="2:16" x14ac:dyDescent="0.25">
      <c r="B36" s="319" t="s">
        <v>24</v>
      </c>
      <c r="C36" s="319"/>
      <c r="D36" s="319"/>
      <c r="E36" s="319"/>
      <c r="F36" s="319"/>
      <c r="G36" s="319"/>
      <c r="H36" s="319"/>
      <c r="I36" s="319"/>
      <c r="J36" s="319"/>
      <c r="K36" s="319"/>
      <c r="L36" s="319"/>
      <c r="M36" s="319"/>
      <c r="N36" s="319"/>
      <c r="O36" s="319"/>
      <c r="P36" s="319"/>
    </row>
    <row r="37" spans="2:16" ht="10.5" customHeight="1" x14ac:dyDescent="0.25">
      <c r="B37" s="20"/>
      <c r="C37" s="19"/>
      <c r="D37" s="19"/>
      <c r="E37" s="19"/>
      <c r="F37" s="19"/>
      <c r="G37" s="19"/>
      <c r="H37" s="19"/>
      <c r="I37" s="19"/>
      <c r="J37" s="19"/>
      <c r="K37" s="19"/>
      <c r="L37" s="19"/>
      <c r="M37" s="19"/>
      <c r="N37" s="19"/>
      <c r="O37" s="19"/>
      <c r="P37" s="19"/>
    </row>
    <row r="38" spans="2:16" ht="38.25" customHeight="1" x14ac:dyDescent="0.25">
      <c r="B38" s="323" t="s">
        <v>25</v>
      </c>
      <c r="C38" s="323"/>
      <c r="D38" s="323"/>
      <c r="E38" s="323"/>
      <c r="F38" s="323"/>
      <c r="G38" s="323"/>
      <c r="H38" s="323"/>
      <c r="I38" s="323"/>
      <c r="J38" s="323"/>
      <c r="K38" s="323"/>
      <c r="L38" s="323"/>
      <c r="M38" s="323"/>
      <c r="N38" s="323"/>
      <c r="O38" s="323"/>
      <c r="P38" s="323"/>
    </row>
    <row r="39" spans="2:16" x14ac:dyDescent="0.25">
      <c r="B39" s="20"/>
      <c r="C39" s="19"/>
      <c r="D39" s="19"/>
      <c r="E39" s="19"/>
      <c r="F39" s="19"/>
      <c r="G39" s="19"/>
      <c r="H39" s="19"/>
      <c r="I39" s="19"/>
      <c r="J39" s="19"/>
      <c r="K39" s="19"/>
      <c r="L39" s="19"/>
      <c r="M39" s="19"/>
      <c r="N39" s="19"/>
      <c r="O39" s="19"/>
      <c r="P39" s="19"/>
    </row>
    <row r="40" spans="2:16" ht="15" customHeight="1" x14ac:dyDescent="0.25">
      <c r="B40" s="320" t="s">
        <v>26</v>
      </c>
      <c r="C40" s="320"/>
      <c r="D40" s="320"/>
      <c r="E40" s="320"/>
      <c r="F40" s="320"/>
      <c r="G40" s="320"/>
      <c r="H40" s="320"/>
      <c r="I40" s="320"/>
      <c r="J40" s="320"/>
      <c r="K40" s="320"/>
      <c r="L40" s="320"/>
      <c r="M40" s="320"/>
      <c r="N40" s="320"/>
      <c r="O40" s="320"/>
      <c r="P40" s="320"/>
    </row>
    <row r="41" spans="2:16" ht="30.75" customHeight="1" x14ac:dyDescent="0.25">
      <c r="B41" s="316" t="s">
        <v>27</v>
      </c>
      <c r="C41" s="316"/>
      <c r="D41" s="316"/>
      <c r="E41" s="316"/>
      <c r="F41" s="316"/>
      <c r="G41" s="316"/>
      <c r="H41" s="316"/>
      <c r="I41" s="316"/>
      <c r="J41" s="316"/>
      <c r="K41" s="316"/>
      <c r="L41" s="316"/>
      <c r="M41" s="316"/>
      <c r="N41" s="316"/>
      <c r="O41" s="316"/>
      <c r="P41" s="316"/>
    </row>
    <row r="42" spans="2:16" ht="27" customHeight="1" x14ac:dyDescent="0.25">
      <c r="B42" s="316" t="s">
        <v>28</v>
      </c>
      <c r="C42" s="316"/>
      <c r="D42" s="316"/>
      <c r="E42" s="316"/>
      <c r="F42" s="316"/>
      <c r="G42" s="316"/>
      <c r="H42" s="316"/>
      <c r="I42" s="316"/>
      <c r="J42" s="316"/>
      <c r="K42" s="316"/>
      <c r="L42" s="316"/>
      <c r="M42" s="316"/>
      <c r="N42" s="316"/>
      <c r="O42" s="316"/>
      <c r="P42" s="316"/>
    </row>
    <row r="43" spans="2:16" x14ac:dyDescent="0.25">
      <c r="B43" s="20"/>
      <c r="C43" s="19"/>
      <c r="D43" s="19"/>
      <c r="E43" s="19"/>
      <c r="F43" s="19"/>
      <c r="G43" s="19"/>
      <c r="H43" s="19"/>
      <c r="I43" s="19"/>
      <c r="J43" s="19"/>
      <c r="K43" s="19"/>
      <c r="L43" s="19"/>
      <c r="M43" s="19"/>
      <c r="N43" s="19"/>
      <c r="O43" s="19"/>
      <c r="P43" s="19"/>
    </row>
    <row r="44" spans="2:16" x14ac:dyDescent="0.25">
      <c r="B44" s="88" t="s">
        <v>9</v>
      </c>
      <c r="C44" s="86"/>
      <c r="D44" s="86"/>
      <c r="E44" s="86"/>
      <c r="F44" s="86"/>
      <c r="G44" s="86"/>
      <c r="H44" s="86"/>
      <c r="I44" s="86"/>
      <c r="J44" s="86"/>
      <c r="K44" s="86"/>
      <c r="L44" s="86"/>
      <c r="M44" s="86"/>
      <c r="N44" s="86"/>
      <c r="O44" s="86"/>
      <c r="P44" s="86"/>
    </row>
    <row r="45" spans="2:16" ht="15.75" customHeight="1" x14ac:dyDescent="0.25">
      <c r="B45" s="87" t="s">
        <v>10</v>
      </c>
      <c r="C45" s="86"/>
      <c r="D45" s="19"/>
      <c r="E45" s="19"/>
      <c r="F45" s="19"/>
      <c r="G45" s="19"/>
      <c r="H45" s="19"/>
      <c r="I45" s="19"/>
      <c r="J45" s="19"/>
      <c r="K45" s="19"/>
      <c r="L45" s="19"/>
      <c r="M45" s="19"/>
      <c r="N45" s="19"/>
      <c r="O45" s="19"/>
      <c r="P45" s="19"/>
    </row>
    <row r="46" spans="2:16" ht="33" customHeight="1" x14ac:dyDescent="0.25">
      <c r="B46" s="37"/>
      <c r="C46" s="19"/>
      <c r="D46" s="19"/>
      <c r="E46" s="19"/>
      <c r="F46" s="19"/>
      <c r="G46" s="19"/>
      <c r="H46" s="19"/>
      <c r="I46" s="19"/>
      <c r="J46" s="19"/>
      <c r="K46" s="19"/>
      <c r="L46" s="19"/>
      <c r="M46" s="19"/>
      <c r="N46" s="19"/>
      <c r="O46" s="19"/>
      <c r="P46" s="19"/>
    </row>
    <row r="47" spans="2:16" ht="35.25" customHeight="1" x14ac:dyDescent="0.25">
      <c r="B47" s="318" t="s">
        <v>29</v>
      </c>
      <c r="C47" s="318"/>
      <c r="D47" s="318"/>
      <c r="E47" s="318"/>
      <c r="F47" s="318"/>
      <c r="G47" s="318"/>
      <c r="H47" s="318"/>
      <c r="I47" s="318"/>
      <c r="J47" s="318"/>
      <c r="K47" s="318"/>
      <c r="L47" s="318"/>
      <c r="M47" s="318"/>
      <c r="N47" s="318"/>
      <c r="O47" s="318"/>
      <c r="P47" s="318"/>
    </row>
    <row r="48" spans="2:16" x14ac:dyDescent="0.25">
      <c r="B48" s="319" t="s">
        <v>30</v>
      </c>
      <c r="C48" s="319"/>
      <c r="D48" s="319"/>
      <c r="E48" s="319"/>
      <c r="F48" s="319"/>
      <c r="G48" s="319"/>
      <c r="H48" s="319"/>
      <c r="I48" s="319"/>
      <c r="J48" s="319"/>
      <c r="K48" s="319"/>
      <c r="L48" s="319"/>
      <c r="M48" s="319"/>
      <c r="N48" s="319"/>
      <c r="O48" s="319"/>
      <c r="P48" s="319"/>
    </row>
    <row r="49" spans="2:16" x14ac:dyDescent="0.25">
      <c r="B49" s="319" t="s">
        <v>31</v>
      </c>
      <c r="C49" s="319"/>
      <c r="D49" s="319"/>
      <c r="E49" s="319"/>
      <c r="F49" s="319"/>
      <c r="G49" s="319"/>
      <c r="H49" s="319"/>
      <c r="I49" s="319"/>
      <c r="J49" s="319"/>
      <c r="K49" s="319"/>
      <c r="L49" s="319"/>
      <c r="M49" s="319"/>
      <c r="N49" s="319"/>
      <c r="O49" s="319"/>
      <c r="P49" s="319"/>
    </row>
    <row r="50" spans="2:16" x14ac:dyDescent="0.25">
      <c r="B50" s="21"/>
      <c r="C50" s="19"/>
      <c r="D50" s="19"/>
      <c r="E50" s="19"/>
      <c r="F50" s="19"/>
      <c r="G50" s="19"/>
      <c r="H50" s="19"/>
      <c r="I50" s="19"/>
      <c r="J50" s="19"/>
      <c r="K50" s="19"/>
      <c r="L50" s="19"/>
      <c r="M50" s="19"/>
      <c r="N50" s="19"/>
      <c r="O50" s="19"/>
      <c r="P50" s="19"/>
    </row>
    <row r="51" spans="2:16" x14ac:dyDescent="0.25">
      <c r="B51" s="85" t="s">
        <v>32</v>
      </c>
      <c r="C51" s="19"/>
      <c r="D51" s="19"/>
      <c r="E51" s="19"/>
      <c r="F51" s="19"/>
      <c r="G51" s="19"/>
      <c r="H51" s="19"/>
      <c r="I51" s="19"/>
      <c r="J51" s="19"/>
      <c r="K51" s="19"/>
      <c r="L51" s="19"/>
      <c r="M51" s="19"/>
      <c r="N51" s="19"/>
      <c r="O51" s="19"/>
      <c r="P51" s="19"/>
    </row>
    <row r="52" spans="2:16" x14ac:dyDescent="0.25">
      <c r="B52" s="85" t="s">
        <v>33</v>
      </c>
      <c r="C52" s="19"/>
      <c r="D52" s="19"/>
      <c r="E52" s="19"/>
      <c r="F52" s="19"/>
      <c r="G52" s="19"/>
      <c r="H52" s="19"/>
      <c r="I52" s="19"/>
      <c r="J52" s="19"/>
      <c r="K52" s="19"/>
      <c r="L52" s="19"/>
      <c r="M52" s="19"/>
      <c r="N52" s="19"/>
      <c r="O52" s="19"/>
      <c r="P52" s="19"/>
    </row>
    <row r="53" spans="2:16" ht="39.75" customHeight="1" x14ac:dyDescent="0.25">
      <c r="B53" s="316" t="s">
        <v>34</v>
      </c>
      <c r="C53" s="316"/>
      <c r="D53" s="316"/>
      <c r="E53" s="316"/>
      <c r="F53" s="316"/>
      <c r="G53" s="316"/>
      <c r="H53" s="316"/>
      <c r="I53" s="316"/>
      <c r="J53" s="316"/>
      <c r="K53" s="316"/>
      <c r="L53" s="316"/>
      <c r="M53" s="316"/>
      <c r="N53" s="316"/>
      <c r="O53" s="316"/>
      <c r="P53" s="316"/>
    </row>
    <row r="54" spans="2:16" x14ac:dyDescent="0.25">
      <c r="B54" s="20"/>
      <c r="C54" s="19"/>
      <c r="D54" s="19"/>
      <c r="E54" s="19"/>
      <c r="F54" s="19"/>
      <c r="G54" s="19"/>
      <c r="H54" s="19"/>
      <c r="I54" s="19"/>
      <c r="J54" s="19"/>
      <c r="K54" s="19"/>
      <c r="L54" s="19"/>
      <c r="M54" s="19"/>
      <c r="N54" s="19"/>
      <c r="O54" s="19"/>
      <c r="P54" s="19"/>
    </row>
    <row r="55" spans="2:16" x14ac:dyDescent="0.25">
      <c r="B55" s="29" t="s">
        <v>35</v>
      </c>
      <c r="C55" s="19"/>
      <c r="D55" s="19"/>
      <c r="E55" s="19"/>
      <c r="F55" s="19"/>
      <c r="G55" s="19"/>
      <c r="H55" s="19"/>
      <c r="I55" s="19"/>
      <c r="J55" s="19"/>
      <c r="K55" s="19"/>
      <c r="L55" s="19"/>
      <c r="M55" s="19"/>
      <c r="N55" s="19"/>
      <c r="O55" s="19"/>
      <c r="P55" s="19"/>
    </row>
    <row r="56" spans="2:16" x14ac:dyDescent="0.25">
      <c r="B56" s="29"/>
      <c r="C56" s="19"/>
      <c r="D56" s="19"/>
      <c r="E56" s="19"/>
      <c r="F56" s="19"/>
      <c r="G56" s="19"/>
      <c r="H56" s="19"/>
      <c r="I56" s="19"/>
      <c r="J56" s="19"/>
      <c r="K56" s="19"/>
      <c r="L56" s="19"/>
      <c r="M56" s="19"/>
      <c r="N56" s="19"/>
      <c r="O56" s="19"/>
      <c r="P56" s="19"/>
    </row>
    <row r="57" spans="2:16" ht="24" customHeight="1" x14ac:dyDescent="0.25">
      <c r="B57" s="324" t="s">
        <v>36</v>
      </c>
      <c r="C57" s="324"/>
      <c r="D57" s="324"/>
      <c r="E57" s="324"/>
      <c r="F57" s="324"/>
      <c r="G57" s="324"/>
      <c r="H57" s="324"/>
      <c r="I57" s="324"/>
      <c r="J57" s="324"/>
      <c r="K57" s="324"/>
      <c r="L57" s="324"/>
      <c r="M57" s="324"/>
      <c r="N57" s="324"/>
      <c r="O57" s="324"/>
      <c r="P57" s="324"/>
    </row>
    <row r="58" spans="2:16" ht="10.5" customHeight="1" x14ac:dyDescent="0.25">
      <c r="B58" s="29"/>
      <c r="C58" s="19"/>
      <c r="D58" s="19"/>
      <c r="E58" s="19"/>
      <c r="F58" s="19"/>
      <c r="G58" s="19"/>
      <c r="H58" s="19"/>
      <c r="I58" s="19"/>
      <c r="J58" s="19"/>
      <c r="K58" s="19"/>
      <c r="L58" s="19"/>
      <c r="M58" s="19"/>
      <c r="N58" s="19"/>
      <c r="O58" s="19"/>
      <c r="P58" s="19"/>
    </row>
    <row r="59" spans="2:16" x14ac:dyDescent="0.25">
      <c r="B59" s="31" t="s">
        <v>37</v>
      </c>
      <c r="C59" s="19"/>
      <c r="D59" s="19"/>
      <c r="E59" s="19"/>
      <c r="F59" s="19"/>
      <c r="G59" s="19"/>
      <c r="H59" s="19"/>
      <c r="I59" s="19"/>
      <c r="J59" s="19"/>
      <c r="K59" s="19"/>
      <c r="L59" s="19"/>
      <c r="M59" s="19"/>
      <c r="N59" s="19"/>
      <c r="O59" s="19"/>
      <c r="P59" s="19"/>
    </row>
    <row r="60" spans="2:16" x14ac:dyDescent="0.25">
      <c r="B60" s="31" t="s">
        <v>38</v>
      </c>
      <c r="C60" s="19"/>
      <c r="D60" s="19"/>
      <c r="E60" s="19"/>
      <c r="F60" s="19"/>
      <c r="G60" s="19"/>
      <c r="H60" s="19"/>
      <c r="I60" s="19"/>
      <c r="J60" s="19"/>
      <c r="K60" s="19"/>
      <c r="L60" s="19"/>
      <c r="M60" s="19"/>
      <c r="N60" s="19"/>
      <c r="O60" s="19"/>
      <c r="P60" s="19"/>
    </row>
    <row r="61" spans="2:16" x14ac:dyDescent="0.25">
      <c r="B61" s="31" t="s">
        <v>39</v>
      </c>
      <c r="C61" s="19"/>
      <c r="D61" s="19"/>
      <c r="E61" s="19"/>
      <c r="F61" s="19"/>
      <c r="G61" s="19"/>
      <c r="H61" s="19"/>
      <c r="I61" s="19"/>
      <c r="J61" s="19"/>
      <c r="K61" s="19"/>
      <c r="L61" s="19"/>
      <c r="M61" s="19"/>
      <c r="N61" s="19"/>
      <c r="O61" s="19"/>
      <c r="P61" s="19"/>
    </row>
    <row r="62" spans="2:16" x14ac:dyDescent="0.25">
      <c r="B62" s="29"/>
      <c r="C62" s="19"/>
      <c r="D62" s="19"/>
      <c r="E62" s="19"/>
      <c r="F62" s="19"/>
      <c r="G62" s="19"/>
      <c r="H62" s="19"/>
      <c r="I62" s="19"/>
      <c r="J62" s="19"/>
      <c r="K62" s="19"/>
      <c r="L62" s="19"/>
      <c r="M62" s="19"/>
      <c r="N62" s="19"/>
      <c r="O62" s="19"/>
      <c r="P62" s="19"/>
    </row>
    <row r="63" spans="2:16" x14ac:dyDescent="0.25">
      <c r="B63" s="29" t="s">
        <v>40</v>
      </c>
      <c r="C63" s="19"/>
      <c r="D63" s="19"/>
      <c r="E63" s="19"/>
      <c r="F63" s="19"/>
      <c r="G63" s="19"/>
      <c r="H63" s="19"/>
      <c r="I63" s="19"/>
      <c r="J63" s="19"/>
      <c r="K63" s="19"/>
      <c r="L63" s="19"/>
      <c r="M63" s="19"/>
      <c r="N63" s="19"/>
      <c r="O63" s="19"/>
      <c r="P63" s="19"/>
    </row>
    <row r="64" spans="2:16" x14ac:dyDescent="0.25">
      <c r="B64" s="32"/>
      <c r="C64" s="19"/>
      <c r="D64" s="19"/>
      <c r="E64" s="19"/>
      <c r="F64" s="19"/>
      <c r="G64" s="19"/>
      <c r="H64" s="19"/>
      <c r="I64" s="19"/>
      <c r="J64" s="19"/>
      <c r="K64" s="19"/>
      <c r="L64" s="19"/>
      <c r="M64" s="19"/>
      <c r="N64" s="19"/>
      <c r="O64" s="19"/>
      <c r="P64" s="19"/>
    </row>
    <row r="65" spans="2:16" x14ac:dyDescent="0.25">
      <c r="B65" s="20" t="s">
        <v>41</v>
      </c>
      <c r="C65" s="19"/>
      <c r="D65" s="19"/>
      <c r="E65" s="19"/>
      <c r="F65" s="19"/>
      <c r="G65" s="19"/>
      <c r="H65" s="19"/>
      <c r="I65" s="19"/>
      <c r="J65" s="19"/>
      <c r="K65" s="19"/>
      <c r="L65" s="19"/>
      <c r="M65" s="19"/>
      <c r="N65" s="19"/>
      <c r="O65" s="19"/>
      <c r="P65" s="19"/>
    </row>
    <row r="66" spans="2:16" x14ac:dyDescent="0.25">
      <c r="B66" s="20"/>
      <c r="C66" s="19"/>
      <c r="D66" s="19"/>
      <c r="E66" s="19"/>
      <c r="F66" s="19"/>
      <c r="G66" s="19"/>
      <c r="H66" s="19"/>
      <c r="I66" s="19"/>
      <c r="J66" s="19"/>
      <c r="K66" s="19"/>
      <c r="L66" s="19"/>
      <c r="M66" s="19"/>
      <c r="N66" s="19"/>
      <c r="O66" s="19"/>
      <c r="P66" s="19"/>
    </row>
    <row r="67" spans="2:16" ht="53.25" customHeight="1" x14ac:dyDescent="0.25">
      <c r="B67" s="316" t="s">
        <v>42</v>
      </c>
      <c r="C67" s="316"/>
      <c r="D67" s="316"/>
      <c r="E67" s="316"/>
      <c r="F67" s="316"/>
      <c r="G67" s="316"/>
      <c r="H67" s="316"/>
      <c r="I67" s="316"/>
      <c r="J67" s="316"/>
      <c r="K67" s="316"/>
      <c r="L67" s="316"/>
      <c r="M67" s="316"/>
      <c r="N67" s="316"/>
      <c r="O67" s="316"/>
      <c r="P67" s="316"/>
    </row>
    <row r="68" spans="2:16" x14ac:dyDescent="0.25">
      <c r="B68" s="20"/>
      <c r="C68" s="19"/>
      <c r="D68" s="19"/>
      <c r="E68" s="19"/>
      <c r="F68" s="19"/>
      <c r="G68" s="19"/>
      <c r="H68" s="19"/>
      <c r="I68" s="19"/>
      <c r="J68" s="19"/>
      <c r="K68" s="19"/>
      <c r="L68" s="19"/>
      <c r="M68" s="19"/>
      <c r="N68" s="19"/>
      <c r="O68" s="19"/>
      <c r="P68" s="19"/>
    </row>
    <row r="69" spans="2:16" x14ac:dyDescent="0.25">
      <c r="B69" s="20" t="s">
        <v>43</v>
      </c>
      <c r="C69" s="19"/>
      <c r="D69" s="19"/>
      <c r="E69" s="19"/>
      <c r="F69" s="19"/>
      <c r="G69" s="19"/>
      <c r="H69" s="19"/>
      <c r="I69" s="19"/>
      <c r="J69" s="19"/>
      <c r="K69" s="19"/>
      <c r="L69" s="19"/>
      <c r="M69" s="19"/>
      <c r="N69" s="19"/>
      <c r="O69" s="19"/>
      <c r="P69" s="19"/>
    </row>
    <row r="70" spans="2:16" ht="15.75" customHeight="1" x14ac:dyDescent="0.25">
      <c r="B70" s="20"/>
      <c r="C70" s="19"/>
      <c r="D70" s="19"/>
      <c r="E70" s="19"/>
      <c r="F70" s="19"/>
      <c r="G70" s="19"/>
      <c r="H70" s="19"/>
      <c r="I70" s="19"/>
      <c r="J70" s="19"/>
      <c r="K70" s="19"/>
      <c r="L70" s="19"/>
      <c r="M70" s="19"/>
      <c r="N70" s="19"/>
      <c r="O70" s="19"/>
      <c r="P70" s="19"/>
    </row>
    <row r="71" spans="2:16" ht="15" customHeight="1" x14ac:dyDescent="0.25">
      <c r="B71" s="20"/>
      <c r="C71" s="19"/>
      <c r="D71" s="19"/>
      <c r="E71" s="19"/>
      <c r="F71" s="19"/>
      <c r="G71" s="19"/>
      <c r="H71" s="19"/>
      <c r="I71" s="19"/>
      <c r="J71" s="19"/>
      <c r="K71" s="19"/>
      <c r="L71" s="19"/>
      <c r="M71" s="19"/>
      <c r="N71" s="19"/>
      <c r="O71" s="19"/>
      <c r="P71" s="19"/>
    </row>
    <row r="72" spans="2:16" ht="23.25" customHeight="1" x14ac:dyDescent="0.25">
      <c r="B72" s="20" t="s">
        <v>44</v>
      </c>
      <c r="C72" s="19"/>
      <c r="D72" s="19"/>
      <c r="E72" s="19"/>
      <c r="F72" s="19"/>
      <c r="G72" s="19"/>
      <c r="H72" s="19"/>
      <c r="I72" s="19"/>
      <c r="J72" s="19"/>
      <c r="K72" s="19"/>
      <c r="L72" s="19"/>
      <c r="M72" s="19"/>
      <c r="N72" s="19"/>
      <c r="O72" s="19"/>
      <c r="P72" s="19"/>
    </row>
    <row r="73" spans="2:16" ht="41.25" customHeight="1" x14ac:dyDescent="0.25">
      <c r="B73" s="316" t="s">
        <v>45</v>
      </c>
      <c r="C73" s="316"/>
      <c r="D73" s="316"/>
      <c r="E73" s="316"/>
      <c r="F73" s="316"/>
      <c r="G73" s="316"/>
      <c r="H73" s="316"/>
      <c r="I73" s="316"/>
      <c r="J73" s="316"/>
      <c r="K73" s="316"/>
      <c r="L73" s="316"/>
      <c r="M73" s="316"/>
      <c r="N73" s="316"/>
      <c r="O73" s="316"/>
      <c r="P73" s="316"/>
    </row>
    <row r="74" spans="2:16" x14ac:dyDescent="0.25">
      <c r="B74" s="20" t="s">
        <v>46</v>
      </c>
      <c r="C74" s="19"/>
      <c r="D74" s="19"/>
      <c r="E74" s="19"/>
      <c r="F74" s="19"/>
      <c r="G74" s="19"/>
      <c r="H74" s="19"/>
      <c r="I74" s="19"/>
      <c r="J74" s="19"/>
      <c r="K74" s="19"/>
      <c r="L74" s="19"/>
      <c r="M74" s="19"/>
      <c r="N74" s="19"/>
      <c r="O74" s="19"/>
      <c r="P74" s="19"/>
    </row>
    <row r="75" spans="2:16" x14ac:dyDescent="0.25">
      <c r="B75" s="20" t="s">
        <v>47</v>
      </c>
      <c r="C75" s="19"/>
      <c r="D75" s="19"/>
      <c r="E75" s="19"/>
      <c r="F75" s="19"/>
      <c r="G75" s="19"/>
      <c r="H75" s="19"/>
      <c r="I75" s="19"/>
      <c r="J75" s="19"/>
      <c r="K75" s="19"/>
      <c r="L75" s="19"/>
      <c r="M75" s="19"/>
      <c r="N75" s="19"/>
      <c r="O75" s="19"/>
      <c r="P75" s="19"/>
    </row>
    <row r="76" spans="2:16" x14ac:dyDescent="0.25">
      <c r="B76" s="20" t="s">
        <v>48</v>
      </c>
      <c r="C76" s="19"/>
      <c r="D76" s="19"/>
      <c r="E76" s="19"/>
      <c r="F76" s="19"/>
      <c r="G76" s="19"/>
      <c r="H76" s="19"/>
      <c r="I76" s="19"/>
      <c r="J76" s="19"/>
      <c r="K76" s="19"/>
      <c r="L76" s="19"/>
      <c r="M76" s="19"/>
      <c r="N76" s="19"/>
      <c r="O76" s="19"/>
      <c r="P76" s="19"/>
    </row>
    <row r="77" spans="2:16" x14ac:dyDescent="0.25">
      <c r="B77" s="20" t="s">
        <v>49</v>
      </c>
      <c r="C77" s="19"/>
      <c r="D77" s="19"/>
      <c r="E77" s="19"/>
      <c r="F77" s="19"/>
      <c r="G77" s="19"/>
      <c r="H77" s="19"/>
      <c r="I77" s="19"/>
      <c r="J77" s="19"/>
      <c r="K77" s="19"/>
      <c r="L77" s="19"/>
      <c r="M77" s="19"/>
      <c r="N77" s="19"/>
      <c r="O77" s="19"/>
      <c r="P77" s="19"/>
    </row>
    <row r="78" spans="2:16" x14ac:dyDescent="0.25">
      <c r="B78" s="90" t="s">
        <v>50</v>
      </c>
      <c r="C78" s="19"/>
      <c r="D78" s="19"/>
      <c r="E78" s="19"/>
      <c r="F78" s="19"/>
      <c r="G78" s="19"/>
      <c r="H78" s="19"/>
      <c r="I78" s="19"/>
      <c r="J78" s="19"/>
      <c r="K78" s="19"/>
      <c r="L78" s="19"/>
      <c r="M78" s="19"/>
      <c r="N78" s="19"/>
      <c r="O78" s="19"/>
      <c r="P78" s="19"/>
    </row>
    <row r="79" spans="2:16" x14ac:dyDescent="0.25">
      <c r="B79" s="20"/>
      <c r="C79" s="19"/>
      <c r="D79" s="19"/>
      <c r="E79" s="19"/>
      <c r="F79" s="19"/>
      <c r="G79" s="19"/>
      <c r="H79" s="19"/>
      <c r="I79" s="19"/>
      <c r="J79" s="19"/>
      <c r="K79" s="19"/>
      <c r="L79" s="19"/>
      <c r="M79" s="19"/>
      <c r="N79" s="19"/>
      <c r="O79" s="19"/>
      <c r="P79" s="19"/>
    </row>
    <row r="80" spans="2:16" x14ac:dyDescent="0.25">
      <c r="B80" s="20"/>
      <c r="C80" s="19"/>
      <c r="D80" s="19"/>
      <c r="E80" s="19"/>
      <c r="F80" s="19"/>
      <c r="G80" s="19"/>
      <c r="H80" s="19"/>
      <c r="I80" s="19"/>
      <c r="J80" s="19"/>
      <c r="K80" s="19"/>
      <c r="L80" s="19"/>
      <c r="M80" s="19"/>
      <c r="N80" s="19"/>
      <c r="O80" s="19"/>
      <c r="P80" s="19"/>
    </row>
    <row r="81" spans="2:16" x14ac:dyDescent="0.25">
      <c r="B81" s="20" t="s">
        <v>51</v>
      </c>
      <c r="C81" s="19"/>
      <c r="D81" s="19"/>
      <c r="E81" s="19"/>
      <c r="F81" s="19"/>
      <c r="G81" s="19"/>
      <c r="H81" s="19"/>
      <c r="I81" s="19"/>
      <c r="J81" s="19"/>
      <c r="K81" s="19"/>
      <c r="L81" s="19"/>
      <c r="M81" s="19"/>
      <c r="N81" s="19"/>
      <c r="O81" s="19"/>
      <c r="P81" s="19"/>
    </row>
    <row r="82" spans="2:16" x14ac:dyDescent="0.25">
      <c r="B82" s="20" t="s">
        <v>52</v>
      </c>
      <c r="C82" s="19"/>
      <c r="D82" s="19"/>
      <c r="E82" s="19"/>
      <c r="F82" s="19"/>
      <c r="G82" s="19"/>
      <c r="H82" s="19"/>
      <c r="I82" s="19"/>
      <c r="J82" s="19"/>
      <c r="K82" s="19"/>
      <c r="L82" s="19"/>
      <c r="M82" s="19"/>
      <c r="N82" s="19"/>
      <c r="O82" s="19"/>
      <c r="P82" s="19"/>
    </row>
    <row r="83" spans="2:16" x14ac:dyDescent="0.25">
      <c r="B83" s="20" t="s">
        <v>53</v>
      </c>
      <c r="C83" s="19"/>
      <c r="D83" s="19"/>
      <c r="E83" s="19"/>
      <c r="F83" s="19"/>
      <c r="G83" s="19"/>
      <c r="H83" s="19"/>
      <c r="I83" s="19"/>
      <c r="J83" s="19"/>
      <c r="K83" s="19"/>
      <c r="L83" s="19"/>
      <c r="M83" s="19"/>
      <c r="N83" s="19"/>
      <c r="O83" s="19"/>
      <c r="P83" s="19"/>
    </row>
    <row r="84" spans="2:16" x14ac:dyDescent="0.25">
      <c r="B84" s="20" t="s">
        <v>54</v>
      </c>
      <c r="C84" s="19"/>
      <c r="D84" s="19"/>
      <c r="E84" s="19"/>
      <c r="F84" s="19"/>
      <c r="G84" s="19"/>
      <c r="H84" s="19"/>
      <c r="I84" s="19"/>
      <c r="J84" s="19"/>
      <c r="K84" s="19"/>
      <c r="L84" s="19"/>
      <c r="M84" s="19"/>
      <c r="N84" s="19"/>
      <c r="O84" s="19"/>
      <c r="P84" s="19"/>
    </row>
    <row r="85" spans="2:16" x14ac:dyDescent="0.25">
      <c r="B85" s="20" t="s">
        <v>55</v>
      </c>
      <c r="C85" s="19"/>
      <c r="D85" s="19"/>
      <c r="E85" s="19"/>
      <c r="F85" s="19"/>
      <c r="G85" s="19"/>
      <c r="H85" s="19"/>
      <c r="I85" s="19"/>
      <c r="J85" s="19"/>
      <c r="K85" s="19"/>
      <c r="L85" s="19"/>
      <c r="M85" s="19"/>
      <c r="N85" s="19"/>
      <c r="O85" s="19"/>
      <c r="P85" s="19"/>
    </row>
    <row r="86" spans="2:16" ht="45.75" customHeight="1" x14ac:dyDescent="0.25">
      <c r="B86" s="316" t="s">
        <v>56</v>
      </c>
      <c r="C86" s="316"/>
      <c r="D86" s="316"/>
      <c r="E86" s="316"/>
      <c r="F86" s="316"/>
      <c r="G86" s="316"/>
      <c r="H86" s="316"/>
      <c r="I86" s="316"/>
      <c r="J86" s="316"/>
      <c r="K86" s="316"/>
      <c r="L86" s="316"/>
      <c r="M86" s="316"/>
      <c r="N86" s="316"/>
      <c r="O86" s="316"/>
      <c r="P86" s="316"/>
    </row>
    <row r="87" spans="2:16" x14ac:dyDescent="0.25">
      <c r="B87" s="21" t="s">
        <v>57</v>
      </c>
      <c r="C87" s="19"/>
      <c r="D87" s="19"/>
      <c r="E87" s="19"/>
      <c r="F87" s="19"/>
      <c r="G87" s="19"/>
      <c r="H87" s="19"/>
      <c r="I87" s="19"/>
      <c r="J87" s="19"/>
      <c r="K87" s="19"/>
      <c r="L87" s="19"/>
      <c r="M87" s="19"/>
      <c r="N87" s="19"/>
      <c r="O87" s="19"/>
      <c r="P87" s="19"/>
    </row>
    <row r="88" spans="2:16" x14ac:dyDescent="0.25">
      <c r="B88" s="20"/>
      <c r="C88" s="19"/>
      <c r="D88" s="19"/>
      <c r="E88" s="19"/>
      <c r="F88" s="19"/>
      <c r="G88" s="19"/>
      <c r="H88" s="19"/>
      <c r="I88" s="19"/>
      <c r="J88" s="19"/>
      <c r="K88" s="19"/>
      <c r="L88" s="19"/>
      <c r="M88" s="19"/>
      <c r="N88" s="19"/>
      <c r="O88" s="19"/>
      <c r="P88" s="19"/>
    </row>
    <row r="89" spans="2:16" ht="51.75" customHeight="1" x14ac:dyDescent="0.25">
      <c r="B89" s="316" t="s">
        <v>58</v>
      </c>
      <c r="C89" s="316"/>
      <c r="D89" s="316"/>
      <c r="E89" s="316"/>
      <c r="F89" s="316"/>
      <c r="G89" s="316"/>
      <c r="H89" s="316"/>
      <c r="I89" s="316"/>
      <c r="J89" s="316"/>
      <c r="K89" s="316"/>
      <c r="L89" s="316"/>
      <c r="M89" s="316"/>
      <c r="N89" s="316"/>
      <c r="O89" s="316"/>
      <c r="P89" s="316"/>
    </row>
    <row r="90" spans="2:16" x14ac:dyDescent="0.25">
      <c r="B90" s="19"/>
      <c r="C90" s="19"/>
      <c r="D90" s="19"/>
      <c r="E90" s="19"/>
      <c r="F90" s="19"/>
      <c r="G90" s="19"/>
      <c r="H90" s="19"/>
      <c r="I90" s="19"/>
      <c r="J90" s="19"/>
      <c r="K90" s="19"/>
      <c r="L90" s="19"/>
      <c r="M90" s="19"/>
      <c r="N90" s="19"/>
      <c r="O90" s="19"/>
      <c r="P90" s="19"/>
    </row>
  </sheetData>
  <mergeCells count="32">
    <mergeCell ref="B89:P89"/>
    <mergeCell ref="B48:P48"/>
    <mergeCell ref="B49:P49"/>
    <mergeCell ref="B53:P53"/>
    <mergeCell ref="B57:P57"/>
    <mergeCell ref="B67:P67"/>
    <mergeCell ref="B73:P73"/>
    <mergeCell ref="B40:P40"/>
    <mergeCell ref="B41:P41"/>
    <mergeCell ref="B42:P42"/>
    <mergeCell ref="B47:P47"/>
    <mergeCell ref="B86:P86"/>
    <mergeCell ref="B31:P31"/>
    <mergeCell ref="B33:P33"/>
    <mergeCell ref="B35:P35"/>
    <mergeCell ref="B36:P36"/>
    <mergeCell ref="B38:P38"/>
    <mergeCell ref="B17:P17"/>
    <mergeCell ref="B19:O19"/>
    <mergeCell ref="B27:P27"/>
    <mergeCell ref="B28:P28"/>
    <mergeCell ref="B29:P29"/>
    <mergeCell ref="B8:P8"/>
    <mergeCell ref="B9:P9"/>
    <mergeCell ref="B10:P10"/>
    <mergeCell ref="B11:P11"/>
    <mergeCell ref="B15:P15"/>
    <mergeCell ref="B1:P1"/>
    <mergeCell ref="B3:P3"/>
    <mergeCell ref="B5:P5"/>
    <mergeCell ref="B6:P6"/>
    <mergeCell ref="B7:P7"/>
  </mergeCells>
  <printOptions horizontalCentered="1"/>
  <pageMargins left="0.45" right="0.45" top="0.5" bottom="0.5" header="0.3" footer="0.3"/>
  <pageSetup scale="96" fitToHeight="0" orientation="landscape" blackAndWhite="1" r:id="rId1"/>
  <headerFooter>
    <oddFooter>&amp;L&amp;F&amp;CPage &amp;P of &amp;N&amp;R&amp;A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38"/>
  <sheetViews>
    <sheetView tabSelected="1" zoomScale="120" zoomScaleNormal="120" zoomScaleSheetLayoutView="100" workbookViewId="0">
      <selection activeCell="G4" sqref="G4"/>
    </sheetView>
  </sheetViews>
  <sheetFormatPr defaultColWidth="9.140625" defaultRowHeight="15" x14ac:dyDescent="0.25"/>
  <cols>
    <col min="1" max="1" width="21.85546875" style="1" customWidth="1"/>
    <col min="2" max="2" width="34.42578125" customWidth="1"/>
    <col min="3" max="3" width="18.28515625" customWidth="1"/>
    <col min="4" max="4" width="21.140625" customWidth="1"/>
    <col min="5" max="5" width="20.28515625" customWidth="1"/>
    <col min="6" max="6" width="20.42578125" bestFit="1" customWidth="1"/>
  </cols>
  <sheetData>
    <row r="1" spans="1:7" ht="21" customHeight="1" x14ac:dyDescent="0.25">
      <c r="A1" s="44" t="s">
        <v>59</v>
      </c>
      <c r="B1" s="294" t="s">
        <v>60</v>
      </c>
      <c r="C1" s="294"/>
      <c r="D1" s="294"/>
      <c r="E1" s="292" t="s">
        <v>61</v>
      </c>
      <c r="F1" s="292"/>
    </row>
    <row r="2" spans="1:7" ht="35.1" customHeight="1" x14ac:dyDescent="0.25">
      <c r="A2" s="44" t="s">
        <v>62</v>
      </c>
      <c r="B2" s="135" t="s">
        <v>366</v>
      </c>
      <c r="C2" s="46" t="s">
        <v>63</v>
      </c>
      <c r="D2" s="149"/>
      <c r="E2" s="46" t="s">
        <v>64</v>
      </c>
      <c r="F2" s="134"/>
      <c r="G2" s="150" t="s">
        <v>65</v>
      </c>
    </row>
    <row r="3" spans="1:7" ht="35.1" customHeight="1" x14ac:dyDescent="0.25">
      <c r="A3" s="140" t="s">
        <v>66</v>
      </c>
      <c r="B3" s="136" t="s">
        <v>349</v>
      </c>
      <c r="C3" s="83" t="s">
        <v>67</v>
      </c>
      <c r="D3" s="261" t="s">
        <v>350</v>
      </c>
      <c r="E3" s="46" t="s">
        <v>68</v>
      </c>
      <c r="F3" s="134">
        <v>2027</v>
      </c>
      <c r="G3" s="132"/>
    </row>
    <row r="4" spans="1:7" ht="20.25" customHeight="1" x14ac:dyDescent="0.25">
      <c r="A4" s="293" t="s">
        <v>69</v>
      </c>
      <c r="B4" s="293"/>
      <c r="C4" s="293"/>
      <c r="D4" s="293"/>
      <c r="E4" s="83" t="s">
        <v>70</v>
      </c>
      <c r="F4" s="134"/>
      <c r="G4" s="133"/>
    </row>
    <row r="5" spans="1:7" ht="17.25" customHeight="1" x14ac:dyDescent="0.25">
      <c r="A5" s="307" t="s">
        <v>71</v>
      </c>
      <c r="B5" s="308"/>
      <c r="C5" s="308"/>
      <c r="D5" s="309"/>
      <c r="E5" s="300" t="s">
        <v>72</v>
      </c>
      <c r="F5" s="301"/>
    </row>
    <row r="6" spans="1:7" ht="17.25" customHeight="1" thickBot="1" x14ac:dyDescent="0.3">
      <c r="A6" s="304" t="s">
        <v>73</v>
      </c>
      <c r="B6" s="305"/>
      <c r="C6" s="305"/>
      <c r="D6" s="306"/>
      <c r="E6" s="302">
        <f>+F38</f>
        <v>559313.1</v>
      </c>
      <c r="F6" s="303"/>
    </row>
    <row r="7" spans="1:7" ht="24" customHeight="1" thickBot="1" x14ac:dyDescent="0.3">
      <c r="A7" s="310" t="s">
        <v>74</v>
      </c>
      <c r="B7" s="311"/>
      <c r="C7" s="312"/>
      <c r="D7" s="313"/>
      <c r="E7" s="313"/>
      <c r="F7" s="314"/>
    </row>
    <row r="8" spans="1:7" ht="60" customHeight="1" x14ac:dyDescent="0.25">
      <c r="A8" s="295" t="s">
        <v>75</v>
      </c>
      <c r="B8" s="296"/>
      <c r="C8" s="49" t="s">
        <v>76</v>
      </c>
      <c r="D8" s="49" t="s">
        <v>77</v>
      </c>
      <c r="E8" s="49" t="s">
        <v>78</v>
      </c>
      <c r="F8" s="81" t="s">
        <v>79</v>
      </c>
    </row>
    <row r="9" spans="1:7" ht="18.95" customHeight="1" x14ac:dyDescent="0.25">
      <c r="A9" s="281" t="s">
        <v>80</v>
      </c>
      <c r="B9" s="282"/>
      <c r="C9" s="41">
        <v>200.43</v>
      </c>
      <c r="D9" s="137">
        <v>167400</v>
      </c>
      <c r="E9" s="45">
        <f>F9-D9</f>
        <v>0</v>
      </c>
      <c r="F9" s="45">
        <f>Personnel!G136</f>
        <v>167400</v>
      </c>
      <c r="G9" s="82" t="s">
        <v>81</v>
      </c>
    </row>
    <row r="10" spans="1:7" ht="18.95" customHeight="1" x14ac:dyDescent="0.25">
      <c r="A10" s="281" t="s">
        <v>82</v>
      </c>
      <c r="B10" s="282"/>
      <c r="C10" s="42">
        <v>200.43100000000001</v>
      </c>
      <c r="D10" s="137">
        <v>28709.1</v>
      </c>
      <c r="E10" s="45">
        <f t="shared" ref="E10:E22" si="0">F10-D10</f>
        <v>0</v>
      </c>
      <c r="F10" s="45">
        <f>'Fringe Benefits'!E135</f>
        <v>28709.1</v>
      </c>
    </row>
    <row r="11" spans="1:7" ht="18.95" customHeight="1" x14ac:dyDescent="0.25">
      <c r="A11" s="281" t="s">
        <v>83</v>
      </c>
      <c r="B11" s="282"/>
      <c r="C11" s="42">
        <v>200.47399999999999</v>
      </c>
      <c r="D11" s="137">
        <v>6784</v>
      </c>
      <c r="E11" s="45">
        <f t="shared" si="0"/>
        <v>0</v>
      </c>
      <c r="F11" s="45">
        <f>Travel!G135</f>
        <v>6784</v>
      </c>
    </row>
    <row r="12" spans="1:7" ht="18.95" customHeight="1" x14ac:dyDescent="0.25">
      <c r="A12" s="281" t="s">
        <v>84</v>
      </c>
      <c r="B12" s="282"/>
      <c r="C12" s="42">
        <v>200.43899999999999</v>
      </c>
      <c r="D12" s="137"/>
      <c r="E12" s="45">
        <f t="shared" si="0"/>
        <v>0</v>
      </c>
      <c r="F12" s="45">
        <f>Equipment!D135</f>
        <v>0</v>
      </c>
    </row>
    <row r="13" spans="1:7" ht="18.95" customHeight="1" x14ac:dyDescent="0.25">
      <c r="A13" s="281" t="s">
        <v>85</v>
      </c>
      <c r="B13" s="282"/>
      <c r="C13" s="42">
        <v>200.94</v>
      </c>
      <c r="D13" s="137">
        <v>27225</v>
      </c>
      <c r="E13" s="45">
        <f t="shared" si="0"/>
        <v>0</v>
      </c>
      <c r="F13" s="45">
        <f>Supplies!D134</f>
        <v>27225</v>
      </c>
    </row>
    <row r="14" spans="1:7" ht="18.95" customHeight="1" x14ac:dyDescent="0.25">
      <c r="A14" s="281" t="s">
        <v>86</v>
      </c>
      <c r="B14" s="282"/>
      <c r="C14" s="42" t="s">
        <v>87</v>
      </c>
      <c r="D14" s="137">
        <v>31500</v>
      </c>
      <c r="E14" s="45">
        <f t="shared" si="0"/>
        <v>3000</v>
      </c>
      <c r="F14" s="45">
        <f>'Contractual Services'!C137</f>
        <v>34500</v>
      </c>
    </row>
    <row r="15" spans="1:7" ht="18.95" customHeight="1" x14ac:dyDescent="0.25">
      <c r="A15" s="281" t="s">
        <v>88</v>
      </c>
      <c r="B15" s="282"/>
      <c r="C15" s="42">
        <v>200.459</v>
      </c>
      <c r="D15" s="137"/>
      <c r="E15" s="45">
        <f t="shared" si="0"/>
        <v>0</v>
      </c>
      <c r="F15" s="45">
        <f>Consultant!G134+Consultant!G407</f>
        <v>0</v>
      </c>
    </row>
    <row r="16" spans="1:7" ht="18.95" customHeight="1" x14ac:dyDescent="0.25">
      <c r="A16" s="281" t="s">
        <v>89</v>
      </c>
      <c r="B16" s="282"/>
      <c r="C16" s="42"/>
      <c r="D16" s="137"/>
      <c r="E16" s="45">
        <f t="shared" si="0"/>
        <v>0</v>
      </c>
      <c r="F16" s="45">
        <f>Construction!C134</f>
        <v>0</v>
      </c>
    </row>
    <row r="17" spans="1:6" ht="18.95" customHeight="1" x14ac:dyDescent="0.25">
      <c r="A17" s="281" t="s">
        <v>90</v>
      </c>
      <c r="B17" s="282"/>
      <c r="C17" s="42">
        <v>200.465</v>
      </c>
      <c r="D17" s="137">
        <v>72000</v>
      </c>
      <c r="E17" s="45">
        <f t="shared" si="0"/>
        <v>0</v>
      </c>
      <c r="F17" s="45">
        <f>Occupancy!F135</f>
        <v>72000</v>
      </c>
    </row>
    <row r="18" spans="1:6" ht="18.95" customHeight="1" x14ac:dyDescent="0.25">
      <c r="A18" s="281" t="s">
        <v>91</v>
      </c>
      <c r="B18" s="282"/>
      <c r="C18" s="42">
        <v>200.87</v>
      </c>
      <c r="D18" s="137"/>
      <c r="E18" s="45">
        <f t="shared" si="0"/>
        <v>0</v>
      </c>
      <c r="F18" s="45">
        <f>'R &amp; D'!C134</f>
        <v>0</v>
      </c>
    </row>
    <row r="19" spans="1:6" ht="18.95" customHeight="1" x14ac:dyDescent="0.25">
      <c r="A19" s="281" t="s">
        <v>92</v>
      </c>
      <c r="B19" s="282"/>
      <c r="C19" s="42"/>
      <c r="D19" s="137">
        <v>1218</v>
      </c>
      <c r="E19" s="45">
        <f t="shared" si="0"/>
        <v>0</v>
      </c>
      <c r="F19" s="45">
        <f>Telecommunications!F135</f>
        <v>1218</v>
      </c>
    </row>
    <row r="20" spans="1:6" ht="18.95" customHeight="1" x14ac:dyDescent="0.25">
      <c r="A20" s="281" t="s">
        <v>93</v>
      </c>
      <c r="B20" s="282"/>
      <c r="C20" s="42">
        <v>200.47200000000001</v>
      </c>
      <c r="D20" s="137">
        <v>4500</v>
      </c>
      <c r="E20" s="45">
        <f t="shared" si="0"/>
        <v>1500</v>
      </c>
      <c r="F20" s="45">
        <f>'Training &amp; Education'!F135</f>
        <v>6000</v>
      </c>
    </row>
    <row r="21" spans="1:6" ht="18.95" customHeight="1" x14ac:dyDescent="0.25">
      <c r="A21" s="281" t="s">
        <v>94</v>
      </c>
      <c r="B21" s="282"/>
      <c r="C21" s="42" t="s">
        <v>95</v>
      </c>
      <c r="D21" s="137"/>
      <c r="E21" s="45">
        <f t="shared" si="0"/>
        <v>0</v>
      </c>
      <c r="F21" s="45">
        <f>'Direct Administrative'!G135</f>
        <v>0</v>
      </c>
    </row>
    <row r="22" spans="1:6" ht="18.95" customHeight="1" x14ac:dyDescent="0.25">
      <c r="A22" s="281" t="s">
        <v>96</v>
      </c>
      <c r="B22" s="282"/>
      <c r="C22" s="42"/>
      <c r="D22" s="137">
        <v>169550</v>
      </c>
      <c r="E22" s="45">
        <f t="shared" si="0"/>
        <v>0</v>
      </c>
      <c r="F22" s="45">
        <f>'Miscellaneous (other) Costs'!F135</f>
        <v>169550</v>
      </c>
    </row>
    <row r="23" spans="1:6" ht="18.95" hidden="1" customHeight="1" x14ac:dyDescent="0.25">
      <c r="A23" s="280" t="str">
        <f>+'15A'!$A$2&amp;'15A'!$B$2</f>
        <v>15A.GRANT EXCLUSIVE LINE ITEM</v>
      </c>
      <c r="B23" s="280"/>
      <c r="C23" s="42"/>
      <c r="D23" s="137"/>
      <c r="E23" s="45"/>
      <c r="F23" s="45"/>
    </row>
    <row r="24" spans="1:6" ht="18.95" hidden="1" customHeight="1" x14ac:dyDescent="0.25">
      <c r="A24" s="280" t="str">
        <f>+'15B'!$A$2&amp;'15B'!$B$2</f>
        <v>15B.GRANT EXCLUSIVE LINE ITEM</v>
      </c>
      <c r="B24" s="280"/>
      <c r="C24" s="42"/>
      <c r="D24" s="137"/>
      <c r="E24" s="45"/>
      <c r="F24" s="45"/>
    </row>
    <row r="25" spans="1:6" ht="18.95" hidden="1" customHeight="1" x14ac:dyDescent="0.25">
      <c r="A25" s="280" t="str">
        <f>+'15C'!$A$2&amp;'15C'!$B$2</f>
        <v>15C.GRANT EXCLUSIVE LINE ITEM</v>
      </c>
      <c r="B25" s="280"/>
      <c r="C25" s="42"/>
      <c r="D25" s="137"/>
      <c r="E25" s="45"/>
      <c r="F25" s="45"/>
    </row>
    <row r="26" spans="1:6" ht="18.95" hidden="1" customHeight="1" x14ac:dyDescent="0.25">
      <c r="A26" s="280" t="str">
        <f>+'15D'!$A$2&amp;'15D'!$B$2</f>
        <v>15D.GRANT EXCLUSIVE LINE ITEM</v>
      </c>
      <c r="B26" s="280"/>
      <c r="C26" s="42"/>
      <c r="D26" s="137"/>
      <c r="E26" s="45"/>
      <c r="F26" s="45"/>
    </row>
    <row r="27" spans="1:6" ht="18.95" hidden="1" customHeight="1" x14ac:dyDescent="0.25">
      <c r="A27" s="280" t="str">
        <f>+'15E'!$A$2&amp;'15E'!$B$2</f>
        <v>15E.GRANT EXCLUSIVE LINE ITEM</v>
      </c>
      <c r="B27" s="280"/>
      <c r="C27" s="42"/>
      <c r="D27" s="137"/>
      <c r="E27" s="45"/>
      <c r="F27" s="45"/>
    </row>
    <row r="28" spans="1:6" ht="18.95" hidden="1" customHeight="1" x14ac:dyDescent="0.25">
      <c r="A28" s="280" t="str">
        <f>+'15F'!$A$2&amp;'15F'!$B$2</f>
        <v>15F.GRANT EXCLUSIVE LINE ITEM</v>
      </c>
      <c r="B28" s="280"/>
      <c r="C28" s="42"/>
      <c r="D28" s="137"/>
      <c r="E28" s="45"/>
      <c r="F28" s="45"/>
    </row>
    <row r="29" spans="1:6" ht="18.95" hidden="1" customHeight="1" x14ac:dyDescent="0.25">
      <c r="A29" s="280" t="str">
        <f>+'15G'!$A$2&amp;'15G'!$B$2</f>
        <v>15G.GRANT EXCLUSIVE LINE ITEM</v>
      </c>
      <c r="B29" s="280"/>
      <c r="C29" s="42"/>
      <c r="D29" s="137"/>
      <c r="E29" s="45"/>
      <c r="F29" s="45"/>
    </row>
    <row r="30" spans="1:6" ht="18.95" hidden="1" customHeight="1" x14ac:dyDescent="0.25">
      <c r="A30" s="280" t="str">
        <f>+'15H'!$A$2&amp;'15H'!$B$2</f>
        <v>15H.GRANT EXCLUSIVE LINE ITEM</v>
      </c>
      <c r="B30" s="280"/>
      <c r="C30" s="42"/>
      <c r="D30" s="137"/>
      <c r="E30" s="45"/>
      <c r="F30" s="45"/>
    </row>
    <row r="31" spans="1:6" ht="18.95" hidden="1" customHeight="1" x14ac:dyDescent="0.25">
      <c r="A31" s="280" t="str">
        <f>+'15I'!$A$2&amp;'15I'!$B$2</f>
        <v>15I.GRANT EXCLUSIVE LINE ITEM</v>
      </c>
      <c r="B31" s="280"/>
      <c r="C31" s="42"/>
      <c r="D31" s="137"/>
      <c r="E31" s="45"/>
      <c r="F31" s="45"/>
    </row>
    <row r="32" spans="1:6" ht="18.95" hidden="1" customHeight="1" x14ac:dyDescent="0.25">
      <c r="A32" s="280" t="str">
        <f>+'15J'!$A$2&amp;'15J'!$B$2</f>
        <v>15J.GRANT EXCLUSIVE LINE ITEM</v>
      </c>
      <c r="B32" s="280"/>
      <c r="C32" s="42"/>
      <c r="D32" s="137"/>
      <c r="E32" s="45"/>
      <c r="F32" s="45"/>
    </row>
    <row r="33" spans="1:6" ht="18.95" hidden="1" customHeight="1" x14ac:dyDescent="0.25">
      <c r="A33" s="280" t="str">
        <f>+'15K'!$A$2&amp;'15K'!$B$2</f>
        <v>15K.GRANT EXCLUSIVE LINE ITEM</v>
      </c>
      <c r="B33" s="280"/>
      <c r="C33" s="42"/>
      <c r="D33" s="137"/>
      <c r="E33" s="45"/>
      <c r="F33" s="45"/>
    </row>
    <row r="34" spans="1:6" ht="18.95" customHeight="1" x14ac:dyDescent="0.25">
      <c r="A34" s="281" t="s">
        <v>97</v>
      </c>
      <c r="B34" s="282"/>
      <c r="C34" s="43">
        <v>200.41300000000001</v>
      </c>
      <c r="D34" s="48">
        <f>SUBTOTAL(109,D9:D33)</f>
        <v>508886.1</v>
      </c>
      <c r="E34" s="48">
        <f>SUBTOTAL(109,E9:E33)</f>
        <v>4500</v>
      </c>
      <c r="F34" s="48">
        <f t="shared" ref="F34" si="1">+D34+E34</f>
        <v>513386.1</v>
      </c>
    </row>
    <row r="35" spans="1:6" ht="23.25" customHeight="1" x14ac:dyDescent="0.25">
      <c r="A35" s="283" t="s">
        <v>98</v>
      </c>
      <c r="B35" s="283"/>
      <c r="C35" s="43">
        <v>200.41399999999999</v>
      </c>
      <c r="D35" s="137">
        <v>38136.76</v>
      </c>
      <c r="E35" s="45">
        <f>+F35-D35</f>
        <v>7790.239999999998</v>
      </c>
      <c r="F35" s="45">
        <f>+'Indirect Costs'!D8</f>
        <v>45927</v>
      </c>
    </row>
    <row r="36" spans="1:6" x14ac:dyDescent="0.25">
      <c r="A36" s="241" t="s">
        <v>99</v>
      </c>
      <c r="B36" s="242"/>
      <c r="C36" s="284"/>
      <c r="D36" s="285"/>
      <c r="E36" s="288"/>
      <c r="F36" s="289"/>
    </row>
    <row r="37" spans="1:6" x14ac:dyDescent="0.25">
      <c r="A37" s="243" t="s">
        <v>100</v>
      </c>
      <c r="B37" s="244">
        <f>SUBTOTAL(109,'Indirect Costs'!B4:B7)</f>
        <v>315000</v>
      </c>
      <c r="C37" s="286"/>
      <c r="D37" s="287"/>
      <c r="E37" s="290"/>
      <c r="F37" s="291"/>
    </row>
    <row r="38" spans="1:6" ht="26.25" customHeight="1" x14ac:dyDescent="0.25">
      <c r="A38" s="297" t="s">
        <v>101</v>
      </c>
      <c r="B38" s="298"/>
      <c r="C38" s="299"/>
      <c r="D38" s="47">
        <f>(D34+D35)</f>
        <v>547022.86</v>
      </c>
      <c r="E38" s="47">
        <f>(E34+E35)</f>
        <v>12290.239999999998</v>
      </c>
      <c r="F38" s="47">
        <f>+E38+D38</f>
        <v>559313.1</v>
      </c>
    </row>
    <row r="39" spans="1:6" ht="17.25" customHeight="1" x14ac:dyDescent="0.25">
      <c r="A39"/>
    </row>
    <row r="40" spans="1:6" ht="24" customHeight="1" x14ac:dyDescent="0.25">
      <c r="A40" s="33"/>
      <c r="B40" s="33"/>
      <c r="C40" s="33"/>
      <c r="D40" s="33"/>
      <c r="E40" s="33"/>
    </row>
    <row r="41" spans="1:6" x14ac:dyDescent="0.25">
      <c r="A41"/>
    </row>
    <row r="42" spans="1:6" x14ac:dyDescent="0.25">
      <c r="A42"/>
    </row>
    <row r="43" spans="1:6" x14ac:dyDescent="0.25">
      <c r="A43"/>
    </row>
    <row r="44" spans="1:6" x14ac:dyDescent="0.25">
      <c r="A44"/>
    </row>
    <row r="45" spans="1:6" x14ac:dyDescent="0.25">
      <c r="A45"/>
    </row>
    <row r="46" spans="1:6" x14ac:dyDescent="0.25">
      <c r="A46"/>
    </row>
    <row r="47" spans="1:6" x14ac:dyDescent="0.25">
      <c r="A47"/>
    </row>
    <row r="48" spans="1:6"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sheetData>
  <autoFilter ref="A8:B38" xr:uid="{00000000-0001-0000-0100-000000000000}">
    <filterColumn colId="0" showButton="0"/>
  </autoFilter>
  <mergeCells count="39">
    <mergeCell ref="A28:B28"/>
    <mergeCell ref="A24:B24"/>
    <mergeCell ref="A25:B25"/>
    <mergeCell ref="A26:B26"/>
    <mergeCell ref="A27:B27"/>
    <mergeCell ref="A38:C38"/>
    <mergeCell ref="E5:F5"/>
    <mergeCell ref="E6:F6"/>
    <mergeCell ref="A6:D6"/>
    <mergeCell ref="A5:D5"/>
    <mergeCell ref="A7:F7"/>
    <mergeCell ref="A12:B12"/>
    <mergeCell ref="A13:B13"/>
    <mergeCell ref="A14:B14"/>
    <mergeCell ref="A15:B15"/>
    <mergeCell ref="A16:B16"/>
    <mergeCell ref="A17:B17"/>
    <mergeCell ref="A18:B18"/>
    <mergeCell ref="A22:B22"/>
    <mergeCell ref="A19:B19"/>
    <mergeCell ref="A23:B23"/>
    <mergeCell ref="E1:F1"/>
    <mergeCell ref="A20:B20"/>
    <mergeCell ref="A21:B21"/>
    <mergeCell ref="A4:D4"/>
    <mergeCell ref="B1:D1"/>
    <mergeCell ref="A9:B9"/>
    <mergeCell ref="A10:B10"/>
    <mergeCell ref="A11:B11"/>
    <mergeCell ref="A8:B8"/>
    <mergeCell ref="A29:B29"/>
    <mergeCell ref="A34:B34"/>
    <mergeCell ref="A35:B35"/>
    <mergeCell ref="C36:D37"/>
    <mergeCell ref="E36:F37"/>
    <mergeCell ref="A30:B30"/>
    <mergeCell ref="A31:B31"/>
    <mergeCell ref="A32:B32"/>
    <mergeCell ref="A33:B33"/>
  </mergeCells>
  <conditionalFormatting sqref="E36:F37">
    <cfRule type="containsText" dxfId="159" priority="27" operator="containsText" text="cannot">
      <formula>NOT(ISERROR(SEARCH("cannot",E36)))</formula>
    </cfRule>
  </conditionalFormatting>
  <printOptions horizontalCentered="1"/>
  <pageMargins left="0.45" right="0.45" top="0.5" bottom="0.5" header="0.3" footer="0.3"/>
  <pageSetup scale="94"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40C743F8-FB4F-4BCF-8D88-2F361F6A61F8}">
            <xm:f>Categories!$A$2=FALSE</xm:f>
            <x14:dxf>
              <fill>
                <patternFill>
                  <bgColor theme="0" tint="-0.34998626667073579"/>
                </patternFill>
              </fill>
            </x14:dxf>
          </x14:cfRule>
          <xm:sqref>A9:F9</xm:sqref>
        </x14:conditionalFormatting>
        <x14:conditionalFormatting xmlns:xm="http://schemas.microsoft.com/office/excel/2006/main">
          <x14:cfRule type="expression" priority="2" id="{E6E8B411-D5E4-4D0D-B556-D8B4BD3E5783}">
            <xm:f>Categories!$A$3=FALSE</xm:f>
            <x14:dxf>
              <fill>
                <patternFill>
                  <bgColor theme="0" tint="-0.34998626667073579"/>
                </patternFill>
              </fill>
            </x14:dxf>
          </x14:cfRule>
          <xm:sqref>A10:F10</xm:sqref>
        </x14:conditionalFormatting>
        <x14:conditionalFormatting xmlns:xm="http://schemas.microsoft.com/office/excel/2006/main">
          <x14:cfRule type="expression" priority="3" id="{645B5890-240F-4C2D-8A7C-FA32C4A7AFF5}">
            <xm:f>Categories!$A$4=FALSE</xm:f>
            <x14:dxf>
              <fill>
                <patternFill>
                  <bgColor theme="0" tint="-0.34998626667073579"/>
                </patternFill>
              </fill>
            </x14:dxf>
          </x14:cfRule>
          <xm:sqref>A11:F11</xm:sqref>
        </x14:conditionalFormatting>
        <x14:conditionalFormatting xmlns:xm="http://schemas.microsoft.com/office/excel/2006/main">
          <x14:cfRule type="expression" priority="4" id="{86D3FB28-D09C-4914-AE97-37742B1F0BA3}">
            <xm:f>Categories!$A$5=FALSE</xm:f>
            <x14:dxf>
              <fill>
                <patternFill>
                  <bgColor theme="0" tint="-0.34998626667073579"/>
                </patternFill>
              </fill>
            </x14:dxf>
          </x14:cfRule>
          <xm:sqref>A12:F12</xm:sqref>
        </x14:conditionalFormatting>
        <x14:conditionalFormatting xmlns:xm="http://schemas.microsoft.com/office/excel/2006/main">
          <x14:cfRule type="expression" priority="5" id="{1F8A26EF-B10A-4342-9E22-B35017E88B6D}">
            <xm:f>Categories!$A$6=FALSE</xm:f>
            <x14:dxf>
              <fill>
                <patternFill>
                  <bgColor theme="0" tint="-0.34998626667073579"/>
                </patternFill>
              </fill>
            </x14:dxf>
          </x14:cfRule>
          <xm:sqref>A13:F13</xm:sqref>
        </x14:conditionalFormatting>
        <x14:conditionalFormatting xmlns:xm="http://schemas.microsoft.com/office/excel/2006/main">
          <x14:cfRule type="expression" priority="6" id="{92AE9C8F-6EED-4C9C-9BC1-FC5288027474}">
            <xm:f>Categories!$A$7=FALSE</xm:f>
            <x14:dxf>
              <fill>
                <patternFill>
                  <bgColor theme="0" tint="-0.34998626667073579"/>
                </patternFill>
              </fill>
            </x14:dxf>
          </x14:cfRule>
          <xm:sqref>A14:F14</xm:sqref>
        </x14:conditionalFormatting>
        <x14:conditionalFormatting xmlns:xm="http://schemas.microsoft.com/office/excel/2006/main">
          <x14:cfRule type="expression" priority="7" id="{93C663C6-D312-471D-8A73-A54BA0C70025}">
            <xm:f>Categories!$A$8=FALSE</xm:f>
            <x14:dxf>
              <fill>
                <patternFill>
                  <bgColor theme="0" tint="-0.34998626667073579"/>
                </patternFill>
              </fill>
            </x14:dxf>
          </x14:cfRule>
          <xm:sqref>A15:F15</xm:sqref>
        </x14:conditionalFormatting>
        <x14:conditionalFormatting xmlns:xm="http://schemas.microsoft.com/office/excel/2006/main">
          <x14:cfRule type="expression" priority="8" id="{5891794F-E1F1-48DF-A429-DCCA5080F553}">
            <xm:f>Categories!$A$9=FALSE</xm:f>
            <x14:dxf>
              <fill>
                <patternFill>
                  <bgColor theme="0" tint="-0.34998626667073579"/>
                </patternFill>
              </fill>
            </x14:dxf>
          </x14:cfRule>
          <xm:sqref>A16:F16</xm:sqref>
        </x14:conditionalFormatting>
        <x14:conditionalFormatting xmlns:xm="http://schemas.microsoft.com/office/excel/2006/main">
          <x14:cfRule type="expression" priority="9" id="{E888B151-2A0F-4D51-AB3C-313353C28D14}">
            <xm:f>Categories!$A$21=FALSE</xm:f>
            <x14:dxf>
              <fill>
                <patternFill>
                  <bgColor theme="0" tint="-0.34998626667073579"/>
                </patternFill>
              </fill>
            </x14:dxf>
          </x14:cfRule>
          <xm:sqref>A17:F17</xm:sqref>
        </x14:conditionalFormatting>
        <x14:conditionalFormatting xmlns:xm="http://schemas.microsoft.com/office/excel/2006/main">
          <x14:cfRule type="expression" priority="10" id="{E27344F7-1310-45CC-89C0-65B2C6D8B2DD}">
            <xm:f>Categories!$A$22=FALSE</xm:f>
            <x14:dxf>
              <fill>
                <patternFill>
                  <bgColor theme="0" tint="-0.34998626667073579"/>
                </patternFill>
              </fill>
            </x14:dxf>
          </x14:cfRule>
          <xm:sqref>A18:F18</xm:sqref>
        </x14:conditionalFormatting>
        <x14:conditionalFormatting xmlns:xm="http://schemas.microsoft.com/office/excel/2006/main">
          <x14:cfRule type="expression" priority="11" id="{91598F92-202C-49A0-A27D-79FFB78F72B9}">
            <xm:f>Categories!$A$23=FALSE</xm:f>
            <x14:dxf>
              <fill>
                <patternFill>
                  <bgColor theme="0" tint="-0.34998626667073579"/>
                </patternFill>
              </fill>
            </x14:dxf>
          </x14:cfRule>
          <xm:sqref>A19:F19</xm:sqref>
        </x14:conditionalFormatting>
        <x14:conditionalFormatting xmlns:xm="http://schemas.microsoft.com/office/excel/2006/main">
          <x14:cfRule type="expression" priority="12" id="{22D6CC50-3584-4625-BB8A-823462223EC7}">
            <xm:f>Categories!$A$24=FALSE</xm:f>
            <x14:dxf>
              <fill>
                <patternFill>
                  <bgColor theme="0" tint="-0.34998626667073579"/>
                </patternFill>
              </fill>
            </x14:dxf>
          </x14:cfRule>
          <xm:sqref>A20:F20</xm:sqref>
        </x14:conditionalFormatting>
        <x14:conditionalFormatting xmlns:xm="http://schemas.microsoft.com/office/excel/2006/main">
          <x14:cfRule type="expression" priority="13" id="{BD07904D-0633-4D5F-98F1-E5198DFBE18A}">
            <xm:f>Categories!$A$25=FALSE</xm:f>
            <x14:dxf>
              <fill>
                <patternFill>
                  <bgColor theme="0" tint="-0.34998626667073579"/>
                </patternFill>
              </fill>
            </x14:dxf>
          </x14:cfRule>
          <xm:sqref>A21:F21</xm:sqref>
        </x14:conditionalFormatting>
        <x14:conditionalFormatting xmlns:xm="http://schemas.microsoft.com/office/excel/2006/main">
          <x14:cfRule type="expression" priority="14" id="{EEE96CDD-C7B7-402F-88C9-89F62C227E1E}">
            <xm:f>Categories!$A$26=FALSE</xm:f>
            <x14:dxf>
              <fill>
                <patternFill>
                  <bgColor theme="0" tint="-0.34998626667073579"/>
                </patternFill>
              </fill>
            </x14:dxf>
          </x14:cfRule>
          <xm:sqref>A22:F22</xm:sqref>
        </x14:conditionalFormatting>
        <x14:conditionalFormatting xmlns:xm="http://schemas.microsoft.com/office/excel/2006/main">
          <x14:cfRule type="expression" priority="15" id="{C3338885-D8E9-414F-AA16-76258E63170D}">
            <xm:f>Categories!$A$27=FALSE</xm:f>
            <x14:dxf>
              <fill>
                <patternFill>
                  <bgColor theme="0" tint="-0.34998626667073579"/>
                </patternFill>
              </fill>
            </x14:dxf>
          </x14:cfRule>
          <xm:sqref>A23:F23</xm:sqref>
        </x14:conditionalFormatting>
        <x14:conditionalFormatting xmlns:xm="http://schemas.microsoft.com/office/excel/2006/main">
          <x14:cfRule type="expression" priority="16" id="{A4379BD6-A0E3-48F1-A3C3-393FA237BE8A}">
            <xm:f>Categories!$A$28=FALSE</xm:f>
            <x14:dxf>
              <fill>
                <patternFill>
                  <bgColor theme="0" tint="-0.34998626667073579"/>
                </patternFill>
              </fill>
            </x14:dxf>
          </x14:cfRule>
          <xm:sqref>A24:F24</xm:sqref>
        </x14:conditionalFormatting>
        <x14:conditionalFormatting xmlns:xm="http://schemas.microsoft.com/office/excel/2006/main">
          <x14:cfRule type="expression" priority="17" id="{90CF7142-0CFF-484B-8515-D5FA95FE9165}">
            <xm:f>Categories!$A$29=FALSE</xm:f>
            <x14:dxf>
              <fill>
                <patternFill>
                  <bgColor theme="0" tint="-0.34998626667073579"/>
                </patternFill>
              </fill>
            </x14:dxf>
          </x14:cfRule>
          <xm:sqref>A25:F25</xm:sqref>
        </x14:conditionalFormatting>
        <x14:conditionalFormatting xmlns:xm="http://schemas.microsoft.com/office/excel/2006/main">
          <x14:cfRule type="expression" priority="18" id="{67285316-FC6C-4070-B36C-DA110D44592C}">
            <xm:f>Categories!$A$30=FALSE</xm:f>
            <x14:dxf>
              <fill>
                <patternFill>
                  <bgColor theme="0" tint="-0.34998626667073579"/>
                </patternFill>
              </fill>
            </x14:dxf>
          </x14:cfRule>
          <xm:sqref>A26:F26</xm:sqref>
        </x14:conditionalFormatting>
        <x14:conditionalFormatting xmlns:xm="http://schemas.microsoft.com/office/excel/2006/main">
          <x14:cfRule type="expression" priority="19" id="{9C052AD7-1CCA-4449-908B-6A46F09CB883}">
            <xm:f>Categories!$A$31=FALSE</xm:f>
            <x14:dxf>
              <fill>
                <patternFill>
                  <bgColor theme="0" tint="-0.34998626667073579"/>
                </patternFill>
              </fill>
            </x14:dxf>
          </x14:cfRule>
          <xm:sqref>A27:F27</xm:sqref>
        </x14:conditionalFormatting>
        <x14:conditionalFormatting xmlns:xm="http://schemas.microsoft.com/office/excel/2006/main">
          <x14:cfRule type="expression" priority="20" id="{C33BAC9D-799A-4D69-A38B-2B1A18E7FB3A}">
            <xm:f>Categories!$A$32=FALSE</xm:f>
            <x14:dxf>
              <fill>
                <patternFill>
                  <bgColor theme="0" tint="-0.34998626667073579"/>
                </patternFill>
              </fill>
            </x14:dxf>
          </x14:cfRule>
          <xm:sqref>A28:F28</xm:sqref>
        </x14:conditionalFormatting>
        <x14:conditionalFormatting xmlns:xm="http://schemas.microsoft.com/office/excel/2006/main">
          <x14:cfRule type="expression" priority="21" id="{F3FADD41-B23D-4CBF-81F6-D2567F08CBED}">
            <xm:f>Categories!$A$33=FALSE</xm:f>
            <x14:dxf>
              <fill>
                <patternFill>
                  <bgColor theme="0" tint="-0.34998626667073579"/>
                </patternFill>
              </fill>
            </x14:dxf>
          </x14:cfRule>
          <xm:sqref>A29:F29</xm:sqref>
        </x14:conditionalFormatting>
        <x14:conditionalFormatting xmlns:xm="http://schemas.microsoft.com/office/excel/2006/main">
          <x14:cfRule type="expression" priority="22" id="{6797D854-160B-462E-B2DB-43CBFDF03A4D}">
            <xm:f>Categories!$A$34=FALSE</xm:f>
            <x14:dxf>
              <fill>
                <patternFill>
                  <bgColor theme="0" tint="-0.34998626667073579"/>
                </patternFill>
              </fill>
            </x14:dxf>
          </x14:cfRule>
          <xm:sqref>A30:F30</xm:sqref>
        </x14:conditionalFormatting>
        <x14:conditionalFormatting xmlns:xm="http://schemas.microsoft.com/office/excel/2006/main">
          <x14:cfRule type="expression" priority="23" id="{809EC228-6FAD-471D-883F-A414F42CFC4A}">
            <xm:f>Categories!$A$35=FALSE</xm:f>
            <x14:dxf>
              <fill>
                <patternFill>
                  <bgColor theme="0" tint="-0.34998626667073579"/>
                </patternFill>
              </fill>
            </x14:dxf>
          </x14:cfRule>
          <xm:sqref>A31:F31</xm:sqref>
        </x14:conditionalFormatting>
        <x14:conditionalFormatting xmlns:xm="http://schemas.microsoft.com/office/excel/2006/main">
          <x14:cfRule type="expression" priority="24" id="{562883E2-56A0-4DF5-80C4-342C05471FAE}">
            <xm:f>Categories!$A$36=FALSE</xm:f>
            <x14:dxf>
              <fill>
                <patternFill>
                  <bgColor theme="0" tint="-0.34998626667073579"/>
                </patternFill>
              </fill>
            </x14:dxf>
          </x14:cfRule>
          <xm:sqref>A32:F32</xm:sqref>
        </x14:conditionalFormatting>
        <x14:conditionalFormatting xmlns:xm="http://schemas.microsoft.com/office/excel/2006/main">
          <x14:cfRule type="expression" priority="25" id="{893AC509-52A5-4823-8528-21BC0D2D1EDC}">
            <xm:f>Categories!$A$37=FALSE</xm:f>
            <x14:dxf>
              <fill>
                <patternFill>
                  <bgColor theme="0" tint="-0.34998626667073579"/>
                </patternFill>
              </fill>
            </x14:dxf>
          </x14:cfRule>
          <xm:sqref>A33:F33</xm:sqref>
        </x14:conditionalFormatting>
        <x14:conditionalFormatting xmlns:xm="http://schemas.microsoft.com/office/excel/2006/main">
          <x14:cfRule type="expression" priority="26" id="{6B17A953-FF30-4279-A51A-3A164146A040}">
            <xm:f>Categories!$A$38=FALSE</xm:f>
            <x14:dxf>
              <fill>
                <patternFill>
                  <bgColor theme="0" tint="-0.34998626667073579"/>
                </patternFill>
              </fill>
            </x14:dxf>
          </x14:cfRule>
          <xm:sqref>A35:F37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1"/>
  <sheetViews>
    <sheetView topLeftCell="A13" zoomScale="140" zoomScaleNormal="140" zoomScaleSheetLayoutView="100" workbookViewId="0">
      <selection activeCell="D18" sqref="D18"/>
    </sheetView>
  </sheetViews>
  <sheetFormatPr defaultColWidth="9.140625" defaultRowHeight="12.75" x14ac:dyDescent="0.2"/>
  <cols>
    <col min="1" max="1" width="2.7109375" style="5" customWidth="1"/>
    <col min="2" max="2" width="4.140625" style="5" customWidth="1"/>
    <col min="3" max="3" width="3.7109375" style="5" customWidth="1"/>
    <col min="4" max="4" width="4" style="5" customWidth="1"/>
    <col min="5" max="5" width="15.42578125" style="5" customWidth="1"/>
    <col min="6" max="6" width="14.7109375" style="5" customWidth="1"/>
    <col min="7" max="7" width="19.140625" style="5" customWidth="1"/>
    <col min="8" max="8" width="9.5703125" style="5" customWidth="1"/>
    <col min="9" max="9" width="7" style="5" customWidth="1"/>
    <col min="10" max="10" width="9.5703125" style="5" customWidth="1"/>
    <col min="11" max="11" width="5.140625" style="5" customWidth="1"/>
    <col min="12" max="12" width="3.42578125" style="5" customWidth="1"/>
    <col min="13" max="13" width="13.140625" style="5" customWidth="1"/>
    <col min="14" max="14" width="2.5703125" style="5" customWidth="1"/>
    <col min="15" max="15" width="15.7109375" style="5" customWidth="1"/>
    <col min="16" max="16" width="3" style="5" customWidth="1"/>
    <col min="17" max="17" width="3.42578125" style="5" customWidth="1"/>
    <col min="18" max="18" width="2.28515625" style="5" customWidth="1"/>
    <col min="19" max="19" width="2.42578125" style="5" customWidth="1"/>
    <col min="20" max="20" width="9.140625" style="5"/>
    <col min="21" max="21" width="15.28515625" style="5" customWidth="1"/>
    <col min="22" max="16384" width="9.140625" style="5"/>
  </cols>
  <sheetData>
    <row r="1" spans="2:30" ht="12.75" customHeight="1" x14ac:dyDescent="0.2">
      <c r="B1" s="5" t="s">
        <v>62</v>
      </c>
      <c r="F1" s="325" t="str">
        <f>+'Section A'!B2</f>
        <v>GRANTEE</v>
      </c>
      <c r="G1" s="325"/>
      <c r="H1" s="325"/>
      <c r="I1" s="325"/>
      <c r="J1" s="325"/>
      <c r="K1" s="325"/>
      <c r="L1" s="325"/>
      <c r="M1" s="5" t="s">
        <v>64</v>
      </c>
      <c r="O1" s="326">
        <f>+'Section A'!F2</f>
        <v>0</v>
      </c>
      <c r="P1" s="326"/>
    </row>
    <row r="2" spans="2:30" ht="15" customHeight="1" x14ac:dyDescent="0.25">
      <c r="B2" s="355" t="s">
        <v>102</v>
      </c>
      <c r="C2" s="355"/>
      <c r="D2" s="355"/>
      <c r="E2" s="355"/>
      <c r="F2" s="355"/>
      <c r="G2" s="355"/>
      <c r="H2" s="355"/>
      <c r="I2" s="355"/>
      <c r="J2" s="355"/>
    </row>
    <row r="3" spans="2:30" ht="13.5" customHeight="1" x14ac:dyDescent="0.2">
      <c r="B3" s="91"/>
      <c r="C3" s="356" t="s">
        <v>103</v>
      </c>
      <c r="D3" s="356"/>
      <c r="E3" s="356"/>
      <c r="F3" s="356"/>
      <c r="G3" s="356"/>
      <c r="H3" s="356"/>
      <c r="I3" s="356"/>
      <c r="J3" s="356"/>
      <c r="K3" s="356"/>
      <c r="L3" s="356"/>
      <c r="M3" s="356"/>
      <c r="N3" s="356"/>
      <c r="O3" s="356"/>
      <c r="P3" s="356"/>
      <c r="Q3" s="356"/>
    </row>
    <row r="4" spans="2:30" ht="6.75" customHeight="1" x14ac:dyDescent="0.2">
      <c r="B4" s="91"/>
      <c r="C4" s="91"/>
      <c r="D4" s="91"/>
      <c r="E4" s="91"/>
      <c r="F4" s="91"/>
      <c r="G4" s="91"/>
      <c r="H4" s="91"/>
      <c r="I4" s="91"/>
      <c r="J4" s="91"/>
      <c r="K4" s="91"/>
      <c r="L4" s="91"/>
      <c r="M4" s="91"/>
      <c r="N4" s="91"/>
      <c r="O4" s="91"/>
      <c r="P4" s="91"/>
      <c r="Q4" s="91"/>
    </row>
    <row r="5" spans="2:30" ht="45.75" customHeight="1" x14ac:dyDescent="0.25">
      <c r="B5" s="92" t="s">
        <v>104</v>
      </c>
      <c r="C5" s="250"/>
      <c r="D5" s="93"/>
      <c r="E5" s="334" t="s">
        <v>105</v>
      </c>
      <c r="F5" s="334"/>
      <c r="G5" s="334"/>
      <c r="H5" s="334"/>
      <c r="I5" s="334"/>
      <c r="J5" s="334"/>
      <c r="K5" s="334"/>
      <c r="L5" s="334"/>
      <c r="M5" s="334"/>
      <c r="N5" s="334"/>
      <c r="O5" s="334"/>
      <c r="P5" s="334"/>
      <c r="Q5" s="337"/>
      <c r="T5" s="357" t="s">
        <v>106</v>
      </c>
      <c r="U5" s="357"/>
      <c r="V5" s="357"/>
      <c r="W5" s="357"/>
      <c r="X5" s="357"/>
      <c r="Y5" s="357"/>
      <c r="Z5" s="357"/>
    </row>
    <row r="6" spans="2:30" ht="15" customHeight="1" x14ac:dyDescent="0.25">
      <c r="B6" s="94"/>
      <c r="C6" s="95"/>
      <c r="D6" s="95"/>
      <c r="E6" s="338" t="s">
        <v>107</v>
      </c>
      <c r="F6" s="338"/>
      <c r="G6" s="338"/>
      <c r="H6" s="338"/>
      <c r="I6" s="338"/>
      <c r="J6" s="338"/>
      <c r="K6" s="338"/>
      <c r="L6" s="338"/>
      <c r="M6" s="338"/>
      <c r="N6" s="338"/>
      <c r="O6" s="338"/>
      <c r="P6" s="338"/>
      <c r="Q6" s="339"/>
      <c r="T6" s="96"/>
    </row>
    <row r="7" spans="2:30" ht="6.75" customHeight="1" x14ac:dyDescent="0.2">
      <c r="B7" s="97"/>
      <c r="C7" s="91"/>
      <c r="D7" s="91"/>
      <c r="E7" s="91"/>
      <c r="F7" s="91"/>
      <c r="G7" s="91"/>
      <c r="H7" s="91"/>
      <c r="I7" s="91"/>
      <c r="J7" s="91"/>
      <c r="K7" s="91"/>
      <c r="L7" s="91"/>
      <c r="M7" s="91"/>
      <c r="N7" s="91"/>
      <c r="O7" s="91"/>
      <c r="P7" s="91"/>
      <c r="Q7" s="91"/>
    </row>
    <row r="8" spans="2:30" ht="28.5" customHeight="1" x14ac:dyDescent="0.25">
      <c r="B8" s="317" t="s">
        <v>108</v>
      </c>
      <c r="C8" s="317"/>
      <c r="D8" s="317"/>
      <c r="E8" s="317"/>
      <c r="F8" s="317"/>
      <c r="G8" s="317"/>
      <c r="H8" s="317"/>
      <c r="I8" s="317"/>
      <c r="J8" s="317"/>
      <c r="K8" s="317"/>
      <c r="L8" s="317"/>
      <c r="M8" s="317"/>
      <c r="N8" s="317"/>
      <c r="O8" s="317"/>
      <c r="P8" s="317"/>
      <c r="Q8" s="317"/>
      <c r="T8" s="357" t="s">
        <v>109</v>
      </c>
      <c r="U8" s="357"/>
      <c r="V8" s="357"/>
      <c r="W8" s="357"/>
      <c r="X8" s="357"/>
      <c r="Y8" s="96"/>
      <c r="Z8" s="98"/>
      <c r="AA8" s="98"/>
      <c r="AB8" s="98"/>
      <c r="AC8" s="98"/>
      <c r="AD8" s="98"/>
    </row>
    <row r="9" spans="2:30" ht="18" customHeight="1" x14ac:dyDescent="0.2">
      <c r="B9" s="91"/>
      <c r="C9" s="99" t="s">
        <v>110</v>
      </c>
      <c r="D9" s="317" t="s">
        <v>111</v>
      </c>
      <c r="E9" s="317"/>
      <c r="F9" s="317"/>
      <c r="G9" s="317"/>
      <c r="H9" s="317"/>
      <c r="I9" s="317"/>
      <c r="J9" s="317"/>
      <c r="K9" s="317"/>
      <c r="L9" s="317"/>
      <c r="M9" s="317"/>
      <c r="N9" s="317"/>
      <c r="O9" s="317"/>
      <c r="P9" s="317"/>
      <c r="Q9" s="317"/>
      <c r="T9" s="100"/>
      <c r="U9" s="101"/>
      <c r="V9" s="101"/>
      <c r="W9" s="101"/>
      <c r="X9" s="101"/>
      <c r="Y9" s="101"/>
      <c r="Z9" s="101"/>
      <c r="AA9" s="101"/>
      <c r="AB9" s="101"/>
      <c r="AC9" s="101"/>
      <c r="AD9" s="101"/>
    </row>
    <row r="10" spans="2:30" ht="17.25" customHeight="1" x14ac:dyDescent="0.2">
      <c r="B10" s="91"/>
      <c r="C10" s="99" t="s">
        <v>112</v>
      </c>
      <c r="D10" s="317" t="s">
        <v>113</v>
      </c>
      <c r="E10" s="317"/>
      <c r="F10" s="317"/>
      <c r="G10" s="317"/>
      <c r="H10" s="317"/>
      <c r="I10" s="317"/>
      <c r="J10" s="317"/>
      <c r="K10" s="317"/>
      <c r="L10" s="317"/>
      <c r="M10" s="317"/>
      <c r="N10" s="317"/>
      <c r="O10" s="317"/>
      <c r="P10" s="317"/>
      <c r="Q10" s="317"/>
      <c r="T10" s="247"/>
      <c r="U10" s="102"/>
      <c r="V10" s="102"/>
      <c r="W10" s="102"/>
      <c r="X10" s="102"/>
      <c r="Y10" s="102"/>
      <c r="Z10" s="102"/>
      <c r="AA10" s="102"/>
      <c r="AB10" s="102"/>
      <c r="AC10" s="102"/>
      <c r="AD10" s="102"/>
    </row>
    <row r="11" spans="2:30" ht="14.25" customHeight="1" x14ac:dyDescent="0.2">
      <c r="B11" s="91"/>
      <c r="C11" s="99" t="s">
        <v>114</v>
      </c>
      <c r="D11" s="358" t="s">
        <v>115</v>
      </c>
      <c r="E11" s="358"/>
      <c r="F11" s="358"/>
      <c r="G11" s="358"/>
      <c r="H11" s="358"/>
      <c r="I11" s="358"/>
      <c r="J11" s="358"/>
      <c r="K11" s="358"/>
      <c r="L11" s="358"/>
      <c r="M11" s="358"/>
      <c r="N11" s="358"/>
      <c r="O11" s="358"/>
      <c r="P11" s="358"/>
      <c r="Q11" s="358"/>
      <c r="T11" s="336"/>
      <c r="U11" s="336"/>
      <c r="V11" s="336"/>
      <c r="W11" s="336"/>
      <c r="X11" s="336"/>
      <c r="Y11" s="336"/>
    </row>
    <row r="12" spans="2:30" ht="8.25" customHeight="1" x14ac:dyDescent="0.2">
      <c r="B12" s="91"/>
      <c r="C12" s="103"/>
      <c r="D12" s="103"/>
      <c r="E12" s="103"/>
      <c r="F12" s="103"/>
      <c r="G12" s="103"/>
      <c r="H12" s="103"/>
      <c r="I12" s="103"/>
      <c r="J12" s="103"/>
      <c r="K12" s="103"/>
      <c r="L12" s="103"/>
      <c r="M12" s="103"/>
      <c r="N12" s="103"/>
      <c r="O12" s="103"/>
      <c r="P12" s="103"/>
      <c r="Q12" s="91"/>
      <c r="T12" s="18"/>
      <c r="U12" s="18"/>
      <c r="V12" s="18"/>
      <c r="W12" s="18"/>
      <c r="X12" s="18"/>
      <c r="Y12" s="18"/>
    </row>
    <row r="13" spans="2:30" ht="42" customHeight="1" x14ac:dyDescent="0.2">
      <c r="B13" s="248" t="s">
        <v>116</v>
      </c>
      <c r="C13" s="230"/>
      <c r="D13" s="93"/>
      <c r="E13" s="334" t="s">
        <v>117</v>
      </c>
      <c r="F13" s="334"/>
      <c r="G13" s="334"/>
      <c r="H13" s="334"/>
      <c r="I13" s="334"/>
      <c r="J13" s="334"/>
      <c r="K13" s="334"/>
      <c r="L13" s="334"/>
      <c r="M13" s="334"/>
      <c r="N13" s="334"/>
      <c r="O13" s="334"/>
      <c r="P13" s="334"/>
      <c r="Q13" s="337"/>
    </row>
    <row r="14" spans="2:30" ht="13.5" customHeight="1" x14ac:dyDescent="0.2">
      <c r="B14" s="104"/>
      <c r="C14" s="105"/>
      <c r="D14" s="91"/>
      <c r="E14" s="353" t="s">
        <v>118</v>
      </c>
      <c r="F14" s="353"/>
      <c r="G14" s="353"/>
      <c r="H14" s="353"/>
      <c r="I14" s="353"/>
      <c r="J14" s="353"/>
      <c r="K14" s="353"/>
      <c r="L14" s="353"/>
      <c r="M14" s="353"/>
      <c r="N14" s="353"/>
      <c r="O14" s="353"/>
      <c r="P14" s="353"/>
      <c r="Q14" s="354"/>
    </row>
    <row r="15" spans="2:30" ht="48.75" customHeight="1" x14ac:dyDescent="0.2">
      <c r="B15" s="249" t="s">
        <v>119</v>
      </c>
      <c r="C15" s="251"/>
      <c r="D15" s="91"/>
      <c r="E15" s="316" t="s">
        <v>120</v>
      </c>
      <c r="F15" s="316"/>
      <c r="G15" s="316"/>
      <c r="H15" s="316"/>
      <c r="I15" s="316"/>
      <c r="J15" s="316"/>
      <c r="K15" s="316"/>
      <c r="L15" s="316"/>
      <c r="M15" s="316"/>
      <c r="N15" s="316"/>
      <c r="O15" s="316"/>
      <c r="P15" s="316"/>
      <c r="Q15" s="340"/>
    </row>
    <row r="16" spans="2:30" ht="18" customHeight="1" x14ac:dyDescent="0.2">
      <c r="B16" s="106"/>
      <c r="C16" s="95"/>
      <c r="D16" s="95"/>
      <c r="E16" s="338" t="s">
        <v>121</v>
      </c>
      <c r="F16" s="341"/>
      <c r="G16" s="341"/>
      <c r="H16" s="341"/>
      <c r="I16" s="341"/>
      <c r="J16" s="341"/>
      <c r="K16" s="341"/>
      <c r="L16" s="341"/>
      <c r="M16" s="341"/>
      <c r="N16" s="341"/>
      <c r="O16" s="341"/>
      <c r="P16" s="341"/>
      <c r="Q16" s="342"/>
      <c r="U16" s="336"/>
      <c r="V16" s="336"/>
      <c r="W16" s="336"/>
      <c r="X16" s="336"/>
      <c r="Y16" s="336"/>
      <c r="Z16" s="336"/>
    </row>
    <row r="17" spans="2:17" ht="5.25" customHeight="1" x14ac:dyDescent="0.2">
      <c r="B17" s="91"/>
      <c r="C17" s="91"/>
      <c r="D17" s="91"/>
      <c r="E17" s="91"/>
      <c r="F17" s="91"/>
      <c r="G17" s="91"/>
      <c r="H17" s="91"/>
      <c r="I17" s="91"/>
      <c r="J17" s="91"/>
      <c r="K17" s="91"/>
      <c r="L17" s="91"/>
      <c r="M17" s="91"/>
      <c r="N17" s="91"/>
      <c r="O17" s="91"/>
      <c r="P17" s="91"/>
      <c r="Q17" s="91"/>
    </row>
    <row r="18" spans="2:17" ht="37.5" customHeight="1" x14ac:dyDescent="0.2">
      <c r="B18" s="248" t="s">
        <v>122</v>
      </c>
      <c r="C18" s="250"/>
      <c r="D18" s="93"/>
      <c r="E18" s="334" t="s">
        <v>123</v>
      </c>
      <c r="F18" s="334"/>
      <c r="G18" s="334"/>
      <c r="H18" s="334"/>
      <c r="I18" s="334"/>
      <c r="J18" s="334"/>
      <c r="K18" s="334"/>
      <c r="L18" s="334"/>
      <c r="M18" s="334"/>
      <c r="N18" s="334"/>
      <c r="O18" s="334"/>
      <c r="P18" s="334"/>
      <c r="Q18" s="337"/>
    </row>
    <row r="19" spans="2:17" ht="27" customHeight="1" x14ac:dyDescent="0.2">
      <c r="B19" s="106"/>
      <c r="C19" s="95"/>
      <c r="D19" s="95"/>
      <c r="E19" s="338" t="s">
        <v>124</v>
      </c>
      <c r="F19" s="338"/>
      <c r="G19" s="338"/>
      <c r="H19" s="338"/>
      <c r="I19" s="338"/>
      <c r="J19" s="338"/>
      <c r="K19" s="338"/>
      <c r="L19" s="338"/>
      <c r="M19" s="338"/>
      <c r="N19" s="338"/>
      <c r="O19" s="338"/>
      <c r="P19" s="338"/>
      <c r="Q19" s="339"/>
    </row>
    <row r="20" spans="2:17" ht="6" customHeight="1" x14ac:dyDescent="0.2">
      <c r="B20" s="91"/>
      <c r="C20" s="91"/>
      <c r="D20" s="91"/>
      <c r="E20" s="91"/>
      <c r="F20" s="91"/>
      <c r="G20" s="91"/>
      <c r="H20" s="91"/>
      <c r="I20" s="91"/>
      <c r="J20" s="91"/>
      <c r="K20" s="91"/>
      <c r="L20" s="91"/>
      <c r="M20" s="91"/>
      <c r="N20" s="91"/>
      <c r="O20" s="91"/>
      <c r="P20" s="91"/>
      <c r="Q20" s="91"/>
    </row>
    <row r="21" spans="2:17" x14ac:dyDescent="0.2">
      <c r="B21" s="343" t="s">
        <v>125</v>
      </c>
      <c r="C21" s="346"/>
      <c r="D21" s="93"/>
      <c r="E21" s="107" t="s">
        <v>126</v>
      </c>
      <c r="F21" s="93"/>
      <c r="G21" s="93"/>
      <c r="H21" s="93"/>
      <c r="I21" s="93"/>
      <c r="J21" s="93"/>
      <c r="K21" s="93"/>
      <c r="L21" s="93"/>
      <c r="M21" s="93"/>
      <c r="N21" s="93"/>
      <c r="O21" s="93"/>
      <c r="P21" s="93"/>
      <c r="Q21" s="108"/>
    </row>
    <row r="22" spans="2:17" ht="15" customHeight="1" x14ac:dyDescent="0.2">
      <c r="B22" s="344"/>
      <c r="C22" s="347"/>
      <c r="D22" s="91"/>
      <c r="E22" s="251" t="s">
        <v>127</v>
      </c>
      <c r="F22" s="349" t="s">
        <v>128</v>
      </c>
      <c r="G22" s="349"/>
      <c r="H22" s="349"/>
      <c r="I22" s="349"/>
      <c r="J22" s="349"/>
      <c r="K22" s="349"/>
      <c r="L22" s="349"/>
      <c r="M22" s="349"/>
      <c r="N22" s="349"/>
      <c r="O22" s="349"/>
      <c r="P22" s="349"/>
      <c r="Q22" s="350"/>
    </row>
    <row r="23" spans="2:17" ht="14.25" customHeight="1" x14ac:dyDescent="0.2">
      <c r="B23" s="344"/>
      <c r="C23" s="347"/>
      <c r="D23" s="91"/>
      <c r="E23" s="251" t="s">
        <v>127</v>
      </c>
      <c r="F23" s="351" t="s">
        <v>129</v>
      </c>
      <c r="G23" s="351"/>
      <c r="H23" s="351"/>
      <c r="I23" s="351"/>
      <c r="J23" s="351"/>
      <c r="K23" s="351"/>
      <c r="L23" s="351"/>
      <c r="M23" s="351"/>
      <c r="N23" s="351"/>
      <c r="O23" s="351"/>
      <c r="P23" s="351"/>
      <c r="Q23" s="352"/>
    </row>
    <row r="24" spans="2:17" ht="12.75" customHeight="1" x14ac:dyDescent="0.2">
      <c r="B24" s="345"/>
      <c r="C24" s="348"/>
      <c r="D24" s="95"/>
      <c r="E24" s="109" t="s">
        <v>130</v>
      </c>
      <c r="F24" s="110"/>
      <c r="G24" s="110"/>
      <c r="H24" s="110"/>
      <c r="I24" s="110"/>
      <c r="J24" s="95"/>
      <c r="K24" s="95"/>
      <c r="L24" s="95"/>
      <c r="M24" s="95"/>
      <c r="N24" s="95"/>
      <c r="O24" s="95"/>
      <c r="P24" s="95"/>
      <c r="Q24" s="111"/>
    </row>
    <row r="25" spans="2:17" ht="12.75" customHeight="1" x14ac:dyDescent="0.2">
      <c r="B25" s="251"/>
      <c r="C25" s="112"/>
      <c r="D25" s="91"/>
      <c r="E25" s="20"/>
      <c r="F25" s="105"/>
      <c r="G25" s="105"/>
      <c r="H25" s="105"/>
      <c r="I25" s="105"/>
      <c r="J25" s="91"/>
      <c r="K25" s="91"/>
      <c r="L25" s="91"/>
      <c r="M25" s="91"/>
      <c r="N25" s="91"/>
      <c r="O25" s="91"/>
      <c r="P25" s="91"/>
      <c r="Q25" s="91"/>
    </row>
    <row r="26" spans="2:17" ht="27" customHeight="1" x14ac:dyDescent="0.2">
      <c r="B26" s="113" t="s">
        <v>131</v>
      </c>
      <c r="C26" s="84"/>
      <c r="D26" s="114"/>
      <c r="E26" s="328" t="s">
        <v>132</v>
      </c>
      <c r="F26" s="328"/>
      <c r="G26" s="328"/>
      <c r="H26" s="328"/>
      <c r="I26" s="328"/>
      <c r="J26" s="328"/>
      <c r="K26" s="328"/>
      <c r="L26" s="328"/>
      <c r="M26" s="328"/>
      <c r="N26" s="328"/>
      <c r="O26" s="328"/>
      <c r="P26" s="328"/>
      <c r="Q26" s="329"/>
    </row>
    <row r="27" spans="2:17" ht="33" customHeight="1" thickBot="1" x14ac:dyDescent="0.25">
      <c r="B27" s="91"/>
      <c r="C27" s="91"/>
      <c r="D27" s="91"/>
      <c r="E27" s="91"/>
      <c r="F27" s="91"/>
      <c r="G27" s="91"/>
      <c r="H27" s="91"/>
      <c r="I27" s="91"/>
      <c r="J27" s="91"/>
      <c r="K27" s="91"/>
      <c r="L27" s="91"/>
      <c r="M27" s="91"/>
      <c r="N27" s="91"/>
      <c r="O27" s="91"/>
      <c r="P27" s="91"/>
      <c r="Q27" s="91"/>
    </row>
    <row r="28" spans="2:17" ht="5.25" customHeight="1" thickTop="1" x14ac:dyDescent="0.2">
      <c r="B28" s="91"/>
      <c r="C28" s="91"/>
      <c r="D28" s="91"/>
      <c r="E28" s="91"/>
      <c r="F28" s="91"/>
      <c r="G28" s="115"/>
      <c r="H28" s="116"/>
      <c r="I28" s="116"/>
      <c r="J28" s="116"/>
      <c r="K28" s="116"/>
      <c r="L28" s="116"/>
      <c r="M28" s="116"/>
      <c r="N28" s="116"/>
      <c r="O28" s="116"/>
      <c r="P28" s="116"/>
      <c r="Q28" s="117"/>
    </row>
    <row r="29" spans="2:17" ht="14.25" customHeight="1" x14ac:dyDescent="0.2">
      <c r="B29" s="330" t="s">
        <v>133</v>
      </c>
      <c r="C29" s="330"/>
      <c r="D29" s="330"/>
      <c r="E29" s="330"/>
      <c r="F29" s="330"/>
      <c r="G29" s="331" t="s">
        <v>134</v>
      </c>
      <c r="H29" s="316"/>
      <c r="I29" s="332"/>
      <c r="J29" s="332"/>
      <c r="K29" s="247" t="s">
        <v>135</v>
      </c>
      <c r="L29" s="333"/>
      <c r="M29" s="333"/>
      <c r="N29" s="100"/>
      <c r="O29" s="5" t="s">
        <v>136</v>
      </c>
      <c r="P29" s="247"/>
      <c r="Q29" s="118"/>
    </row>
    <row r="30" spans="2:17" ht="14.25" customHeight="1" x14ac:dyDescent="0.2">
      <c r="B30" s="330"/>
      <c r="C30" s="330"/>
      <c r="D30" s="330"/>
      <c r="E30" s="330"/>
      <c r="F30" s="330"/>
      <c r="G30" s="331" t="s">
        <v>137</v>
      </c>
      <c r="H30" s="316"/>
      <c r="I30" s="316"/>
      <c r="J30" s="332"/>
      <c r="K30" s="332"/>
      <c r="L30" s="332"/>
      <c r="M30" s="332"/>
      <c r="N30" s="332"/>
      <c r="O30" s="332"/>
      <c r="P30" s="332"/>
      <c r="Q30" s="119"/>
    </row>
    <row r="31" spans="2:17" ht="14.25" customHeight="1" x14ac:dyDescent="0.2">
      <c r="B31" s="330"/>
      <c r="C31" s="330"/>
      <c r="D31" s="330"/>
      <c r="E31" s="330"/>
      <c r="F31" s="330"/>
      <c r="G31" s="252" t="s">
        <v>138</v>
      </c>
      <c r="H31" s="120"/>
      <c r="I31" s="18" t="s">
        <v>139</v>
      </c>
      <c r="J31" s="334" t="s">
        <v>140</v>
      </c>
      <c r="K31" s="334"/>
      <c r="L31" s="334"/>
      <c r="M31" s="335"/>
      <c r="N31" s="335"/>
      <c r="O31" s="335"/>
      <c r="P31" s="335"/>
      <c r="Q31" s="119"/>
    </row>
    <row r="32" spans="2:17" ht="5.25" customHeight="1" thickBot="1" x14ac:dyDescent="0.25">
      <c r="B32" s="91"/>
      <c r="C32" s="91"/>
      <c r="D32" s="91"/>
      <c r="E32" s="91"/>
      <c r="F32" s="91"/>
      <c r="G32" s="121"/>
      <c r="H32" s="122"/>
      <c r="I32" s="122"/>
      <c r="J32" s="122"/>
      <c r="K32" s="122"/>
      <c r="L32" s="122"/>
      <c r="M32" s="122"/>
      <c r="N32" s="122"/>
      <c r="O32" s="122"/>
      <c r="P32" s="122"/>
      <c r="Q32" s="123"/>
    </row>
    <row r="33" spans="2:25" ht="13.5" thickTop="1" x14ac:dyDescent="0.2">
      <c r="B33" s="91"/>
      <c r="C33" s="91"/>
      <c r="D33" s="91"/>
      <c r="E33" s="91"/>
      <c r="F33" s="91"/>
      <c r="G33" s="91"/>
      <c r="H33" s="91"/>
      <c r="I33" s="91"/>
      <c r="J33" s="91"/>
      <c r="K33" s="91"/>
      <c r="L33" s="91"/>
      <c r="M33" s="91"/>
      <c r="N33" s="91"/>
      <c r="O33" s="91"/>
      <c r="P33" s="91"/>
      <c r="Q33" s="91"/>
    </row>
    <row r="37" spans="2:25" ht="13.5" customHeight="1" x14ac:dyDescent="0.2"/>
    <row r="38" spans="2:25" ht="16.5" customHeight="1" x14ac:dyDescent="0.2"/>
    <row r="39" spans="2:25" x14ac:dyDescent="0.2">
      <c r="U39" s="327"/>
      <c r="V39" s="327"/>
      <c r="W39" s="327"/>
      <c r="X39" s="327"/>
      <c r="Y39" s="327"/>
    </row>
    <row r="40" spans="2:25" x14ac:dyDescent="0.2">
      <c r="U40" s="327"/>
      <c r="V40" s="327"/>
      <c r="W40" s="327"/>
      <c r="X40" s="327"/>
      <c r="Y40" s="327"/>
    </row>
    <row r="41" spans="2:25" x14ac:dyDescent="0.2">
      <c r="U41" s="327"/>
      <c r="V41" s="327"/>
      <c r="W41" s="327"/>
      <c r="X41" s="327"/>
      <c r="Y41" s="327"/>
    </row>
  </sheetData>
  <mergeCells count="36">
    <mergeCell ref="T11:Y11"/>
    <mergeCell ref="E13:Q13"/>
    <mergeCell ref="E14:Q14"/>
    <mergeCell ref="B2:J2"/>
    <mergeCell ref="C3:Q3"/>
    <mergeCell ref="E5:Q5"/>
    <mergeCell ref="E6:Q6"/>
    <mergeCell ref="B8:Q8"/>
    <mergeCell ref="T5:Z5"/>
    <mergeCell ref="T8:X8"/>
    <mergeCell ref="D9:Q9"/>
    <mergeCell ref="D10:Q10"/>
    <mergeCell ref="D11:Q11"/>
    <mergeCell ref="E15:Q15"/>
    <mergeCell ref="E16:Q16"/>
    <mergeCell ref="U40:Y40"/>
    <mergeCell ref="B21:B24"/>
    <mergeCell ref="C21:C24"/>
    <mergeCell ref="F22:Q22"/>
    <mergeCell ref="F23:Q23"/>
    <mergeCell ref="F1:L1"/>
    <mergeCell ref="O1:P1"/>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s>
  <printOptions horizontalCentered="1"/>
  <pageMargins left="0.45" right="0.45" top="0.5" bottom="0.5" header="0.3" footer="0.3"/>
  <pageSetup scale="94" orientation="landscape" blackAndWhite="1" r:id="rId1"/>
  <headerFooter>
    <oddFooter>&amp;L&amp;F&amp;CPage &amp;P of &amp;N&amp;R&amp;A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46"/>
  <sheetViews>
    <sheetView topLeftCell="A10" zoomScaleNormal="100" zoomScaleSheetLayoutView="100" workbookViewId="0">
      <selection activeCell="D34" sqref="D34"/>
    </sheetView>
  </sheetViews>
  <sheetFormatPr defaultRowHeight="15" x14ac:dyDescent="0.25"/>
  <cols>
    <col min="1" max="1" width="44" bestFit="1" customWidth="1"/>
    <col min="2" max="2" width="26.7109375" customWidth="1"/>
    <col min="3" max="5" width="23.85546875" customWidth="1"/>
    <col min="6" max="6" width="7.85546875" customWidth="1"/>
    <col min="7" max="8" width="9.140625" customWidth="1"/>
  </cols>
  <sheetData>
    <row r="1" spans="1:6" ht="20.100000000000001" customHeight="1" x14ac:dyDescent="0.25">
      <c r="A1" s="46" t="str">
        <f>+'Section A'!A1</f>
        <v xml:space="preserve">STATE OF ILLINOIS </v>
      </c>
      <c r="B1" s="294" t="str">
        <f>+'Section A'!B1:D1</f>
        <v>UNIFORM GRANT BUDGET MODIFICATION TEMPLATE</v>
      </c>
      <c r="C1" s="294"/>
      <c r="D1" s="294"/>
      <c r="E1" s="83" t="str">
        <f>+'Section A'!E1</f>
        <v>Commerce &amp; Economic Opportunity</v>
      </c>
      <c r="F1" s="50" t="s">
        <v>141</v>
      </c>
    </row>
    <row r="2" spans="1:6" ht="39.950000000000003" customHeight="1" x14ac:dyDescent="0.25">
      <c r="A2" s="44" t="str">
        <f>"Organization Name: "&amp;'Section A'!B2</f>
        <v>Organization Name: GRANTEE</v>
      </c>
      <c r="B2" s="365" t="str">
        <f>"NOFO # "&amp;'Section A'!F2</f>
        <v xml:space="preserve">NOFO # </v>
      </c>
      <c r="C2" s="366"/>
      <c r="D2" s="365" t="str">
        <f>"Fiscal Year: "&amp;'Section A'!F3</f>
        <v>Fiscal Year: 2027</v>
      </c>
      <c r="E2" s="366"/>
    </row>
    <row r="3" spans="1:6" ht="20.100000000000001" customHeight="1" x14ac:dyDescent="0.25">
      <c r="A3" s="373" t="s">
        <v>142</v>
      </c>
      <c r="B3" s="374"/>
      <c r="C3" s="375"/>
      <c r="D3" s="371" t="str">
        <f>"Grant # "&amp;'Section A'!F4</f>
        <v xml:space="preserve">Grant # </v>
      </c>
      <c r="E3" s="372"/>
    </row>
    <row r="4" spans="1:6" ht="20.100000000000001" customHeight="1" x14ac:dyDescent="0.25">
      <c r="A4" s="307" t="s">
        <v>71</v>
      </c>
      <c r="B4" s="308"/>
      <c r="C4" s="309"/>
      <c r="D4" s="300" t="s">
        <v>72</v>
      </c>
      <c r="E4" s="301"/>
    </row>
    <row r="5" spans="1:6" ht="15" customHeight="1" x14ac:dyDescent="0.25">
      <c r="A5" s="367" t="s">
        <v>143</v>
      </c>
      <c r="B5" s="367"/>
      <c r="C5" s="141"/>
      <c r="D5" s="359"/>
      <c r="E5" s="360"/>
    </row>
    <row r="6" spans="1:6" ht="15" customHeight="1" x14ac:dyDescent="0.25">
      <c r="A6" s="369" t="s">
        <v>144</v>
      </c>
      <c r="B6" s="369"/>
      <c r="C6" s="254"/>
      <c r="D6" s="361">
        <v>0</v>
      </c>
      <c r="E6" s="362"/>
    </row>
    <row r="7" spans="1:6" ht="15" customHeight="1" x14ac:dyDescent="0.25">
      <c r="A7" s="369" t="s">
        <v>145</v>
      </c>
      <c r="B7" s="369"/>
      <c r="C7" s="254"/>
      <c r="D7" s="361">
        <v>0</v>
      </c>
      <c r="E7" s="362"/>
    </row>
    <row r="8" spans="1:6" ht="15" customHeight="1" x14ac:dyDescent="0.25">
      <c r="A8" s="370" t="s">
        <v>146</v>
      </c>
      <c r="B8" s="370"/>
      <c r="C8" s="255"/>
      <c r="D8" s="361">
        <v>0</v>
      </c>
      <c r="E8" s="362"/>
    </row>
    <row r="9" spans="1:6" ht="20.100000000000001" customHeight="1" thickBot="1" x14ac:dyDescent="0.3">
      <c r="A9" s="368" t="s">
        <v>147</v>
      </c>
      <c r="B9" s="368"/>
      <c r="C9" s="253"/>
      <c r="D9" s="378">
        <f>(D6+D7+D8)</f>
        <v>0</v>
      </c>
      <c r="E9" s="379"/>
    </row>
    <row r="10" spans="1:6" ht="20.100000000000001" customHeight="1" thickBot="1" x14ac:dyDescent="0.3">
      <c r="A10" s="310" t="s">
        <v>148</v>
      </c>
      <c r="B10" s="312"/>
      <c r="C10" s="313"/>
      <c r="D10" s="313"/>
      <c r="E10" s="314"/>
      <c r="F10" s="50"/>
    </row>
    <row r="11" spans="1:6" ht="42.75" x14ac:dyDescent="0.25">
      <c r="A11" s="81" t="s">
        <v>75</v>
      </c>
      <c r="B11" s="81" t="s">
        <v>149</v>
      </c>
      <c r="C11" s="49" t="s">
        <v>77</v>
      </c>
      <c r="D11" s="49" t="s">
        <v>78</v>
      </c>
      <c r="E11" s="81" t="s">
        <v>79</v>
      </c>
    </row>
    <row r="12" spans="1:6" ht="16.5" customHeight="1" x14ac:dyDescent="0.25">
      <c r="A12" s="240" t="s">
        <v>150</v>
      </c>
      <c r="B12" s="41">
        <v>200.43</v>
      </c>
      <c r="C12" s="137"/>
      <c r="D12" s="45">
        <f>E12-C12</f>
        <v>0</v>
      </c>
      <c r="E12" s="45">
        <f>Personnel!G268</f>
        <v>0</v>
      </c>
      <c r="F12" s="82" t="s">
        <v>81</v>
      </c>
    </row>
    <row r="13" spans="1:6" ht="16.5" customHeight="1" x14ac:dyDescent="0.25">
      <c r="A13" s="240" t="s">
        <v>151</v>
      </c>
      <c r="B13" s="42">
        <v>200.43100000000001</v>
      </c>
      <c r="C13" s="137"/>
      <c r="D13" s="45">
        <f t="shared" ref="D13:D25" si="0">E13-C13</f>
        <v>0</v>
      </c>
      <c r="E13" s="45">
        <f>'Fringe Benefits'!E267</f>
        <v>0</v>
      </c>
    </row>
    <row r="14" spans="1:6" ht="16.5" customHeight="1" x14ac:dyDescent="0.25">
      <c r="A14" s="240" t="s">
        <v>152</v>
      </c>
      <c r="B14" s="42">
        <v>200.47399999999999</v>
      </c>
      <c r="C14" s="137"/>
      <c r="D14" s="45">
        <f t="shared" si="0"/>
        <v>0</v>
      </c>
      <c r="E14" s="45">
        <f>Travel!G267</f>
        <v>0</v>
      </c>
    </row>
    <row r="15" spans="1:6" ht="16.5" customHeight="1" x14ac:dyDescent="0.25">
      <c r="A15" s="240" t="s">
        <v>84</v>
      </c>
      <c r="B15" s="42">
        <v>200.43899999999999</v>
      </c>
      <c r="C15" s="137"/>
      <c r="D15" s="45">
        <f t="shared" si="0"/>
        <v>0</v>
      </c>
      <c r="E15" s="45">
        <f>Equipment!D267</f>
        <v>0</v>
      </c>
    </row>
    <row r="16" spans="1:6" ht="16.5" customHeight="1" x14ac:dyDescent="0.25">
      <c r="A16" s="240" t="s">
        <v>85</v>
      </c>
      <c r="B16" s="42">
        <v>200.94</v>
      </c>
      <c r="C16" s="137"/>
      <c r="D16" s="45">
        <f t="shared" si="0"/>
        <v>0</v>
      </c>
      <c r="E16" s="45">
        <f>Supplies!D266</f>
        <v>0</v>
      </c>
    </row>
    <row r="17" spans="1:5" ht="16.5" customHeight="1" x14ac:dyDescent="0.25">
      <c r="A17" s="240" t="s">
        <v>86</v>
      </c>
      <c r="B17" s="42" t="s">
        <v>87</v>
      </c>
      <c r="C17" s="137"/>
      <c r="D17" s="45">
        <f t="shared" si="0"/>
        <v>0</v>
      </c>
      <c r="E17" s="45">
        <f>'Contractual Services'!C269</f>
        <v>0</v>
      </c>
    </row>
    <row r="18" spans="1:5" ht="16.5" customHeight="1" x14ac:dyDescent="0.25">
      <c r="A18" s="240" t="s">
        <v>88</v>
      </c>
      <c r="B18" s="42">
        <v>200.459</v>
      </c>
      <c r="C18" s="137"/>
      <c r="D18" s="45">
        <f t="shared" si="0"/>
        <v>0</v>
      </c>
      <c r="E18" s="45">
        <f>Consultant!G266+Consultant!G539</f>
        <v>0</v>
      </c>
    </row>
    <row r="19" spans="1:5" ht="16.5" customHeight="1" x14ac:dyDescent="0.25">
      <c r="A19" s="240" t="s">
        <v>89</v>
      </c>
      <c r="B19" s="42"/>
      <c r="C19" s="137"/>
      <c r="D19" s="45">
        <f t="shared" si="0"/>
        <v>0</v>
      </c>
      <c r="E19" s="45">
        <f>Construction!C266</f>
        <v>0</v>
      </c>
    </row>
    <row r="20" spans="1:5" ht="16.5" customHeight="1" x14ac:dyDescent="0.25">
      <c r="A20" s="240" t="s">
        <v>90</v>
      </c>
      <c r="B20" s="42">
        <v>200.465</v>
      </c>
      <c r="C20" s="137"/>
      <c r="D20" s="45">
        <f t="shared" si="0"/>
        <v>0</v>
      </c>
      <c r="E20" s="45">
        <f>Occupancy!F267</f>
        <v>0</v>
      </c>
    </row>
    <row r="21" spans="1:5" ht="16.5" customHeight="1" x14ac:dyDescent="0.25">
      <c r="A21" s="240" t="s">
        <v>91</v>
      </c>
      <c r="B21" s="42">
        <v>200.87</v>
      </c>
      <c r="C21" s="137"/>
      <c r="D21" s="45">
        <f t="shared" si="0"/>
        <v>0</v>
      </c>
      <c r="E21" s="45">
        <f>'R &amp; D'!C266</f>
        <v>0</v>
      </c>
    </row>
    <row r="22" spans="1:5" ht="16.5" customHeight="1" x14ac:dyDescent="0.25">
      <c r="A22" s="240" t="s">
        <v>92</v>
      </c>
      <c r="B22" s="42"/>
      <c r="C22" s="137"/>
      <c r="D22" s="45">
        <f t="shared" si="0"/>
        <v>0</v>
      </c>
      <c r="E22" s="45">
        <f>Telecommunications!F267</f>
        <v>0</v>
      </c>
    </row>
    <row r="23" spans="1:5" ht="16.5" customHeight="1" x14ac:dyDescent="0.25">
      <c r="A23" s="240" t="s">
        <v>93</v>
      </c>
      <c r="B23" s="42">
        <v>200.47200000000001</v>
      </c>
      <c r="C23" s="137"/>
      <c r="D23" s="45">
        <f t="shared" si="0"/>
        <v>0</v>
      </c>
      <c r="E23" s="45">
        <f>'Training &amp; Education'!F267</f>
        <v>0</v>
      </c>
    </row>
    <row r="24" spans="1:5" ht="16.5" customHeight="1" x14ac:dyDescent="0.25">
      <c r="A24" s="240" t="s">
        <v>94</v>
      </c>
      <c r="B24" s="42" t="s">
        <v>95</v>
      </c>
      <c r="C24" s="137"/>
      <c r="D24" s="45">
        <f t="shared" si="0"/>
        <v>0</v>
      </c>
      <c r="E24" s="45">
        <f>'Direct Administrative'!G267</f>
        <v>0</v>
      </c>
    </row>
    <row r="25" spans="1:5" ht="16.5" customHeight="1" x14ac:dyDescent="0.25">
      <c r="A25" s="240" t="s">
        <v>96</v>
      </c>
      <c r="B25" s="42"/>
      <c r="C25" s="137"/>
      <c r="D25" s="45">
        <f t="shared" si="0"/>
        <v>0</v>
      </c>
      <c r="E25" s="45">
        <f>'Miscellaneous (other) Costs'!F267</f>
        <v>0</v>
      </c>
    </row>
    <row r="26" spans="1:5" ht="16.5" customHeight="1" x14ac:dyDescent="0.25">
      <c r="A26" s="240" t="str">
        <f>+'15A'!$A$2&amp;'15A'!$B$2</f>
        <v>15A.GRANT EXCLUSIVE LINE ITEM</v>
      </c>
      <c r="B26" s="42"/>
      <c r="C26" s="137"/>
      <c r="D26" s="45"/>
      <c r="E26" s="45"/>
    </row>
    <row r="27" spans="1:5" ht="16.5" customHeight="1" x14ac:dyDescent="0.25">
      <c r="A27" s="240" t="str">
        <f>+'15B'!$A$2&amp;'15B'!$B$2</f>
        <v>15B.GRANT EXCLUSIVE LINE ITEM</v>
      </c>
      <c r="B27" s="42"/>
      <c r="C27" s="137"/>
      <c r="D27" s="45"/>
      <c r="E27" s="45"/>
    </row>
    <row r="28" spans="1:5" ht="16.5" customHeight="1" x14ac:dyDescent="0.25">
      <c r="A28" s="240" t="str">
        <f>+'15C'!$A$2&amp;'15C'!$B$2</f>
        <v>15C.GRANT EXCLUSIVE LINE ITEM</v>
      </c>
      <c r="B28" s="42"/>
      <c r="C28" s="137"/>
      <c r="D28" s="45"/>
      <c r="E28" s="45"/>
    </row>
    <row r="29" spans="1:5" ht="16.5" customHeight="1" x14ac:dyDescent="0.25">
      <c r="A29" s="240" t="str">
        <f>+'15D'!$A$2&amp;'15D'!$B$2</f>
        <v>15D.GRANT EXCLUSIVE LINE ITEM</v>
      </c>
      <c r="B29" s="42"/>
      <c r="C29" s="137"/>
      <c r="D29" s="45"/>
      <c r="E29" s="45"/>
    </row>
    <row r="30" spans="1:5" ht="16.5" customHeight="1" x14ac:dyDescent="0.25">
      <c r="A30" s="240" t="str">
        <f>+'15E'!$A$2&amp;'15E'!$B$2</f>
        <v>15E.GRANT EXCLUSIVE LINE ITEM</v>
      </c>
      <c r="B30" s="42"/>
      <c r="C30" s="137"/>
      <c r="D30" s="45"/>
      <c r="E30" s="45"/>
    </row>
    <row r="31" spans="1:5" ht="16.5" customHeight="1" x14ac:dyDescent="0.25">
      <c r="A31" s="240" t="str">
        <f>+'15F'!$A$2&amp;'15F'!$B$2</f>
        <v>15F.GRANT EXCLUSIVE LINE ITEM</v>
      </c>
      <c r="B31" s="42"/>
      <c r="C31" s="137"/>
      <c r="D31" s="45"/>
      <c r="E31" s="45"/>
    </row>
    <row r="32" spans="1:5" ht="16.5" customHeight="1" x14ac:dyDescent="0.25">
      <c r="A32" s="240" t="str">
        <f>+'15G'!$A$2&amp;'15G'!$B$2</f>
        <v>15G.GRANT EXCLUSIVE LINE ITEM</v>
      </c>
      <c r="B32" s="42"/>
      <c r="C32" s="137"/>
      <c r="D32" s="45"/>
      <c r="E32" s="45"/>
    </row>
    <row r="33" spans="1:6" ht="16.5" customHeight="1" x14ac:dyDescent="0.25">
      <c r="A33" s="240" t="str">
        <f>+'15H'!$A$2&amp;'15H'!$B$2</f>
        <v>15H.GRANT EXCLUSIVE LINE ITEM</v>
      </c>
      <c r="B33" s="42"/>
      <c r="C33" s="137"/>
      <c r="D33" s="45"/>
      <c r="E33" s="45"/>
    </row>
    <row r="34" spans="1:6" ht="16.5" customHeight="1" x14ac:dyDescent="0.25">
      <c r="A34" s="240" t="str">
        <f>+'15I'!$A$2&amp;'15I'!$B$2</f>
        <v>15I.GRANT EXCLUSIVE LINE ITEM</v>
      </c>
      <c r="B34" s="42"/>
      <c r="C34" s="137"/>
      <c r="D34" s="45"/>
      <c r="E34" s="45"/>
    </row>
    <row r="35" spans="1:6" ht="16.5" customHeight="1" x14ac:dyDescent="0.25">
      <c r="A35" s="240" t="str">
        <f>+'15J'!$A$2&amp;'15J'!$B$2</f>
        <v>15J.GRANT EXCLUSIVE LINE ITEM</v>
      </c>
      <c r="B35" s="42"/>
      <c r="C35" s="137"/>
      <c r="D35" s="45"/>
      <c r="E35" s="45"/>
    </row>
    <row r="36" spans="1:6" ht="16.5" customHeight="1" x14ac:dyDescent="0.25">
      <c r="A36" s="240" t="str">
        <f>+'15K'!$A$2&amp;'15K'!$B$2</f>
        <v>15K.GRANT EXCLUSIVE LINE ITEM</v>
      </c>
      <c r="B36" s="42"/>
      <c r="C36" s="137"/>
      <c r="D36" s="45"/>
      <c r="E36" s="45"/>
    </row>
    <row r="37" spans="1:6" ht="16.5" customHeight="1" x14ac:dyDescent="0.25">
      <c r="A37" s="240" t="s">
        <v>97</v>
      </c>
      <c r="B37" s="43">
        <v>200.41300000000001</v>
      </c>
      <c r="C37" s="45">
        <f>SUBTOTAL(109,C12:C36)</f>
        <v>0</v>
      </c>
      <c r="D37" s="45">
        <f>SUBTOTAL(109,D12:D36)</f>
        <v>0</v>
      </c>
      <c r="E37" s="45">
        <f>+C37+D37</f>
        <v>0</v>
      </c>
    </row>
    <row r="38" spans="1:6" ht="16.5" customHeight="1" x14ac:dyDescent="0.25">
      <c r="A38" s="376" t="s">
        <v>98</v>
      </c>
      <c r="B38" s="377">
        <v>200.41399999999999</v>
      </c>
      <c r="C38" s="146">
        <v>0</v>
      </c>
      <c r="D38" s="147">
        <f>+E38-C38</f>
        <v>0</v>
      </c>
      <c r="E38" s="147">
        <f>+'Indirect Costs'!D14</f>
        <v>0</v>
      </c>
      <c r="F38" s="130"/>
    </row>
    <row r="39" spans="1:6" ht="34.5" customHeight="1" x14ac:dyDescent="0.25">
      <c r="A39" s="237" t="s">
        <v>153</v>
      </c>
      <c r="B39" s="238"/>
      <c r="C39" s="237" t="s">
        <v>100</v>
      </c>
      <c r="D39" s="239">
        <f>+'Indirect Costs'!B8+'Indirect Costs'!B9</f>
        <v>0</v>
      </c>
      <c r="E39" s="148"/>
      <c r="F39" s="34"/>
    </row>
    <row r="40" spans="1:6" ht="18.75" customHeight="1" x14ac:dyDescent="0.25">
      <c r="A40" s="363" t="s">
        <v>154</v>
      </c>
      <c r="B40" s="364"/>
      <c r="C40" s="47">
        <f>(C37+C38)</f>
        <v>0</v>
      </c>
      <c r="D40" s="47">
        <f>+D37+D38</f>
        <v>0</v>
      </c>
      <c r="E40" s="47">
        <f>+E37+E38</f>
        <v>0</v>
      </c>
    </row>
    <row r="41" spans="1:6" ht="17.45" customHeight="1" x14ac:dyDescent="0.25"/>
    <row r="42" spans="1:6" ht="17.45" customHeight="1" x14ac:dyDescent="0.25"/>
    <row r="43" spans="1:6" ht="17.45" customHeight="1" x14ac:dyDescent="0.25"/>
    <row r="45" spans="1:6" ht="15" customHeight="1" x14ac:dyDescent="0.25"/>
    <row r="46" spans="1:6" ht="22.5" customHeight="1" x14ac:dyDescent="0.25"/>
  </sheetData>
  <autoFilter ref="A11:A40" xr:uid="{00000000-0001-0000-0300-000000000000}"/>
  <mergeCells count="20">
    <mergeCell ref="A38:B38"/>
    <mergeCell ref="D9:E9"/>
    <mergeCell ref="D4:E4"/>
    <mergeCell ref="D6:E6"/>
    <mergeCell ref="D5:E5"/>
    <mergeCell ref="D7:E7"/>
    <mergeCell ref="D8:E8"/>
    <mergeCell ref="B1:D1"/>
    <mergeCell ref="A40:B40"/>
    <mergeCell ref="B2:C2"/>
    <mergeCell ref="D2:E2"/>
    <mergeCell ref="A10:E10"/>
    <mergeCell ref="A5:B5"/>
    <mergeCell ref="A9:B9"/>
    <mergeCell ref="A7:B7"/>
    <mergeCell ref="A8:B8"/>
    <mergeCell ref="A6:B6"/>
    <mergeCell ref="D3:E3"/>
    <mergeCell ref="A3:C3"/>
    <mergeCell ref="A4:C4"/>
  </mergeCells>
  <printOptions horizontalCentered="1"/>
  <pageMargins left="0.45" right="0.45" top="0.5" bottom="0.5" header="0.3" footer="0.3"/>
  <pageSetup scale="90"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3" id="{EA931D32-E113-4CD5-8CC3-747C110A8056}">
            <xm:f>Categories!$A$3=FALSE</xm:f>
            <x14:dxf>
              <fill>
                <patternFill>
                  <bgColor theme="0" tint="-0.34998626667073579"/>
                </patternFill>
              </fill>
            </x14:dxf>
          </x14:cfRule>
          <xm:sqref>A13:C13 E13</xm:sqref>
        </x14:conditionalFormatting>
        <x14:conditionalFormatting xmlns:xm="http://schemas.microsoft.com/office/excel/2006/main">
          <x14:cfRule type="expression" priority="14" id="{913D48F2-5AAF-4806-9330-DC56CBA732CC}">
            <xm:f>Categories!$A$4=FALSE</xm:f>
            <x14:dxf>
              <fill>
                <patternFill>
                  <bgColor theme="0" tint="-0.34998626667073579"/>
                </patternFill>
              </fill>
            </x14:dxf>
          </x14:cfRule>
          <xm:sqref>A14:C14 E14</xm:sqref>
        </x14:conditionalFormatting>
        <x14:conditionalFormatting xmlns:xm="http://schemas.microsoft.com/office/excel/2006/main">
          <x14:cfRule type="expression" priority="15" id="{46084B6C-AD30-45E4-A8AA-0DDEF6CD9C3E}">
            <xm:f>Categories!$A$5=FALSE</xm:f>
            <x14:dxf>
              <fill>
                <patternFill>
                  <bgColor theme="0" tint="-0.34998626667073579"/>
                </patternFill>
              </fill>
            </x14:dxf>
          </x14:cfRule>
          <xm:sqref>A15:C15 E15</xm:sqref>
        </x14:conditionalFormatting>
        <x14:conditionalFormatting xmlns:xm="http://schemas.microsoft.com/office/excel/2006/main">
          <x14:cfRule type="expression" priority="16" id="{080431A8-F979-4825-A851-404F35026BC4}">
            <xm:f>Categories!$A$6=FALSE</xm:f>
            <x14:dxf>
              <fill>
                <patternFill>
                  <bgColor theme="0" tint="-0.34998626667073579"/>
                </patternFill>
              </fill>
            </x14:dxf>
          </x14:cfRule>
          <xm:sqref>A16:C16 E16</xm:sqref>
        </x14:conditionalFormatting>
        <x14:conditionalFormatting xmlns:xm="http://schemas.microsoft.com/office/excel/2006/main">
          <x14:cfRule type="expression" priority="17" id="{6AB17CB0-5BE5-4E4D-BCC5-8170AC8C7E83}">
            <xm:f>Categories!$A$7=FALSE</xm:f>
            <x14:dxf>
              <fill>
                <patternFill>
                  <bgColor theme="0" tint="-0.34998626667073579"/>
                </patternFill>
              </fill>
            </x14:dxf>
          </x14:cfRule>
          <xm:sqref>A17:C17 E17</xm:sqref>
        </x14:conditionalFormatting>
        <x14:conditionalFormatting xmlns:xm="http://schemas.microsoft.com/office/excel/2006/main">
          <x14:cfRule type="expression" priority="18" id="{6FA5C8CF-A94A-418E-9146-C085045B6D6E}">
            <xm:f>Categories!$A$8=FALSE</xm:f>
            <x14:dxf>
              <fill>
                <patternFill>
                  <bgColor theme="0" tint="-0.34998626667073579"/>
                </patternFill>
              </fill>
            </x14:dxf>
          </x14:cfRule>
          <xm:sqref>A18:C18 E18</xm:sqref>
        </x14:conditionalFormatting>
        <x14:conditionalFormatting xmlns:xm="http://schemas.microsoft.com/office/excel/2006/main">
          <x14:cfRule type="expression" priority="19" id="{A4F57F3A-4243-452E-AB51-60B2CBCE323D}">
            <xm:f>Categories!$A$9=FALSE</xm:f>
            <x14:dxf>
              <fill>
                <patternFill>
                  <bgColor theme="0" tint="-0.34998626667073579"/>
                </patternFill>
              </fill>
            </x14:dxf>
          </x14:cfRule>
          <xm:sqref>A19:C19 E19</xm:sqref>
        </x14:conditionalFormatting>
        <x14:conditionalFormatting xmlns:xm="http://schemas.microsoft.com/office/excel/2006/main">
          <x14:cfRule type="expression" priority="20" id="{9FBFEAEE-9B58-494D-AEB6-C221517FB562}">
            <xm:f>Categories!$A$21=FALSE</xm:f>
            <x14:dxf>
              <fill>
                <patternFill>
                  <bgColor theme="0" tint="-0.34998626667073579"/>
                </patternFill>
              </fill>
            </x14:dxf>
          </x14:cfRule>
          <xm:sqref>A20:C20 E20</xm:sqref>
        </x14:conditionalFormatting>
        <x14:conditionalFormatting xmlns:xm="http://schemas.microsoft.com/office/excel/2006/main">
          <x14:cfRule type="expression" priority="21" id="{52128EDC-B19F-4FB0-9A3D-57D34D45E68C}">
            <xm:f>Categories!$A$22=FALSE</xm:f>
            <x14:dxf>
              <fill>
                <patternFill>
                  <bgColor theme="0" tint="-0.34998626667073579"/>
                </patternFill>
              </fill>
            </x14:dxf>
          </x14:cfRule>
          <xm:sqref>A21:C21 E21</xm:sqref>
        </x14:conditionalFormatting>
        <x14:conditionalFormatting xmlns:xm="http://schemas.microsoft.com/office/excel/2006/main">
          <x14:cfRule type="expression" priority="22" id="{49298A34-AA7D-4B4A-A3B5-3FF7E5CA40F6}">
            <xm:f>Categories!$A$23=FALSE</xm:f>
            <x14:dxf>
              <fill>
                <patternFill>
                  <bgColor theme="0" tint="-0.34998626667073579"/>
                </patternFill>
              </fill>
            </x14:dxf>
          </x14:cfRule>
          <xm:sqref>A22:C22 E22</xm:sqref>
        </x14:conditionalFormatting>
        <x14:conditionalFormatting xmlns:xm="http://schemas.microsoft.com/office/excel/2006/main">
          <x14:cfRule type="expression" priority="23" id="{18EF4ABC-472F-4262-9DBF-DF59F7C8B56D}">
            <xm:f>Categories!$A$24=FALSE</xm:f>
            <x14:dxf>
              <fill>
                <patternFill>
                  <bgColor theme="0" tint="-0.34998626667073579"/>
                </patternFill>
              </fill>
            </x14:dxf>
          </x14:cfRule>
          <xm:sqref>A23:C23 E23</xm:sqref>
        </x14:conditionalFormatting>
        <x14:conditionalFormatting xmlns:xm="http://schemas.microsoft.com/office/excel/2006/main">
          <x14:cfRule type="expression" priority="24" id="{D20EC16F-0D68-47C0-BBAF-A008AF99429B}">
            <xm:f>Categories!$A$25=FALSE</xm:f>
            <x14:dxf>
              <fill>
                <patternFill>
                  <bgColor theme="0" tint="-0.34998626667073579"/>
                </patternFill>
              </fill>
            </x14:dxf>
          </x14:cfRule>
          <xm:sqref>A24:C24 E24</xm:sqref>
        </x14:conditionalFormatting>
        <x14:conditionalFormatting xmlns:xm="http://schemas.microsoft.com/office/excel/2006/main">
          <x14:cfRule type="expression" priority="25" id="{77A07FC8-134F-4075-9544-D505162389D8}">
            <xm:f>Categories!$A$26=FALSE</xm:f>
            <x14:dxf>
              <fill>
                <patternFill>
                  <bgColor theme="0" tint="-0.34998626667073579"/>
                </patternFill>
              </fill>
            </x14:dxf>
          </x14:cfRule>
          <xm:sqref>A25:C25 E25</xm:sqref>
        </x14:conditionalFormatting>
        <x14:conditionalFormatting xmlns:xm="http://schemas.microsoft.com/office/excel/2006/main">
          <x14:cfRule type="expression" priority="26" id="{256DDA4C-13DD-4397-A5A5-424F915A71D5}">
            <xm:f>Categories!$A$27=FALSE</xm:f>
            <x14:dxf>
              <fill>
                <patternFill>
                  <bgColor theme="0" tint="-0.34998626667073579"/>
                </patternFill>
              </fill>
            </x14:dxf>
          </x14:cfRule>
          <xm:sqref>A26:C26</xm:sqref>
        </x14:conditionalFormatting>
        <x14:conditionalFormatting xmlns:xm="http://schemas.microsoft.com/office/excel/2006/main">
          <x14:cfRule type="expression" priority="27" id="{453834D3-E4A0-4814-9E61-F981959B2204}">
            <xm:f>Categories!$A$28=FALSE</xm:f>
            <x14:dxf>
              <fill>
                <patternFill>
                  <bgColor theme="0" tint="-0.34998626667073579"/>
                </patternFill>
              </fill>
            </x14:dxf>
          </x14:cfRule>
          <xm:sqref>A27:C27</xm:sqref>
        </x14:conditionalFormatting>
        <x14:conditionalFormatting xmlns:xm="http://schemas.microsoft.com/office/excel/2006/main">
          <x14:cfRule type="expression" priority="28" id="{FD1BFAEC-AD1C-4324-A06A-A7E03D627640}">
            <xm:f>Categories!$A$29=FALSE</xm:f>
            <x14:dxf>
              <fill>
                <patternFill>
                  <bgColor theme="0" tint="-0.34998626667073579"/>
                </patternFill>
              </fill>
            </x14:dxf>
          </x14:cfRule>
          <xm:sqref>A28:C28</xm:sqref>
        </x14:conditionalFormatting>
        <x14:conditionalFormatting xmlns:xm="http://schemas.microsoft.com/office/excel/2006/main">
          <x14:cfRule type="expression" priority="29" id="{C1EF4A7E-4FA9-4DB1-B7B2-B62D020C9DF1}">
            <xm:f>Categories!$A$30=FALSE</xm:f>
            <x14:dxf>
              <fill>
                <patternFill>
                  <bgColor theme="0" tint="-0.34998626667073579"/>
                </patternFill>
              </fill>
            </x14:dxf>
          </x14:cfRule>
          <xm:sqref>A29:C29</xm:sqref>
        </x14:conditionalFormatting>
        <x14:conditionalFormatting xmlns:xm="http://schemas.microsoft.com/office/excel/2006/main">
          <x14:cfRule type="expression" priority="30" id="{CAF43C7A-A350-4F22-B5E8-60FFC4DB1FCD}">
            <xm:f>Categories!$A$31=FALSE</xm:f>
            <x14:dxf>
              <fill>
                <patternFill>
                  <bgColor theme="0" tint="-0.34998626667073579"/>
                </patternFill>
              </fill>
            </x14:dxf>
          </x14:cfRule>
          <xm:sqref>A30:C30</xm:sqref>
        </x14:conditionalFormatting>
        <x14:conditionalFormatting xmlns:xm="http://schemas.microsoft.com/office/excel/2006/main">
          <x14:cfRule type="expression" priority="31" id="{46AC78A7-311B-44E6-92D5-C26BDDFBECDB}">
            <xm:f>Categories!$A$32=FALSE</xm:f>
            <x14:dxf>
              <fill>
                <patternFill>
                  <bgColor theme="0" tint="-0.34998626667073579"/>
                </patternFill>
              </fill>
            </x14:dxf>
          </x14:cfRule>
          <xm:sqref>A31:C31</xm:sqref>
        </x14:conditionalFormatting>
        <x14:conditionalFormatting xmlns:xm="http://schemas.microsoft.com/office/excel/2006/main">
          <x14:cfRule type="expression" priority="32" id="{2F05A2A4-6938-4613-903F-17E18D56C5FE}">
            <xm:f>Categories!$A$33=FALSE</xm:f>
            <x14:dxf>
              <fill>
                <patternFill>
                  <bgColor theme="0" tint="-0.34998626667073579"/>
                </patternFill>
              </fill>
            </x14:dxf>
          </x14:cfRule>
          <xm:sqref>A32:C32</xm:sqref>
        </x14:conditionalFormatting>
        <x14:conditionalFormatting xmlns:xm="http://schemas.microsoft.com/office/excel/2006/main">
          <x14:cfRule type="expression" priority="33" id="{7D9AD8DE-CAEA-4F1D-8849-0C81BEE6A10F}">
            <xm:f>Categories!$A$34=FALSE</xm:f>
            <x14:dxf>
              <fill>
                <patternFill>
                  <bgColor theme="0" tint="-0.34998626667073579"/>
                </patternFill>
              </fill>
            </x14:dxf>
          </x14:cfRule>
          <xm:sqref>A33:C33</xm:sqref>
        </x14:conditionalFormatting>
        <x14:conditionalFormatting xmlns:xm="http://schemas.microsoft.com/office/excel/2006/main">
          <x14:cfRule type="expression" priority="34" id="{00E6D84E-C8A0-4475-9185-64CC34497CDA}">
            <xm:f>Categories!$A$35=FALSE</xm:f>
            <x14:dxf>
              <fill>
                <patternFill>
                  <bgColor theme="0" tint="-0.34998626667073579"/>
                </patternFill>
              </fill>
            </x14:dxf>
          </x14:cfRule>
          <xm:sqref>A34:C34</xm:sqref>
        </x14:conditionalFormatting>
        <x14:conditionalFormatting xmlns:xm="http://schemas.microsoft.com/office/excel/2006/main">
          <x14:cfRule type="expression" priority="35" id="{D53EC440-A126-4AEA-9229-F170CCAFF82D}">
            <xm:f>Categories!$A$36=FALSE</xm:f>
            <x14:dxf>
              <fill>
                <patternFill>
                  <bgColor theme="0" tint="-0.34998626667073579"/>
                </patternFill>
              </fill>
            </x14:dxf>
          </x14:cfRule>
          <xm:sqref>A35:C35</xm:sqref>
        </x14:conditionalFormatting>
        <x14:conditionalFormatting xmlns:xm="http://schemas.microsoft.com/office/excel/2006/main">
          <x14:cfRule type="expression" priority="36" id="{75DBFE9F-182C-4645-8223-DECFE3C8A597}">
            <xm:f>Categories!$A$37=FALSE</xm:f>
            <x14:dxf>
              <fill>
                <patternFill>
                  <bgColor theme="0" tint="-0.34998626667073579"/>
                </patternFill>
              </fill>
            </x14:dxf>
          </x14:cfRule>
          <xm:sqref>A36:C36</xm:sqref>
        </x14:conditionalFormatting>
        <x14:conditionalFormatting xmlns:xm="http://schemas.microsoft.com/office/excel/2006/main">
          <x14:cfRule type="expression" priority="12" id="{6DA387E7-3123-4902-B3C0-B04AF11DDEC5}">
            <xm:f>Categories!$A$2=FALSE</xm:f>
            <x14:dxf>
              <fill>
                <patternFill>
                  <bgColor theme="0" tint="-0.34998626667073579"/>
                </patternFill>
              </fill>
            </x14:dxf>
          </x14:cfRule>
          <xm:sqref>A12:E12</xm:sqref>
        </x14:conditionalFormatting>
        <x14:conditionalFormatting xmlns:xm="http://schemas.microsoft.com/office/excel/2006/main">
          <x14:cfRule type="expression" priority="37" id="{580F8A99-6710-476C-A3AE-70044DB4005F}">
            <xm:f>Categories!$A$38=FALSE</xm:f>
            <x14:dxf>
              <fill>
                <patternFill>
                  <bgColor theme="0" tint="-0.34998626667073579"/>
                </patternFill>
              </fill>
            </x14:dxf>
          </x14:cfRule>
          <xm:sqref>A38:E39</xm:sqref>
        </x14:conditionalFormatting>
        <x14:conditionalFormatting xmlns:xm="http://schemas.microsoft.com/office/excel/2006/main">
          <x14:cfRule type="expression" priority="1" id="{CE39C8BE-4A36-429F-BA4B-69CC8566BA87}">
            <xm:f>Categories!$A$2=FALSE</xm:f>
            <x14:dxf>
              <fill>
                <patternFill>
                  <bgColor theme="0" tint="-0.34998626667073579"/>
                </patternFill>
              </fill>
            </x14:dxf>
          </x14:cfRule>
          <xm:sqref>D13:D36</xm:sqref>
        </x14:conditionalFormatting>
        <x14:conditionalFormatting xmlns:xm="http://schemas.microsoft.com/office/excel/2006/main">
          <x14:cfRule type="expression" priority="2" id="{966E0F80-8177-493A-B225-B46EC4C7CCB8}">
            <xm:f>Categories!$A$27=FALSE</xm:f>
            <x14:dxf>
              <fill>
                <patternFill>
                  <bgColor theme="0" tint="-0.34998626667073579"/>
                </patternFill>
              </fill>
            </x14:dxf>
          </x14:cfRule>
          <xm:sqref>E26:E36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9"/>
  <sheetViews>
    <sheetView zoomScaleNormal="100" zoomScaleSheetLayoutView="100" workbookViewId="0">
      <selection activeCell="A8" sqref="A8"/>
    </sheetView>
  </sheetViews>
  <sheetFormatPr defaultRowHeight="15" x14ac:dyDescent="0.25"/>
  <cols>
    <col min="1" max="9" width="14.28515625" customWidth="1"/>
  </cols>
  <sheetData>
    <row r="1" spans="1:9" ht="39.75" customHeight="1" thickTop="1" thickBot="1" x14ac:dyDescent="0.3">
      <c r="A1" s="384" t="s">
        <v>155</v>
      </c>
      <c r="B1" s="385"/>
      <c r="C1" s="386"/>
      <c r="D1" s="384" t="s">
        <v>156</v>
      </c>
      <c r="E1" s="385"/>
      <c r="F1" s="386"/>
      <c r="G1" s="387" t="s">
        <v>157</v>
      </c>
      <c r="H1" s="388"/>
      <c r="I1" s="389"/>
    </row>
    <row r="2" spans="1:9" ht="33" customHeight="1" thickTop="1" thickBot="1" x14ac:dyDescent="0.3">
      <c r="A2" s="387" t="str">
        <f>+'Section B'!A2</f>
        <v>Organization Name: GRANTEE</v>
      </c>
      <c r="B2" s="388"/>
      <c r="C2" s="388"/>
      <c r="D2" s="392" t="str">
        <f>"CSFA Description: "&amp;'Section A'!D3</f>
        <v>CSFA Description: Illinois Works Pre-Apprenticeship Program</v>
      </c>
      <c r="E2" s="393"/>
      <c r="F2" s="394"/>
      <c r="G2" s="387" t="str">
        <f>"NOFO # "&amp;'Section A'!F2</f>
        <v xml:space="preserve">NOFO # </v>
      </c>
      <c r="H2" s="388"/>
      <c r="I2" s="389"/>
    </row>
    <row r="3" spans="1:9" ht="16.5" customHeight="1" thickTop="1" thickBot="1" x14ac:dyDescent="0.3">
      <c r="A3" s="390" t="str">
        <f>"CSFA #: "&amp;'Section A'!B3</f>
        <v>CSFA #: 420-30-2614</v>
      </c>
      <c r="B3" s="391"/>
      <c r="C3" s="391"/>
      <c r="D3" s="395" t="str">
        <f>"UEI # "&amp;'Section A'!D2</f>
        <v xml:space="preserve">UEI # </v>
      </c>
      <c r="E3" s="396"/>
      <c r="F3" s="397"/>
      <c r="G3" s="387" t="str">
        <f>"Fiscal Year(s): "&amp;'Section A'!F3</f>
        <v>Fiscal Year(s): 2027</v>
      </c>
      <c r="H3" s="388"/>
      <c r="I3" s="389"/>
    </row>
    <row r="4" spans="1:9" ht="15.75" thickTop="1" x14ac:dyDescent="0.25"/>
    <row r="5" spans="1:9" x14ac:dyDescent="0.25">
      <c r="A5" s="36" t="s">
        <v>158</v>
      </c>
      <c r="B5" s="35"/>
    </row>
    <row r="6" spans="1:9" ht="36" customHeight="1" x14ac:dyDescent="0.25">
      <c r="A6" s="327" t="s">
        <v>159</v>
      </c>
      <c r="B6" s="327"/>
      <c r="C6" s="327"/>
      <c r="D6" s="327"/>
      <c r="E6" s="327"/>
      <c r="F6" s="327"/>
      <c r="G6" s="327"/>
      <c r="H6" s="327"/>
      <c r="I6" s="327"/>
    </row>
    <row r="7" spans="1:9" x14ac:dyDescent="0.25">
      <c r="A7" s="3"/>
      <c r="B7" s="4"/>
      <c r="C7" s="4"/>
      <c r="D7" s="4"/>
      <c r="E7" s="4"/>
      <c r="F7" s="4"/>
      <c r="G7" s="4"/>
      <c r="H7" s="4"/>
      <c r="I7" s="4"/>
    </row>
    <row r="8" spans="1:9" x14ac:dyDescent="0.25">
      <c r="A8" s="3"/>
      <c r="B8" s="4"/>
      <c r="C8" s="4"/>
      <c r="D8" s="4"/>
      <c r="E8" s="4"/>
      <c r="F8" s="4"/>
      <c r="G8" s="4"/>
      <c r="H8" s="4"/>
      <c r="I8" s="4"/>
    </row>
    <row r="9" spans="1:9" x14ac:dyDescent="0.25">
      <c r="A9" s="3"/>
      <c r="B9" s="4"/>
      <c r="C9" s="4"/>
      <c r="D9" s="4"/>
      <c r="E9" s="4"/>
      <c r="F9" s="4"/>
      <c r="G9" s="4"/>
      <c r="H9" s="4"/>
      <c r="I9" s="4"/>
    </row>
    <row r="10" spans="1:9" x14ac:dyDescent="0.25">
      <c r="A10" s="380"/>
      <c r="B10" s="380"/>
      <c r="C10" s="380"/>
      <c r="D10" s="4"/>
      <c r="E10" s="380"/>
      <c r="F10" s="380"/>
      <c r="G10" s="380"/>
      <c r="H10" s="4"/>
      <c r="I10" s="4"/>
    </row>
    <row r="11" spans="1:9" x14ac:dyDescent="0.25">
      <c r="A11" s="3" t="s">
        <v>160</v>
      </c>
      <c r="B11" s="4"/>
      <c r="C11" s="4"/>
      <c r="D11" s="4"/>
      <c r="E11" s="3" t="s">
        <v>160</v>
      </c>
      <c r="F11" s="4"/>
      <c r="G11" s="4"/>
      <c r="H11" s="4"/>
      <c r="I11" s="4"/>
    </row>
    <row r="12" spans="1:9" x14ac:dyDescent="0.25">
      <c r="A12" s="3"/>
      <c r="B12" s="4"/>
      <c r="C12" s="4"/>
      <c r="D12" s="4"/>
      <c r="E12" s="3"/>
      <c r="F12" s="4"/>
      <c r="G12" s="4"/>
      <c r="H12" s="4"/>
      <c r="I12" s="4"/>
    </row>
    <row r="13" spans="1:9" x14ac:dyDescent="0.25">
      <c r="A13" s="398"/>
      <c r="B13" s="398"/>
      <c r="C13" s="398"/>
      <c r="D13" s="4"/>
      <c r="E13" s="398"/>
      <c r="F13" s="398"/>
      <c r="G13" s="398"/>
      <c r="H13" s="4"/>
      <c r="I13" s="4"/>
    </row>
    <row r="14" spans="1:9" x14ac:dyDescent="0.25">
      <c r="A14" s="3" t="s">
        <v>161</v>
      </c>
      <c r="B14" s="4"/>
      <c r="C14" s="4"/>
      <c r="D14" s="4"/>
      <c r="E14" s="3" t="s">
        <v>161</v>
      </c>
      <c r="F14" s="4"/>
      <c r="G14" s="4"/>
      <c r="H14" s="4"/>
      <c r="I14" s="4"/>
    </row>
    <row r="15" spans="1:9" x14ac:dyDescent="0.25">
      <c r="A15" s="3"/>
      <c r="B15" s="4"/>
      <c r="C15" s="4"/>
      <c r="D15" s="4"/>
      <c r="E15" s="3"/>
      <c r="F15" s="4"/>
      <c r="G15" s="4"/>
      <c r="H15" s="4"/>
      <c r="I15" s="4"/>
    </row>
    <row r="16" spans="1:9" x14ac:dyDescent="0.25">
      <c r="A16" s="380"/>
      <c r="B16" s="380"/>
      <c r="C16" s="380"/>
      <c r="D16" s="4"/>
      <c r="E16" s="380"/>
      <c r="F16" s="380"/>
      <c r="G16" s="380"/>
      <c r="H16" s="4"/>
      <c r="I16" s="4"/>
    </row>
    <row r="17" spans="1:9" x14ac:dyDescent="0.25">
      <c r="A17" s="3" t="s">
        <v>162</v>
      </c>
      <c r="B17" s="4"/>
      <c r="C17" s="4"/>
      <c r="D17" s="4"/>
      <c r="E17" s="3" t="s">
        <v>162</v>
      </c>
      <c r="F17" s="4"/>
      <c r="G17" s="4"/>
      <c r="H17" s="4"/>
      <c r="I17" s="4"/>
    </row>
    <row r="18" spans="1:9" x14ac:dyDescent="0.25">
      <c r="A18" s="3"/>
      <c r="B18" s="4"/>
      <c r="C18" s="4"/>
      <c r="D18" s="4"/>
      <c r="E18" s="3"/>
      <c r="F18" s="4"/>
      <c r="G18" s="4"/>
      <c r="H18" s="4"/>
      <c r="I18" s="4"/>
    </row>
    <row r="19" spans="1:9" x14ac:dyDescent="0.25">
      <c r="A19" s="380"/>
      <c r="B19" s="380"/>
      <c r="C19" s="380"/>
      <c r="D19" s="4"/>
      <c r="E19" s="380"/>
      <c r="F19" s="380"/>
      <c r="G19" s="380"/>
      <c r="H19" s="4"/>
      <c r="I19" s="4"/>
    </row>
    <row r="20" spans="1:9" x14ac:dyDescent="0.25">
      <c r="A20" s="3" t="s">
        <v>163</v>
      </c>
      <c r="B20" s="4"/>
      <c r="C20" s="4"/>
      <c r="D20" s="4"/>
      <c r="E20" s="3" t="s">
        <v>163</v>
      </c>
      <c r="F20" s="4"/>
      <c r="G20" s="4"/>
      <c r="H20" s="4"/>
      <c r="I20" s="4"/>
    </row>
    <row r="21" spans="1:9" x14ac:dyDescent="0.25">
      <c r="A21" s="3" t="s">
        <v>164</v>
      </c>
      <c r="B21" s="4"/>
      <c r="C21" s="4"/>
      <c r="D21" s="4"/>
      <c r="E21" s="3" t="s">
        <v>165</v>
      </c>
      <c r="F21" s="4"/>
      <c r="G21" s="4"/>
      <c r="H21" s="4"/>
      <c r="I21" s="4"/>
    </row>
    <row r="22" spans="1:9" ht="28.5" customHeight="1" x14ac:dyDescent="0.25">
      <c r="A22" s="380"/>
      <c r="B22" s="380"/>
      <c r="C22" s="380"/>
      <c r="D22" s="4"/>
      <c r="E22" s="380"/>
      <c r="F22" s="380"/>
      <c r="G22" s="380"/>
      <c r="H22" s="4"/>
      <c r="I22" s="4"/>
    </row>
    <row r="23" spans="1:9" x14ac:dyDescent="0.25">
      <c r="A23" s="3" t="s">
        <v>166</v>
      </c>
      <c r="B23" s="4"/>
      <c r="C23" s="4"/>
      <c r="D23" s="4"/>
      <c r="E23" s="3" t="s">
        <v>166</v>
      </c>
      <c r="F23" s="4"/>
      <c r="G23" s="4"/>
      <c r="H23" s="4"/>
      <c r="I23" s="4"/>
    </row>
    <row r="24" spans="1:9" x14ac:dyDescent="0.25">
      <c r="A24" s="4"/>
      <c r="B24" s="4"/>
      <c r="C24" s="4"/>
      <c r="D24" s="4"/>
      <c r="E24" s="4"/>
      <c r="F24" s="4"/>
      <c r="G24" s="4"/>
      <c r="H24" s="4"/>
      <c r="I24" s="4"/>
    </row>
    <row r="27" spans="1:9" ht="42.75" customHeight="1" x14ac:dyDescent="0.25">
      <c r="A27" s="383" t="s">
        <v>167</v>
      </c>
      <c r="B27" s="383"/>
      <c r="C27" s="383"/>
      <c r="D27" s="383"/>
      <c r="E27" s="383"/>
      <c r="F27" s="383"/>
      <c r="G27" s="383"/>
    </row>
    <row r="29" spans="1:9" ht="18" customHeight="1" x14ac:dyDescent="0.25">
      <c r="A29" s="84"/>
      <c r="B29" s="381" t="s">
        <v>168</v>
      </c>
      <c r="C29" s="381"/>
      <c r="D29" s="381"/>
      <c r="E29" s="381"/>
      <c r="F29" s="381"/>
      <c r="G29" s="381"/>
      <c r="H29" s="381"/>
      <c r="I29" s="382"/>
    </row>
  </sheetData>
  <mergeCells count="22">
    <mergeCell ref="B29:I29"/>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45" right="0.45" top="0.5" bottom="0.5" header="0.3" footer="0.3"/>
  <pageSetup scale="99" orientation="landscape" blackAndWhite="1" r:id="rId1"/>
  <headerFooter>
    <oddFooter>&amp;L&amp;F&amp;CPage &amp;P of &amp;N&amp;R&amp;A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392A0-F724-4118-8A9E-70D3033886E8}">
  <sheetPr>
    <pageSetUpPr fitToPage="1"/>
  </sheetPr>
  <dimension ref="A1:S278"/>
  <sheetViews>
    <sheetView topLeftCell="A269" zoomScale="130" zoomScaleNormal="130" zoomScaleSheetLayoutView="100" workbookViewId="0">
      <selection activeCell="A271" sqref="A271"/>
    </sheetView>
  </sheetViews>
  <sheetFormatPr defaultRowHeight="15" x14ac:dyDescent="0.25"/>
  <cols>
    <col min="1" max="1" width="35.28515625" customWidth="1"/>
    <col min="2" max="2" width="25" customWidth="1"/>
    <col min="3" max="6" width="12.5703125" customWidth="1"/>
    <col min="7" max="7" width="15.28515625" customWidth="1"/>
    <col min="8" max="8" width="11" hidden="1" customWidth="1"/>
    <col min="9" max="9" width="2.28515625" customWidth="1"/>
    <col min="11" max="11" width="11" bestFit="1" customWidth="1"/>
  </cols>
  <sheetData>
    <row r="1" spans="1:16" ht="25.5" customHeight="1" thickTop="1" thickBot="1" x14ac:dyDescent="0.3">
      <c r="A1" s="399" t="s">
        <v>169</v>
      </c>
      <c r="B1" s="399"/>
      <c r="C1" s="399"/>
      <c r="D1" s="399"/>
      <c r="E1" s="399"/>
      <c r="F1" s="399"/>
      <c r="G1" t="str">
        <f>+'Section A'!B2</f>
        <v>GRANTEE</v>
      </c>
      <c r="H1" s="204"/>
      <c r="I1" s="204"/>
      <c r="J1" s="225" t="s">
        <v>170</v>
      </c>
      <c r="K1" s="204"/>
      <c r="L1" s="204"/>
      <c r="M1" s="204"/>
      <c r="N1" s="204"/>
      <c r="O1" s="204"/>
      <c r="P1" s="204"/>
    </row>
    <row r="2" spans="1:16" ht="67.5" customHeight="1" thickTop="1" x14ac:dyDescent="0.25">
      <c r="A2" s="327" t="s">
        <v>171</v>
      </c>
      <c r="B2" s="327"/>
      <c r="C2" s="327"/>
      <c r="D2" s="327"/>
      <c r="E2" s="327"/>
      <c r="F2" s="327"/>
      <c r="G2" s="327"/>
      <c r="I2" s="205"/>
      <c r="J2" s="205"/>
    </row>
    <row r="3" spans="1:16" ht="6.75" customHeight="1" x14ac:dyDescent="0.25">
      <c r="A3" s="205"/>
      <c r="B3" s="205"/>
      <c r="C3" s="205"/>
      <c r="D3" s="205"/>
      <c r="E3" s="205"/>
      <c r="F3" s="205"/>
      <c r="G3" s="205"/>
      <c r="I3" s="205"/>
      <c r="J3" s="205"/>
    </row>
    <row r="4" spans="1:16" ht="6.75" customHeight="1" x14ac:dyDescent="0.25">
      <c r="A4" s="5"/>
      <c r="B4" s="5"/>
      <c r="C4" s="5"/>
      <c r="D4" s="5"/>
      <c r="E4" s="5"/>
      <c r="F4" s="5"/>
      <c r="G4" s="6"/>
      <c r="I4" s="5"/>
      <c r="J4" s="5"/>
    </row>
    <row r="5" spans="1:16" ht="25.5" x14ac:dyDescent="0.25">
      <c r="A5" s="202" t="s">
        <v>172</v>
      </c>
      <c r="B5" s="202" t="s">
        <v>173</v>
      </c>
      <c r="C5" s="7" t="s">
        <v>174</v>
      </c>
      <c r="D5" s="7" t="s">
        <v>175</v>
      </c>
      <c r="E5" s="202" t="s">
        <v>176</v>
      </c>
      <c r="F5" s="202" t="s">
        <v>177</v>
      </c>
      <c r="G5" s="202" t="s">
        <v>178</v>
      </c>
      <c r="H5" s="204" t="s">
        <v>179</v>
      </c>
      <c r="I5" s="5"/>
      <c r="J5" s="75" t="s">
        <v>180</v>
      </c>
      <c r="K5" s="206"/>
    </row>
    <row r="6" spans="1:16" s="66" customFormat="1" ht="243" x14ac:dyDescent="0.25">
      <c r="A6" s="262" t="s">
        <v>351</v>
      </c>
      <c r="B6" s="246"/>
      <c r="C6" s="158"/>
      <c r="D6" s="159"/>
      <c r="E6" s="207"/>
      <c r="F6" s="159"/>
      <c r="G6" s="131">
        <f t="shared" ref="G6:G69" si="0">ROUND(C6*E6*F6,2)</f>
        <v>0</v>
      </c>
      <c r="H6" s="66" t="s">
        <v>181</v>
      </c>
      <c r="I6" s="65"/>
      <c r="J6" s="65"/>
    </row>
    <row r="7" spans="1:16" s="66" customFormat="1" x14ac:dyDescent="0.25">
      <c r="A7" s="246"/>
      <c r="B7" s="246"/>
      <c r="C7" s="158"/>
      <c r="D7" s="159"/>
      <c r="E7" s="207"/>
      <c r="F7" s="159"/>
      <c r="G7" s="131">
        <f t="shared" si="0"/>
        <v>0</v>
      </c>
      <c r="H7" s="66" t="s">
        <v>181</v>
      </c>
      <c r="I7" s="138"/>
      <c r="J7" s="245"/>
    </row>
    <row r="8" spans="1:16" s="66" customFormat="1" x14ac:dyDescent="0.25">
      <c r="A8" s="268" t="s">
        <v>353</v>
      </c>
      <c r="B8" s="263"/>
      <c r="C8" s="265"/>
      <c r="D8" s="269"/>
      <c r="E8" s="270"/>
      <c r="F8" s="269"/>
      <c r="G8" s="267">
        <f t="shared" si="0"/>
        <v>0</v>
      </c>
      <c r="H8" s="66" t="s">
        <v>181</v>
      </c>
      <c r="I8" s="138"/>
      <c r="J8" s="257"/>
    </row>
    <row r="9" spans="1:16" s="66" customFormat="1" x14ac:dyDescent="0.25">
      <c r="A9" s="278" t="s">
        <v>367</v>
      </c>
      <c r="B9" s="263" t="s">
        <v>368</v>
      </c>
      <c r="C9" s="265">
        <v>5000</v>
      </c>
      <c r="D9" s="269" t="s">
        <v>371</v>
      </c>
      <c r="E9" s="270">
        <v>0.1</v>
      </c>
      <c r="F9" s="269">
        <v>12</v>
      </c>
      <c r="G9" s="267">
        <f t="shared" si="0"/>
        <v>6000</v>
      </c>
      <c r="H9" s="66" t="s">
        <v>181</v>
      </c>
      <c r="I9" s="138"/>
      <c r="J9" s="245"/>
    </row>
    <row r="10" spans="1:16" s="66" customFormat="1" x14ac:dyDescent="0.25">
      <c r="A10" s="278" t="s">
        <v>369</v>
      </c>
      <c r="B10" s="263" t="s">
        <v>370</v>
      </c>
      <c r="C10" s="265">
        <v>4000</v>
      </c>
      <c r="D10" s="269" t="s">
        <v>371</v>
      </c>
      <c r="E10" s="270">
        <v>0.45</v>
      </c>
      <c r="F10" s="269">
        <v>12</v>
      </c>
      <c r="G10" s="267">
        <f t="shared" si="0"/>
        <v>21600</v>
      </c>
      <c r="H10" s="66" t="s">
        <v>181</v>
      </c>
      <c r="I10" s="138"/>
      <c r="J10" s="257"/>
    </row>
    <row r="11" spans="1:16" s="66" customFormat="1" x14ac:dyDescent="0.25">
      <c r="A11" s="278" t="s">
        <v>372</v>
      </c>
      <c r="B11" s="263" t="s">
        <v>373</v>
      </c>
      <c r="C11" s="265">
        <v>4500</v>
      </c>
      <c r="D11" s="269" t="s">
        <v>371</v>
      </c>
      <c r="E11" s="270">
        <v>0.3</v>
      </c>
      <c r="F11" s="269">
        <v>12</v>
      </c>
      <c r="G11" s="267">
        <f t="shared" si="0"/>
        <v>16200</v>
      </c>
      <c r="H11" s="66" t="s">
        <v>181</v>
      </c>
      <c r="I11" s="138"/>
      <c r="J11" s="245"/>
    </row>
    <row r="12" spans="1:16" s="66" customFormat="1" x14ac:dyDescent="0.25">
      <c r="A12" s="278" t="s">
        <v>374</v>
      </c>
      <c r="B12" s="263" t="s">
        <v>375</v>
      </c>
      <c r="C12" s="265">
        <v>4000</v>
      </c>
      <c r="D12" s="269" t="s">
        <v>371</v>
      </c>
      <c r="E12" s="270">
        <v>0.35</v>
      </c>
      <c r="F12" s="269">
        <v>12</v>
      </c>
      <c r="G12" s="267">
        <f t="shared" si="0"/>
        <v>16800</v>
      </c>
      <c r="H12" s="66" t="s">
        <v>181</v>
      </c>
      <c r="I12" s="138"/>
      <c r="J12" s="257"/>
    </row>
    <row r="13" spans="1:16" s="66" customFormat="1" x14ac:dyDescent="0.25">
      <c r="A13" s="278" t="s">
        <v>376</v>
      </c>
      <c r="B13" s="263" t="s">
        <v>377</v>
      </c>
      <c r="C13" s="265">
        <v>4000</v>
      </c>
      <c r="D13" s="269" t="s">
        <v>371</v>
      </c>
      <c r="E13" s="270">
        <v>1</v>
      </c>
      <c r="F13" s="269">
        <v>12</v>
      </c>
      <c r="G13" s="267">
        <f t="shared" si="0"/>
        <v>48000</v>
      </c>
      <c r="H13" s="66" t="s">
        <v>181</v>
      </c>
      <c r="I13" s="138"/>
      <c r="J13" s="245"/>
    </row>
    <row r="14" spans="1:16" s="66" customFormat="1" x14ac:dyDescent="0.25">
      <c r="A14" s="278" t="s">
        <v>378</v>
      </c>
      <c r="B14" s="263" t="s">
        <v>379</v>
      </c>
      <c r="C14" s="265">
        <v>4000</v>
      </c>
      <c r="D14" s="269" t="s">
        <v>371</v>
      </c>
      <c r="E14" s="270">
        <v>1</v>
      </c>
      <c r="F14" s="269">
        <v>12</v>
      </c>
      <c r="G14" s="267">
        <f t="shared" si="0"/>
        <v>48000</v>
      </c>
      <c r="H14" s="66" t="s">
        <v>181</v>
      </c>
      <c r="I14" s="138"/>
      <c r="J14" s="257"/>
    </row>
    <row r="15" spans="1:16" s="66" customFormat="1" x14ac:dyDescent="0.25">
      <c r="A15" s="278" t="s">
        <v>380</v>
      </c>
      <c r="B15" s="263" t="s">
        <v>381</v>
      </c>
      <c r="C15" s="265">
        <v>4500</v>
      </c>
      <c r="D15" s="269" t="s">
        <v>371</v>
      </c>
      <c r="E15" s="270">
        <v>0.2</v>
      </c>
      <c r="F15" s="269">
        <v>12</v>
      </c>
      <c r="G15" s="267">
        <f t="shared" si="0"/>
        <v>10800</v>
      </c>
      <c r="H15" s="66" t="s">
        <v>181</v>
      </c>
      <c r="I15" s="138"/>
      <c r="J15" s="245"/>
    </row>
    <row r="16" spans="1:16" s="66" customFormat="1" x14ac:dyDescent="0.25">
      <c r="A16" s="263"/>
      <c r="B16" s="263"/>
      <c r="C16" s="265"/>
      <c r="D16" s="269"/>
      <c r="E16" s="270"/>
      <c r="F16" s="269"/>
      <c r="G16" s="267">
        <f t="shared" si="0"/>
        <v>0</v>
      </c>
      <c r="H16" s="66" t="s">
        <v>181</v>
      </c>
      <c r="I16" s="138"/>
      <c r="J16" s="257"/>
    </row>
    <row r="17" spans="1:10" s="66" customFormat="1" x14ac:dyDescent="0.25">
      <c r="A17" s="263"/>
      <c r="B17" s="263"/>
      <c r="C17" s="265"/>
      <c r="D17" s="269"/>
      <c r="E17" s="270"/>
      <c r="F17" s="269"/>
      <c r="G17" s="267">
        <f t="shared" si="0"/>
        <v>0</v>
      </c>
      <c r="H17" s="66" t="s">
        <v>181</v>
      </c>
      <c r="I17" s="138"/>
      <c r="J17" s="245"/>
    </row>
    <row r="18" spans="1:10" s="66" customFormat="1" x14ac:dyDescent="0.25">
      <c r="A18" s="263"/>
      <c r="B18" s="263"/>
      <c r="C18" s="265"/>
      <c r="D18" s="269"/>
      <c r="E18" s="270"/>
      <c r="F18" s="269"/>
      <c r="G18" s="267">
        <f t="shared" si="0"/>
        <v>0</v>
      </c>
      <c r="H18" s="66" t="s">
        <v>181</v>
      </c>
      <c r="I18" s="138"/>
      <c r="J18" s="257"/>
    </row>
    <row r="19" spans="1:10" s="66" customFormat="1" x14ac:dyDescent="0.25">
      <c r="A19" s="263"/>
      <c r="B19" s="263"/>
      <c r="C19" s="265"/>
      <c r="D19" s="269"/>
      <c r="E19" s="270"/>
      <c r="F19" s="269"/>
      <c r="G19" s="267">
        <f t="shared" si="0"/>
        <v>0</v>
      </c>
      <c r="H19" s="66" t="s">
        <v>181</v>
      </c>
      <c r="I19" s="138"/>
      <c r="J19" s="245"/>
    </row>
    <row r="20" spans="1:10" s="66" customFormat="1" x14ac:dyDescent="0.25">
      <c r="A20" s="263"/>
      <c r="B20" s="263"/>
      <c r="C20" s="265"/>
      <c r="D20" s="269"/>
      <c r="E20" s="270"/>
      <c r="F20" s="269"/>
      <c r="G20" s="267">
        <f t="shared" si="0"/>
        <v>0</v>
      </c>
      <c r="H20" s="66" t="s">
        <v>181</v>
      </c>
      <c r="I20" s="138"/>
      <c r="J20" s="257"/>
    </row>
    <row r="21" spans="1:10" s="66" customFormat="1" x14ac:dyDescent="0.25">
      <c r="A21" s="263"/>
      <c r="B21" s="263"/>
      <c r="C21" s="265"/>
      <c r="D21" s="269"/>
      <c r="E21" s="270"/>
      <c r="F21" s="269"/>
      <c r="G21" s="267">
        <f t="shared" si="0"/>
        <v>0</v>
      </c>
      <c r="H21" s="66" t="s">
        <v>181</v>
      </c>
      <c r="I21" s="138"/>
      <c r="J21" s="245"/>
    </row>
    <row r="22" spans="1:10" s="66" customFormat="1" x14ac:dyDescent="0.25">
      <c r="A22" s="263"/>
      <c r="B22" s="263"/>
      <c r="C22" s="265"/>
      <c r="D22" s="269"/>
      <c r="E22" s="270"/>
      <c r="F22" s="269"/>
      <c r="G22" s="267">
        <f t="shared" si="0"/>
        <v>0</v>
      </c>
      <c r="H22" s="66" t="s">
        <v>181</v>
      </c>
      <c r="I22" s="138"/>
      <c r="J22" s="257"/>
    </row>
    <row r="23" spans="1:10" s="66" customFormat="1" x14ac:dyDescent="0.25">
      <c r="A23" s="246"/>
      <c r="B23" s="246"/>
      <c r="C23" s="158"/>
      <c r="D23" s="159"/>
      <c r="E23" s="207"/>
      <c r="F23" s="159"/>
      <c r="G23" s="131">
        <f t="shared" si="0"/>
        <v>0</v>
      </c>
      <c r="H23" s="66" t="s">
        <v>181</v>
      </c>
      <c r="I23" s="138"/>
      <c r="J23" s="245"/>
    </row>
    <row r="24" spans="1:10" s="66" customFormat="1" x14ac:dyDescent="0.25">
      <c r="A24" s="246"/>
      <c r="B24" s="246"/>
      <c r="C24" s="158"/>
      <c r="D24" s="159"/>
      <c r="E24" s="207"/>
      <c r="F24" s="159"/>
      <c r="G24" s="131">
        <f t="shared" si="0"/>
        <v>0</v>
      </c>
      <c r="H24" s="66" t="s">
        <v>181</v>
      </c>
      <c r="I24" s="138"/>
      <c r="J24" s="257"/>
    </row>
    <row r="25" spans="1:10" s="66" customFormat="1" x14ac:dyDescent="0.25">
      <c r="A25" s="246"/>
      <c r="B25" s="246"/>
      <c r="C25" s="158"/>
      <c r="D25" s="159"/>
      <c r="E25" s="207"/>
      <c r="F25" s="159"/>
      <c r="G25" s="131">
        <f t="shared" si="0"/>
        <v>0</v>
      </c>
      <c r="H25" s="66" t="s">
        <v>181</v>
      </c>
      <c r="I25" s="138"/>
      <c r="J25" s="245"/>
    </row>
    <row r="26" spans="1:10" s="66" customFormat="1" x14ac:dyDescent="0.25">
      <c r="A26" s="246"/>
      <c r="B26" s="246"/>
      <c r="C26" s="158"/>
      <c r="D26" s="159"/>
      <c r="E26" s="207"/>
      <c r="F26" s="159"/>
      <c r="G26" s="131">
        <f t="shared" si="0"/>
        <v>0</v>
      </c>
      <c r="H26" s="66" t="s">
        <v>181</v>
      </c>
      <c r="I26" s="138"/>
      <c r="J26" s="257"/>
    </row>
    <row r="27" spans="1:10" s="66" customFormat="1" x14ac:dyDescent="0.25">
      <c r="A27" s="246"/>
      <c r="B27" s="246"/>
      <c r="C27" s="158"/>
      <c r="D27" s="159"/>
      <c r="E27" s="207"/>
      <c r="F27" s="159"/>
      <c r="G27" s="131">
        <f t="shared" si="0"/>
        <v>0</v>
      </c>
      <c r="H27" s="66" t="s">
        <v>181</v>
      </c>
      <c r="I27" s="138"/>
      <c r="J27" s="245"/>
    </row>
    <row r="28" spans="1:10" s="66" customFormat="1" x14ac:dyDescent="0.25">
      <c r="A28" s="246"/>
      <c r="B28" s="246"/>
      <c r="C28" s="158"/>
      <c r="D28" s="159"/>
      <c r="E28" s="207"/>
      <c r="F28" s="159"/>
      <c r="G28" s="131">
        <f t="shared" si="0"/>
        <v>0</v>
      </c>
      <c r="H28" s="66" t="s">
        <v>181</v>
      </c>
      <c r="I28" s="138"/>
      <c r="J28" s="257"/>
    </row>
    <row r="29" spans="1:10" s="66" customFormat="1" x14ac:dyDescent="0.25">
      <c r="A29" s="246"/>
      <c r="B29" s="246"/>
      <c r="C29" s="158"/>
      <c r="D29" s="159"/>
      <c r="E29" s="207"/>
      <c r="F29" s="159"/>
      <c r="G29" s="131">
        <f t="shared" si="0"/>
        <v>0</v>
      </c>
      <c r="H29" s="66" t="s">
        <v>181</v>
      </c>
      <c r="I29" s="138"/>
      <c r="J29" s="245"/>
    </row>
    <row r="30" spans="1:10" s="66" customFormat="1" x14ac:dyDescent="0.25">
      <c r="A30" s="246"/>
      <c r="B30" s="246"/>
      <c r="C30" s="158"/>
      <c r="D30" s="159"/>
      <c r="E30" s="207"/>
      <c r="F30" s="159"/>
      <c r="G30" s="131">
        <f t="shared" si="0"/>
        <v>0</v>
      </c>
      <c r="H30" s="66" t="s">
        <v>181</v>
      </c>
      <c r="I30" s="138"/>
      <c r="J30" s="257"/>
    </row>
    <row r="31" spans="1:10" s="66" customFormat="1" x14ac:dyDescent="0.25">
      <c r="A31" s="246"/>
      <c r="B31" s="246"/>
      <c r="C31" s="158"/>
      <c r="D31" s="159"/>
      <c r="E31" s="207"/>
      <c r="F31" s="159"/>
      <c r="G31" s="131">
        <f t="shared" si="0"/>
        <v>0</v>
      </c>
      <c r="H31" s="66" t="s">
        <v>181</v>
      </c>
      <c r="I31" s="138"/>
      <c r="J31" s="245"/>
    </row>
    <row r="32" spans="1:10" s="66" customFormat="1" x14ac:dyDescent="0.25">
      <c r="A32" s="246"/>
      <c r="B32" s="246"/>
      <c r="C32" s="158"/>
      <c r="D32" s="159"/>
      <c r="E32" s="207"/>
      <c r="F32" s="159"/>
      <c r="G32" s="131">
        <f t="shared" si="0"/>
        <v>0</v>
      </c>
      <c r="H32" s="66" t="s">
        <v>181</v>
      </c>
      <c r="I32" s="138"/>
      <c r="J32" s="257"/>
    </row>
    <row r="33" spans="1:10" s="66" customFormat="1" x14ac:dyDescent="0.25">
      <c r="A33" s="246"/>
      <c r="B33" s="246"/>
      <c r="C33" s="158"/>
      <c r="D33" s="159"/>
      <c r="E33" s="207"/>
      <c r="F33" s="159"/>
      <c r="G33" s="131">
        <f t="shared" si="0"/>
        <v>0</v>
      </c>
      <c r="H33" s="66" t="s">
        <v>181</v>
      </c>
      <c r="I33" s="138"/>
      <c r="J33" s="245"/>
    </row>
    <row r="34" spans="1:10" s="66" customFormat="1" x14ac:dyDescent="0.25">
      <c r="A34" s="246"/>
      <c r="B34" s="246"/>
      <c r="C34" s="158"/>
      <c r="D34" s="159"/>
      <c r="E34" s="207"/>
      <c r="F34" s="159"/>
      <c r="G34" s="131">
        <f t="shared" si="0"/>
        <v>0</v>
      </c>
      <c r="H34" s="66" t="s">
        <v>181</v>
      </c>
      <c r="I34" s="138"/>
      <c r="J34" s="257"/>
    </row>
    <row r="35" spans="1:10" s="66" customFormat="1" x14ac:dyDescent="0.25">
      <c r="A35" s="246"/>
      <c r="B35" s="246"/>
      <c r="C35" s="158"/>
      <c r="D35" s="159"/>
      <c r="E35" s="207"/>
      <c r="F35" s="159"/>
      <c r="G35" s="131">
        <f t="shared" si="0"/>
        <v>0</v>
      </c>
      <c r="H35" s="66" t="s">
        <v>181</v>
      </c>
      <c r="I35" s="138"/>
      <c r="J35" s="245"/>
    </row>
    <row r="36" spans="1:10" s="66" customFormat="1" x14ac:dyDescent="0.25">
      <c r="A36" s="246"/>
      <c r="B36" s="246"/>
      <c r="C36" s="158"/>
      <c r="D36" s="159"/>
      <c r="E36" s="207"/>
      <c r="F36" s="159"/>
      <c r="G36" s="131">
        <f t="shared" si="0"/>
        <v>0</v>
      </c>
      <c r="H36" s="66" t="s">
        <v>181</v>
      </c>
      <c r="I36" s="138"/>
      <c r="J36" s="257"/>
    </row>
    <row r="37" spans="1:10" s="66" customFormat="1" x14ac:dyDescent="0.25">
      <c r="A37" s="246"/>
      <c r="B37" s="246"/>
      <c r="C37" s="158"/>
      <c r="D37" s="159"/>
      <c r="E37" s="207"/>
      <c r="F37" s="159"/>
      <c r="G37" s="131">
        <f t="shared" si="0"/>
        <v>0</v>
      </c>
      <c r="H37" s="66" t="s">
        <v>181</v>
      </c>
      <c r="I37" s="138"/>
      <c r="J37" s="245"/>
    </row>
    <row r="38" spans="1:10" s="66" customFormat="1" x14ac:dyDescent="0.25">
      <c r="A38" s="246"/>
      <c r="B38" s="246"/>
      <c r="C38" s="158"/>
      <c r="D38" s="159"/>
      <c r="E38" s="207"/>
      <c r="F38" s="159"/>
      <c r="G38" s="131">
        <f t="shared" si="0"/>
        <v>0</v>
      </c>
      <c r="H38" s="66" t="s">
        <v>181</v>
      </c>
      <c r="I38" s="138"/>
      <c r="J38" s="257"/>
    </row>
    <row r="39" spans="1:10" s="66" customFormat="1" x14ac:dyDescent="0.25">
      <c r="A39" s="246"/>
      <c r="B39" s="246"/>
      <c r="C39" s="158"/>
      <c r="D39" s="159"/>
      <c r="E39" s="207"/>
      <c r="F39" s="159"/>
      <c r="G39" s="131">
        <f t="shared" si="0"/>
        <v>0</v>
      </c>
      <c r="H39" s="66" t="s">
        <v>181</v>
      </c>
      <c r="I39" s="138"/>
      <c r="J39" s="245"/>
    </row>
    <row r="40" spans="1:10" s="66" customFormat="1" x14ac:dyDescent="0.25">
      <c r="A40" s="246"/>
      <c r="B40" s="246"/>
      <c r="C40" s="158"/>
      <c r="D40" s="159"/>
      <c r="E40" s="207"/>
      <c r="F40" s="159"/>
      <c r="G40" s="131">
        <f t="shared" si="0"/>
        <v>0</v>
      </c>
      <c r="H40" s="66" t="s">
        <v>181</v>
      </c>
      <c r="I40" s="138"/>
      <c r="J40" s="257"/>
    </row>
    <row r="41" spans="1:10" s="66" customFormat="1" x14ac:dyDescent="0.25">
      <c r="A41" s="246"/>
      <c r="B41" s="246"/>
      <c r="C41" s="158"/>
      <c r="D41" s="159"/>
      <c r="E41" s="207"/>
      <c r="F41" s="159"/>
      <c r="G41" s="131">
        <f t="shared" si="0"/>
        <v>0</v>
      </c>
      <c r="H41" s="66" t="s">
        <v>181</v>
      </c>
      <c r="I41" s="138"/>
      <c r="J41" s="245"/>
    </row>
    <row r="42" spans="1:10" s="66" customFormat="1" x14ac:dyDescent="0.25">
      <c r="A42" s="246"/>
      <c r="B42" s="246"/>
      <c r="C42" s="158"/>
      <c r="D42" s="159"/>
      <c r="E42" s="207"/>
      <c r="F42" s="159"/>
      <c r="G42" s="131">
        <f t="shared" si="0"/>
        <v>0</v>
      </c>
      <c r="H42" s="66" t="s">
        <v>181</v>
      </c>
      <c r="I42" s="138"/>
      <c r="J42" s="257"/>
    </row>
    <row r="43" spans="1:10" s="66" customFormat="1" x14ac:dyDescent="0.25">
      <c r="A43" s="246"/>
      <c r="B43" s="246"/>
      <c r="C43" s="158"/>
      <c r="D43" s="159"/>
      <c r="E43" s="207"/>
      <c r="F43" s="159"/>
      <c r="G43" s="131">
        <f t="shared" si="0"/>
        <v>0</v>
      </c>
      <c r="H43" s="66" t="s">
        <v>181</v>
      </c>
      <c r="I43" s="138"/>
      <c r="J43" s="245"/>
    </row>
    <row r="44" spans="1:10" s="66" customFormat="1" x14ac:dyDescent="0.25">
      <c r="A44" s="246"/>
      <c r="B44" s="246"/>
      <c r="C44" s="158"/>
      <c r="D44" s="159"/>
      <c r="E44" s="207"/>
      <c r="F44" s="159"/>
      <c r="G44" s="131">
        <f t="shared" si="0"/>
        <v>0</v>
      </c>
      <c r="H44" s="66" t="s">
        <v>181</v>
      </c>
      <c r="I44" s="138"/>
      <c r="J44" s="257"/>
    </row>
    <row r="45" spans="1:10" s="66" customFormat="1" x14ac:dyDescent="0.25">
      <c r="A45" s="246"/>
      <c r="B45" s="246"/>
      <c r="C45" s="158"/>
      <c r="D45" s="159"/>
      <c r="E45" s="207"/>
      <c r="F45" s="159"/>
      <c r="G45" s="131">
        <f t="shared" si="0"/>
        <v>0</v>
      </c>
      <c r="H45" s="66" t="s">
        <v>181</v>
      </c>
      <c r="I45" s="138"/>
      <c r="J45" s="245"/>
    </row>
    <row r="46" spans="1:10" s="66" customFormat="1" x14ac:dyDescent="0.25">
      <c r="A46" s="246"/>
      <c r="B46" s="246"/>
      <c r="C46" s="158"/>
      <c r="D46" s="159"/>
      <c r="E46" s="207"/>
      <c r="F46" s="159"/>
      <c r="G46" s="131">
        <f t="shared" si="0"/>
        <v>0</v>
      </c>
      <c r="H46" s="66" t="s">
        <v>181</v>
      </c>
      <c r="I46" s="138"/>
      <c r="J46" s="257"/>
    </row>
    <row r="47" spans="1:10" s="66" customFormat="1" x14ac:dyDescent="0.25">
      <c r="A47" s="246"/>
      <c r="B47" s="246"/>
      <c r="C47" s="158"/>
      <c r="D47" s="159"/>
      <c r="E47" s="207"/>
      <c r="F47" s="159"/>
      <c r="G47" s="131">
        <f t="shared" si="0"/>
        <v>0</v>
      </c>
      <c r="H47" s="66" t="s">
        <v>181</v>
      </c>
      <c r="I47" s="138"/>
      <c r="J47" s="245"/>
    </row>
    <row r="48" spans="1:10" s="66" customFormat="1" x14ac:dyDescent="0.25">
      <c r="A48" s="246"/>
      <c r="B48" s="246"/>
      <c r="C48" s="158"/>
      <c r="D48" s="159"/>
      <c r="E48" s="207"/>
      <c r="F48" s="159"/>
      <c r="G48" s="131">
        <f t="shared" si="0"/>
        <v>0</v>
      </c>
      <c r="H48" s="66" t="s">
        <v>181</v>
      </c>
      <c r="I48" s="138"/>
      <c r="J48" s="257"/>
    </row>
    <row r="49" spans="1:10" s="66" customFormat="1" x14ac:dyDescent="0.25">
      <c r="A49" s="246"/>
      <c r="B49" s="246"/>
      <c r="C49" s="158"/>
      <c r="D49" s="159"/>
      <c r="E49" s="207"/>
      <c r="F49" s="159"/>
      <c r="G49" s="131">
        <f t="shared" si="0"/>
        <v>0</v>
      </c>
      <c r="H49" s="66" t="s">
        <v>181</v>
      </c>
      <c r="I49" s="138"/>
      <c r="J49" s="245"/>
    </row>
    <row r="50" spans="1:10" s="66" customFormat="1" x14ac:dyDescent="0.25">
      <c r="A50" s="246"/>
      <c r="B50" s="246"/>
      <c r="C50" s="158"/>
      <c r="D50" s="159"/>
      <c r="E50" s="207"/>
      <c r="F50" s="159"/>
      <c r="G50" s="131">
        <f t="shared" si="0"/>
        <v>0</v>
      </c>
      <c r="H50" s="66" t="s">
        <v>181</v>
      </c>
      <c r="I50" s="138"/>
      <c r="J50" s="257"/>
    </row>
    <row r="51" spans="1:10" s="66" customFormat="1" x14ac:dyDescent="0.25">
      <c r="A51" s="246"/>
      <c r="B51" s="246"/>
      <c r="C51" s="158"/>
      <c r="D51" s="159"/>
      <c r="E51" s="207"/>
      <c r="F51" s="159"/>
      <c r="G51" s="131">
        <f t="shared" si="0"/>
        <v>0</v>
      </c>
      <c r="H51" s="66" t="s">
        <v>181</v>
      </c>
      <c r="I51" s="138"/>
      <c r="J51" s="245"/>
    </row>
    <row r="52" spans="1:10" s="66" customFormat="1" x14ac:dyDescent="0.25">
      <c r="A52" s="246"/>
      <c r="B52" s="246"/>
      <c r="C52" s="158"/>
      <c r="D52" s="159"/>
      <c r="E52" s="207"/>
      <c r="F52" s="159"/>
      <c r="G52" s="131">
        <f t="shared" si="0"/>
        <v>0</v>
      </c>
      <c r="H52" s="66" t="s">
        <v>181</v>
      </c>
      <c r="I52" s="138"/>
      <c r="J52" s="257"/>
    </row>
    <row r="53" spans="1:10" s="66" customFormat="1" x14ac:dyDescent="0.25">
      <c r="A53" s="246"/>
      <c r="B53" s="246"/>
      <c r="C53" s="158"/>
      <c r="D53" s="159"/>
      <c r="E53" s="207"/>
      <c r="F53" s="159"/>
      <c r="G53" s="131">
        <f t="shared" si="0"/>
        <v>0</v>
      </c>
      <c r="H53" s="66" t="s">
        <v>181</v>
      </c>
      <c r="I53" s="138"/>
      <c r="J53" s="245"/>
    </row>
    <row r="54" spans="1:10" s="66" customFormat="1" x14ac:dyDescent="0.25">
      <c r="A54" s="246"/>
      <c r="B54" s="246"/>
      <c r="C54" s="158"/>
      <c r="D54" s="159"/>
      <c r="E54" s="207"/>
      <c r="F54" s="159"/>
      <c r="G54" s="131">
        <f t="shared" si="0"/>
        <v>0</v>
      </c>
      <c r="H54" s="66" t="s">
        <v>181</v>
      </c>
      <c r="I54" s="138"/>
      <c r="J54" s="257"/>
    </row>
    <row r="55" spans="1:10" s="66" customFormat="1" x14ac:dyDescent="0.25">
      <c r="A55" s="246"/>
      <c r="B55" s="246"/>
      <c r="C55" s="158"/>
      <c r="D55" s="159"/>
      <c r="E55" s="207"/>
      <c r="F55" s="159"/>
      <c r="G55" s="131">
        <f t="shared" si="0"/>
        <v>0</v>
      </c>
      <c r="H55" s="66" t="s">
        <v>181</v>
      </c>
      <c r="I55" s="138"/>
      <c r="J55" s="245"/>
    </row>
    <row r="56" spans="1:10" s="66" customFormat="1" x14ac:dyDescent="0.25">
      <c r="A56" s="246"/>
      <c r="B56" s="246"/>
      <c r="C56" s="158"/>
      <c r="D56" s="159"/>
      <c r="E56" s="207"/>
      <c r="F56" s="159"/>
      <c r="G56" s="131">
        <f t="shared" si="0"/>
        <v>0</v>
      </c>
      <c r="H56" s="66" t="s">
        <v>181</v>
      </c>
      <c r="I56" s="138"/>
      <c r="J56" s="257"/>
    </row>
    <row r="57" spans="1:10" s="66" customFormat="1" x14ac:dyDescent="0.25">
      <c r="A57" s="246"/>
      <c r="B57" s="246"/>
      <c r="C57" s="158"/>
      <c r="D57" s="159"/>
      <c r="E57" s="207"/>
      <c r="F57" s="159"/>
      <c r="G57" s="131">
        <f t="shared" si="0"/>
        <v>0</v>
      </c>
      <c r="H57" s="66" t="s">
        <v>181</v>
      </c>
      <c r="I57" s="138"/>
      <c r="J57" s="245"/>
    </row>
    <row r="58" spans="1:10" s="66" customFormat="1" x14ac:dyDescent="0.25">
      <c r="A58" s="246"/>
      <c r="B58" s="246"/>
      <c r="C58" s="158"/>
      <c r="D58" s="159"/>
      <c r="E58" s="207"/>
      <c r="F58" s="159"/>
      <c r="G58" s="131">
        <f t="shared" si="0"/>
        <v>0</v>
      </c>
      <c r="H58" s="66" t="s">
        <v>181</v>
      </c>
      <c r="I58" s="138"/>
      <c r="J58" s="257"/>
    </row>
    <row r="59" spans="1:10" s="66" customFormat="1" x14ac:dyDescent="0.25">
      <c r="A59" s="246"/>
      <c r="B59" s="246"/>
      <c r="C59" s="158"/>
      <c r="D59" s="159"/>
      <c r="E59" s="207"/>
      <c r="F59" s="159"/>
      <c r="G59" s="131">
        <f t="shared" si="0"/>
        <v>0</v>
      </c>
      <c r="H59" s="66" t="s">
        <v>181</v>
      </c>
      <c r="I59" s="138"/>
      <c r="J59" s="245"/>
    </row>
    <row r="60" spans="1:10" s="66" customFormat="1" x14ac:dyDescent="0.25">
      <c r="A60" s="246"/>
      <c r="B60" s="246"/>
      <c r="C60" s="158"/>
      <c r="D60" s="159"/>
      <c r="E60" s="207"/>
      <c r="F60" s="159"/>
      <c r="G60" s="131">
        <f t="shared" si="0"/>
        <v>0</v>
      </c>
      <c r="H60" s="66" t="s">
        <v>181</v>
      </c>
      <c r="I60" s="138"/>
      <c r="J60" s="257"/>
    </row>
    <row r="61" spans="1:10" s="66" customFormat="1" x14ac:dyDescent="0.25">
      <c r="A61" s="246"/>
      <c r="B61" s="246"/>
      <c r="C61" s="158"/>
      <c r="D61" s="159"/>
      <c r="E61" s="207"/>
      <c r="F61" s="159"/>
      <c r="G61" s="131">
        <f t="shared" si="0"/>
        <v>0</v>
      </c>
      <c r="H61" s="66" t="s">
        <v>181</v>
      </c>
      <c r="I61" s="138"/>
      <c r="J61" s="245"/>
    </row>
    <row r="62" spans="1:10" s="66" customFormat="1" x14ac:dyDescent="0.25">
      <c r="A62" s="246"/>
      <c r="B62" s="246"/>
      <c r="C62" s="158"/>
      <c r="D62" s="159"/>
      <c r="E62" s="207"/>
      <c r="F62" s="159"/>
      <c r="G62" s="131">
        <f t="shared" si="0"/>
        <v>0</v>
      </c>
      <c r="H62" s="66" t="s">
        <v>181</v>
      </c>
      <c r="I62" s="138"/>
      <c r="J62" s="257"/>
    </row>
    <row r="63" spans="1:10" s="66" customFormat="1" x14ac:dyDescent="0.25">
      <c r="A63" s="246"/>
      <c r="B63" s="246"/>
      <c r="C63" s="158"/>
      <c r="D63" s="159"/>
      <c r="E63" s="207"/>
      <c r="F63" s="159"/>
      <c r="G63" s="131">
        <f t="shared" si="0"/>
        <v>0</v>
      </c>
      <c r="H63" s="66" t="s">
        <v>181</v>
      </c>
      <c r="I63" s="138"/>
      <c r="J63" s="245"/>
    </row>
    <row r="64" spans="1:10" s="66" customFormat="1" x14ac:dyDescent="0.25">
      <c r="A64" s="246"/>
      <c r="B64" s="246"/>
      <c r="C64" s="158"/>
      <c r="D64" s="159"/>
      <c r="E64" s="207"/>
      <c r="F64" s="159"/>
      <c r="G64" s="131">
        <f t="shared" si="0"/>
        <v>0</v>
      </c>
      <c r="H64" s="66" t="s">
        <v>181</v>
      </c>
      <c r="I64" s="138"/>
      <c r="J64" s="257"/>
    </row>
    <row r="65" spans="1:10" s="66" customFormat="1" x14ac:dyDescent="0.25">
      <c r="A65" s="246"/>
      <c r="B65" s="246"/>
      <c r="C65" s="158"/>
      <c r="D65" s="159"/>
      <c r="E65" s="207"/>
      <c r="F65" s="159"/>
      <c r="G65" s="131">
        <f t="shared" si="0"/>
        <v>0</v>
      </c>
      <c r="H65" s="66" t="s">
        <v>181</v>
      </c>
      <c r="I65" s="138"/>
      <c r="J65" s="245"/>
    </row>
    <row r="66" spans="1:10" s="66" customFormat="1" x14ac:dyDescent="0.25">
      <c r="A66" s="246"/>
      <c r="B66" s="246"/>
      <c r="C66" s="158"/>
      <c r="D66" s="159"/>
      <c r="E66" s="207"/>
      <c r="F66" s="159"/>
      <c r="G66" s="131">
        <f t="shared" si="0"/>
        <v>0</v>
      </c>
      <c r="H66" s="66" t="s">
        <v>181</v>
      </c>
      <c r="I66" s="138"/>
      <c r="J66" s="257"/>
    </row>
    <row r="67" spans="1:10" s="66" customFormat="1" x14ac:dyDescent="0.25">
      <c r="A67" s="246"/>
      <c r="B67" s="246"/>
      <c r="C67" s="158"/>
      <c r="D67" s="159"/>
      <c r="E67" s="207"/>
      <c r="F67" s="159"/>
      <c r="G67" s="131">
        <f t="shared" si="0"/>
        <v>0</v>
      </c>
      <c r="H67" s="66" t="s">
        <v>181</v>
      </c>
      <c r="I67" s="138"/>
      <c r="J67" s="245"/>
    </row>
    <row r="68" spans="1:10" s="66" customFormat="1" x14ac:dyDescent="0.25">
      <c r="A68" s="246"/>
      <c r="B68" s="246"/>
      <c r="C68" s="158"/>
      <c r="D68" s="159"/>
      <c r="E68" s="207"/>
      <c r="F68" s="159"/>
      <c r="G68" s="131">
        <f t="shared" si="0"/>
        <v>0</v>
      </c>
      <c r="H68" s="66" t="s">
        <v>181</v>
      </c>
      <c r="I68" s="138"/>
      <c r="J68" s="257"/>
    </row>
    <row r="69" spans="1:10" s="66" customFormat="1" x14ac:dyDescent="0.25">
      <c r="A69" s="246"/>
      <c r="B69" s="246"/>
      <c r="C69" s="158"/>
      <c r="D69" s="159"/>
      <c r="E69" s="207"/>
      <c r="F69" s="159"/>
      <c r="G69" s="131">
        <f t="shared" si="0"/>
        <v>0</v>
      </c>
      <c r="H69" s="66" t="s">
        <v>181</v>
      </c>
      <c r="I69" s="138"/>
      <c r="J69" s="245"/>
    </row>
    <row r="70" spans="1:10" s="66" customFormat="1" x14ac:dyDescent="0.25">
      <c r="A70" s="246"/>
      <c r="B70" s="246"/>
      <c r="C70" s="158"/>
      <c r="D70" s="159"/>
      <c r="E70" s="207"/>
      <c r="F70" s="159"/>
      <c r="G70" s="131">
        <f t="shared" ref="G70:G133" si="1">ROUND(C70*E70*F70,2)</f>
        <v>0</v>
      </c>
      <c r="H70" s="66" t="s">
        <v>181</v>
      </c>
      <c r="I70" s="138"/>
      <c r="J70" s="257"/>
    </row>
    <row r="71" spans="1:10" s="66" customFormat="1" x14ac:dyDescent="0.25">
      <c r="A71" s="246"/>
      <c r="B71" s="246"/>
      <c r="C71" s="158"/>
      <c r="D71" s="159"/>
      <c r="E71" s="207"/>
      <c r="F71" s="159"/>
      <c r="G71" s="131">
        <f t="shared" si="1"/>
        <v>0</v>
      </c>
      <c r="H71" s="66" t="s">
        <v>181</v>
      </c>
      <c r="I71" s="138"/>
      <c r="J71" s="245"/>
    </row>
    <row r="72" spans="1:10" s="66" customFormat="1" x14ac:dyDescent="0.25">
      <c r="A72" s="246"/>
      <c r="B72" s="246"/>
      <c r="C72" s="158"/>
      <c r="D72" s="159"/>
      <c r="E72" s="207"/>
      <c r="F72" s="159"/>
      <c r="G72" s="131">
        <f t="shared" si="1"/>
        <v>0</v>
      </c>
      <c r="H72" s="66" t="s">
        <v>181</v>
      </c>
      <c r="I72" s="138"/>
      <c r="J72" s="257"/>
    </row>
    <row r="73" spans="1:10" s="66" customFormat="1" x14ac:dyDescent="0.25">
      <c r="A73" s="246"/>
      <c r="B73" s="246"/>
      <c r="C73" s="158"/>
      <c r="D73" s="159"/>
      <c r="E73" s="207"/>
      <c r="F73" s="159"/>
      <c r="G73" s="131">
        <f t="shared" si="1"/>
        <v>0</v>
      </c>
      <c r="H73" s="66" t="s">
        <v>181</v>
      </c>
      <c r="I73" s="138"/>
      <c r="J73" s="245"/>
    </row>
    <row r="74" spans="1:10" s="66" customFormat="1" x14ac:dyDescent="0.25">
      <c r="A74" s="246"/>
      <c r="B74" s="246"/>
      <c r="C74" s="158"/>
      <c r="D74" s="159"/>
      <c r="E74" s="207"/>
      <c r="F74" s="159"/>
      <c r="G74" s="131">
        <f t="shared" si="1"/>
        <v>0</v>
      </c>
      <c r="H74" s="66" t="s">
        <v>181</v>
      </c>
      <c r="I74" s="138"/>
      <c r="J74" s="257"/>
    </row>
    <row r="75" spans="1:10" s="66" customFormat="1" x14ac:dyDescent="0.25">
      <c r="A75" s="246"/>
      <c r="B75" s="246"/>
      <c r="C75" s="158"/>
      <c r="D75" s="159"/>
      <c r="E75" s="207"/>
      <c r="F75" s="159"/>
      <c r="G75" s="131">
        <f t="shared" si="1"/>
        <v>0</v>
      </c>
      <c r="H75" s="66" t="s">
        <v>181</v>
      </c>
      <c r="I75" s="138"/>
      <c r="J75" s="245"/>
    </row>
    <row r="76" spans="1:10" s="66" customFormat="1" x14ac:dyDescent="0.25">
      <c r="A76" s="246"/>
      <c r="B76" s="246"/>
      <c r="C76" s="158"/>
      <c r="D76" s="159"/>
      <c r="E76" s="207"/>
      <c r="F76" s="159"/>
      <c r="G76" s="131">
        <f t="shared" si="1"/>
        <v>0</v>
      </c>
      <c r="H76" s="66" t="s">
        <v>181</v>
      </c>
      <c r="I76" s="138"/>
      <c r="J76" s="257"/>
    </row>
    <row r="77" spans="1:10" s="66" customFormat="1" x14ac:dyDescent="0.25">
      <c r="A77" s="246"/>
      <c r="B77" s="246"/>
      <c r="C77" s="158"/>
      <c r="D77" s="159"/>
      <c r="E77" s="207"/>
      <c r="F77" s="159"/>
      <c r="G77" s="131">
        <f t="shared" si="1"/>
        <v>0</v>
      </c>
      <c r="H77" s="66" t="s">
        <v>181</v>
      </c>
      <c r="I77" s="138"/>
      <c r="J77" s="245"/>
    </row>
    <row r="78" spans="1:10" s="66" customFormat="1" x14ac:dyDescent="0.25">
      <c r="A78" s="246"/>
      <c r="B78" s="246"/>
      <c r="C78" s="158"/>
      <c r="D78" s="159"/>
      <c r="E78" s="207"/>
      <c r="F78" s="159"/>
      <c r="G78" s="131">
        <f t="shared" si="1"/>
        <v>0</v>
      </c>
      <c r="H78" s="66" t="s">
        <v>181</v>
      </c>
      <c r="I78" s="138"/>
      <c r="J78" s="257"/>
    </row>
    <row r="79" spans="1:10" s="66" customFormat="1" x14ac:dyDescent="0.25">
      <c r="A79" s="246"/>
      <c r="B79" s="246"/>
      <c r="C79" s="158"/>
      <c r="D79" s="159"/>
      <c r="E79" s="207"/>
      <c r="F79" s="159"/>
      <c r="G79" s="131">
        <f t="shared" si="1"/>
        <v>0</v>
      </c>
      <c r="H79" s="66" t="s">
        <v>181</v>
      </c>
      <c r="I79" s="138"/>
      <c r="J79" s="245"/>
    </row>
    <row r="80" spans="1:10" s="66" customFormat="1" x14ac:dyDescent="0.25">
      <c r="A80" s="246"/>
      <c r="B80" s="246"/>
      <c r="C80" s="158"/>
      <c r="D80" s="159"/>
      <c r="E80" s="207"/>
      <c r="F80" s="159"/>
      <c r="G80" s="131">
        <f t="shared" si="1"/>
        <v>0</v>
      </c>
      <c r="H80" s="66" t="s">
        <v>181</v>
      </c>
      <c r="I80" s="138"/>
      <c r="J80" s="257"/>
    </row>
    <row r="81" spans="1:10" s="66" customFormat="1" x14ac:dyDescent="0.25">
      <c r="A81" s="246"/>
      <c r="B81" s="246"/>
      <c r="C81" s="158"/>
      <c r="D81" s="159"/>
      <c r="E81" s="207"/>
      <c r="F81" s="159"/>
      <c r="G81" s="131">
        <f t="shared" si="1"/>
        <v>0</v>
      </c>
      <c r="H81" s="66" t="s">
        <v>181</v>
      </c>
      <c r="I81" s="138"/>
      <c r="J81" s="245"/>
    </row>
    <row r="82" spans="1:10" s="66" customFormat="1" x14ac:dyDescent="0.25">
      <c r="A82" s="246"/>
      <c r="B82" s="246"/>
      <c r="C82" s="158"/>
      <c r="D82" s="159"/>
      <c r="E82" s="207"/>
      <c r="F82" s="159"/>
      <c r="G82" s="131">
        <f t="shared" si="1"/>
        <v>0</v>
      </c>
      <c r="H82" s="66" t="s">
        <v>181</v>
      </c>
      <c r="I82" s="138"/>
      <c r="J82" s="257"/>
    </row>
    <row r="83" spans="1:10" s="66" customFormat="1" x14ac:dyDescent="0.25">
      <c r="A83" s="246"/>
      <c r="B83" s="246"/>
      <c r="C83" s="158"/>
      <c r="D83" s="159"/>
      <c r="E83" s="207"/>
      <c r="F83" s="159"/>
      <c r="G83" s="131">
        <f t="shared" si="1"/>
        <v>0</v>
      </c>
      <c r="H83" s="66" t="s">
        <v>181</v>
      </c>
      <c r="I83" s="138"/>
      <c r="J83" s="245"/>
    </row>
    <row r="84" spans="1:10" s="66" customFormat="1" x14ac:dyDescent="0.25">
      <c r="A84" s="246"/>
      <c r="B84" s="246"/>
      <c r="C84" s="158"/>
      <c r="D84" s="159"/>
      <c r="E84" s="207"/>
      <c r="F84" s="159"/>
      <c r="G84" s="131">
        <f t="shared" si="1"/>
        <v>0</v>
      </c>
      <c r="H84" s="66" t="s">
        <v>181</v>
      </c>
      <c r="I84" s="138"/>
      <c r="J84" s="257"/>
    </row>
    <row r="85" spans="1:10" s="66" customFormat="1" x14ac:dyDescent="0.25">
      <c r="A85" s="246"/>
      <c r="B85" s="246"/>
      <c r="C85" s="158"/>
      <c r="D85" s="159"/>
      <c r="E85" s="207"/>
      <c r="F85" s="159"/>
      <c r="G85" s="131">
        <f t="shared" si="1"/>
        <v>0</v>
      </c>
      <c r="H85" s="66" t="s">
        <v>181</v>
      </c>
      <c r="I85" s="138"/>
      <c r="J85" s="245"/>
    </row>
    <row r="86" spans="1:10" s="66" customFormat="1" x14ac:dyDescent="0.25">
      <c r="A86" s="246"/>
      <c r="B86" s="246"/>
      <c r="C86" s="158"/>
      <c r="D86" s="159"/>
      <c r="E86" s="207"/>
      <c r="F86" s="159"/>
      <c r="G86" s="131">
        <f t="shared" si="1"/>
        <v>0</v>
      </c>
      <c r="H86" s="66" t="s">
        <v>181</v>
      </c>
      <c r="I86" s="138"/>
      <c r="J86" s="257"/>
    </row>
    <row r="87" spans="1:10" s="66" customFormat="1" x14ac:dyDescent="0.25">
      <c r="A87" s="246"/>
      <c r="B87" s="246"/>
      <c r="C87" s="158"/>
      <c r="D87" s="159"/>
      <c r="E87" s="207"/>
      <c r="F87" s="159"/>
      <c r="G87" s="131">
        <f t="shared" si="1"/>
        <v>0</v>
      </c>
      <c r="H87" s="66" t="s">
        <v>181</v>
      </c>
      <c r="I87" s="138"/>
      <c r="J87" s="245"/>
    </row>
    <row r="88" spans="1:10" s="66" customFormat="1" x14ac:dyDescent="0.25">
      <c r="A88" s="246"/>
      <c r="B88" s="246"/>
      <c r="C88" s="158"/>
      <c r="D88" s="159"/>
      <c r="E88" s="207"/>
      <c r="F88" s="159"/>
      <c r="G88" s="131">
        <f t="shared" si="1"/>
        <v>0</v>
      </c>
      <c r="H88" s="66" t="s">
        <v>181</v>
      </c>
      <c r="I88" s="138"/>
      <c r="J88" s="257"/>
    </row>
    <row r="89" spans="1:10" s="66" customFormat="1" x14ac:dyDescent="0.25">
      <c r="A89" s="246"/>
      <c r="B89" s="246"/>
      <c r="C89" s="158"/>
      <c r="D89" s="159"/>
      <c r="E89" s="207"/>
      <c r="F89" s="159"/>
      <c r="G89" s="131">
        <f t="shared" si="1"/>
        <v>0</v>
      </c>
      <c r="H89" s="66" t="s">
        <v>181</v>
      </c>
      <c r="I89" s="138"/>
      <c r="J89" s="245"/>
    </row>
    <row r="90" spans="1:10" s="66" customFormat="1" x14ac:dyDescent="0.25">
      <c r="A90" s="246"/>
      <c r="B90" s="246"/>
      <c r="C90" s="158"/>
      <c r="D90" s="159"/>
      <c r="E90" s="207"/>
      <c r="F90" s="159"/>
      <c r="G90" s="131">
        <f t="shared" si="1"/>
        <v>0</v>
      </c>
      <c r="H90" s="66" t="s">
        <v>181</v>
      </c>
      <c r="I90" s="138"/>
      <c r="J90" s="257"/>
    </row>
    <row r="91" spans="1:10" s="66" customFormat="1" x14ac:dyDescent="0.25">
      <c r="A91" s="246"/>
      <c r="B91" s="246"/>
      <c r="C91" s="158"/>
      <c r="D91" s="159"/>
      <c r="E91" s="207"/>
      <c r="F91" s="159"/>
      <c r="G91" s="131">
        <f t="shared" si="1"/>
        <v>0</v>
      </c>
      <c r="H91" s="66" t="s">
        <v>181</v>
      </c>
      <c r="I91" s="138"/>
      <c r="J91" s="245"/>
    </row>
    <row r="92" spans="1:10" s="66" customFormat="1" x14ac:dyDescent="0.25">
      <c r="A92" s="246"/>
      <c r="B92" s="246"/>
      <c r="C92" s="158"/>
      <c r="D92" s="159"/>
      <c r="E92" s="207"/>
      <c r="F92" s="159"/>
      <c r="G92" s="131">
        <f t="shared" si="1"/>
        <v>0</v>
      </c>
      <c r="H92" s="66" t="s">
        <v>181</v>
      </c>
      <c r="I92" s="138"/>
      <c r="J92" s="257"/>
    </row>
    <row r="93" spans="1:10" s="66" customFormat="1" x14ac:dyDescent="0.25">
      <c r="A93" s="246"/>
      <c r="B93" s="246"/>
      <c r="C93" s="158"/>
      <c r="D93" s="159"/>
      <c r="E93" s="207"/>
      <c r="F93" s="159"/>
      <c r="G93" s="131">
        <f t="shared" si="1"/>
        <v>0</v>
      </c>
      <c r="H93" s="66" t="s">
        <v>181</v>
      </c>
      <c r="I93" s="138"/>
      <c r="J93" s="245"/>
    </row>
    <row r="94" spans="1:10" s="66" customFormat="1" x14ac:dyDescent="0.25">
      <c r="A94" s="246"/>
      <c r="B94" s="246"/>
      <c r="C94" s="158"/>
      <c r="D94" s="159"/>
      <c r="E94" s="207"/>
      <c r="F94" s="159"/>
      <c r="G94" s="131">
        <f t="shared" si="1"/>
        <v>0</v>
      </c>
      <c r="H94" s="66" t="s">
        <v>181</v>
      </c>
      <c r="I94" s="138"/>
      <c r="J94" s="257"/>
    </row>
    <row r="95" spans="1:10" s="66" customFormat="1" x14ac:dyDescent="0.25">
      <c r="A95" s="246"/>
      <c r="B95" s="246"/>
      <c r="C95" s="158"/>
      <c r="D95" s="159"/>
      <c r="E95" s="207"/>
      <c r="F95" s="159"/>
      <c r="G95" s="131">
        <f t="shared" si="1"/>
        <v>0</v>
      </c>
      <c r="H95" s="66" t="s">
        <v>181</v>
      </c>
      <c r="I95" s="138"/>
      <c r="J95" s="245"/>
    </row>
    <row r="96" spans="1:10" s="66" customFormat="1" x14ac:dyDescent="0.25">
      <c r="A96" s="246"/>
      <c r="B96" s="246"/>
      <c r="C96" s="158"/>
      <c r="D96" s="159"/>
      <c r="E96" s="207"/>
      <c r="F96" s="159"/>
      <c r="G96" s="131">
        <f t="shared" si="1"/>
        <v>0</v>
      </c>
      <c r="H96" s="66" t="s">
        <v>181</v>
      </c>
      <c r="I96" s="138"/>
      <c r="J96" s="257"/>
    </row>
    <row r="97" spans="1:10" s="66" customFormat="1" x14ac:dyDescent="0.25">
      <c r="A97" s="246"/>
      <c r="B97" s="246"/>
      <c r="C97" s="158"/>
      <c r="D97" s="159"/>
      <c r="E97" s="207"/>
      <c r="F97" s="159"/>
      <c r="G97" s="131">
        <f t="shared" si="1"/>
        <v>0</v>
      </c>
      <c r="H97" s="66" t="s">
        <v>181</v>
      </c>
      <c r="I97" s="138"/>
      <c r="J97" s="245"/>
    </row>
    <row r="98" spans="1:10" s="66" customFormat="1" x14ac:dyDescent="0.25">
      <c r="A98" s="246"/>
      <c r="B98" s="246"/>
      <c r="C98" s="158"/>
      <c r="D98" s="159"/>
      <c r="E98" s="207"/>
      <c r="F98" s="159"/>
      <c r="G98" s="131">
        <f t="shared" si="1"/>
        <v>0</v>
      </c>
      <c r="H98" s="66" t="s">
        <v>181</v>
      </c>
      <c r="I98" s="138"/>
      <c r="J98" s="257"/>
    </row>
    <row r="99" spans="1:10" s="66" customFormat="1" x14ac:dyDescent="0.25">
      <c r="A99" s="246"/>
      <c r="B99" s="246"/>
      <c r="C99" s="158"/>
      <c r="D99" s="159"/>
      <c r="E99" s="207"/>
      <c r="F99" s="159"/>
      <c r="G99" s="131">
        <f t="shared" si="1"/>
        <v>0</v>
      </c>
      <c r="H99" s="66" t="s">
        <v>181</v>
      </c>
      <c r="I99" s="138"/>
      <c r="J99" s="245"/>
    </row>
    <row r="100" spans="1:10" s="66" customFormat="1" x14ac:dyDescent="0.25">
      <c r="A100" s="246"/>
      <c r="B100" s="246"/>
      <c r="C100" s="158"/>
      <c r="D100" s="159"/>
      <c r="E100" s="207"/>
      <c r="F100" s="159"/>
      <c r="G100" s="131">
        <f t="shared" si="1"/>
        <v>0</v>
      </c>
      <c r="H100" s="66" t="s">
        <v>181</v>
      </c>
      <c r="I100" s="138"/>
      <c r="J100" s="257"/>
    </row>
    <row r="101" spans="1:10" s="66" customFormat="1" x14ac:dyDescent="0.25">
      <c r="A101" s="246"/>
      <c r="B101" s="246"/>
      <c r="C101" s="158"/>
      <c r="D101" s="159"/>
      <c r="E101" s="207"/>
      <c r="F101" s="159"/>
      <c r="G101" s="131">
        <f t="shared" si="1"/>
        <v>0</v>
      </c>
      <c r="H101" s="66" t="s">
        <v>181</v>
      </c>
      <c r="I101" s="138"/>
      <c r="J101" s="245"/>
    </row>
    <row r="102" spans="1:10" s="66" customFormat="1" x14ac:dyDescent="0.25">
      <c r="A102" s="246"/>
      <c r="B102" s="246"/>
      <c r="C102" s="158"/>
      <c r="D102" s="159"/>
      <c r="E102" s="207"/>
      <c r="F102" s="159"/>
      <c r="G102" s="131">
        <f t="shared" si="1"/>
        <v>0</v>
      </c>
      <c r="H102" s="66" t="s">
        <v>181</v>
      </c>
      <c r="I102" s="138"/>
      <c r="J102" s="257"/>
    </row>
    <row r="103" spans="1:10" s="66" customFormat="1" x14ac:dyDescent="0.25">
      <c r="A103" s="246"/>
      <c r="B103" s="246"/>
      <c r="C103" s="158"/>
      <c r="D103" s="159"/>
      <c r="E103" s="207"/>
      <c r="F103" s="159"/>
      <c r="G103" s="131">
        <f t="shared" si="1"/>
        <v>0</v>
      </c>
      <c r="H103" s="66" t="s">
        <v>181</v>
      </c>
      <c r="I103" s="138"/>
      <c r="J103" s="245"/>
    </row>
    <row r="104" spans="1:10" s="66" customFormat="1" x14ac:dyDescent="0.25">
      <c r="A104" s="246"/>
      <c r="B104" s="246"/>
      <c r="C104" s="158"/>
      <c r="D104" s="159"/>
      <c r="E104" s="207"/>
      <c r="F104" s="159"/>
      <c r="G104" s="131">
        <f t="shared" si="1"/>
        <v>0</v>
      </c>
      <c r="H104" s="66" t="s">
        <v>181</v>
      </c>
      <c r="I104" s="138"/>
      <c r="J104" s="257"/>
    </row>
    <row r="105" spans="1:10" s="66" customFormat="1" x14ac:dyDescent="0.25">
      <c r="A105" s="246"/>
      <c r="B105" s="246"/>
      <c r="C105" s="158"/>
      <c r="D105" s="159"/>
      <c r="E105" s="207"/>
      <c r="F105" s="159"/>
      <c r="G105" s="131">
        <f t="shared" si="1"/>
        <v>0</v>
      </c>
      <c r="H105" s="66" t="s">
        <v>181</v>
      </c>
      <c r="I105" s="138"/>
      <c r="J105" s="245"/>
    </row>
    <row r="106" spans="1:10" s="66" customFormat="1" x14ac:dyDescent="0.25">
      <c r="A106" s="246"/>
      <c r="B106" s="246"/>
      <c r="C106" s="158"/>
      <c r="D106" s="159"/>
      <c r="E106" s="207"/>
      <c r="F106" s="159"/>
      <c r="G106" s="131">
        <f t="shared" si="1"/>
        <v>0</v>
      </c>
      <c r="H106" s="66" t="s">
        <v>181</v>
      </c>
      <c r="I106" s="138"/>
      <c r="J106" s="257"/>
    </row>
    <row r="107" spans="1:10" s="66" customFormat="1" x14ac:dyDescent="0.25">
      <c r="A107" s="246"/>
      <c r="B107" s="246"/>
      <c r="C107" s="158"/>
      <c r="D107" s="159"/>
      <c r="E107" s="207"/>
      <c r="F107" s="159"/>
      <c r="G107" s="131">
        <f t="shared" si="1"/>
        <v>0</v>
      </c>
      <c r="H107" s="66" t="s">
        <v>181</v>
      </c>
      <c r="I107" s="138"/>
      <c r="J107" s="245"/>
    </row>
    <row r="108" spans="1:10" s="66" customFormat="1" x14ac:dyDescent="0.25">
      <c r="A108" s="246"/>
      <c r="B108" s="246"/>
      <c r="C108" s="158"/>
      <c r="D108" s="159"/>
      <c r="E108" s="207"/>
      <c r="F108" s="159"/>
      <c r="G108" s="131">
        <f t="shared" si="1"/>
        <v>0</v>
      </c>
      <c r="H108" s="66" t="s">
        <v>181</v>
      </c>
      <c r="I108" s="138"/>
      <c r="J108" s="257"/>
    </row>
    <row r="109" spans="1:10" s="66" customFormat="1" x14ac:dyDescent="0.25">
      <c r="A109" s="246"/>
      <c r="B109" s="246"/>
      <c r="C109" s="158"/>
      <c r="D109" s="159"/>
      <c r="E109" s="207"/>
      <c r="F109" s="159"/>
      <c r="G109" s="131">
        <f t="shared" si="1"/>
        <v>0</v>
      </c>
      <c r="H109" s="66" t="s">
        <v>181</v>
      </c>
      <c r="I109" s="138"/>
      <c r="J109" s="245"/>
    </row>
    <row r="110" spans="1:10" s="66" customFormat="1" x14ac:dyDescent="0.25">
      <c r="A110" s="246"/>
      <c r="B110" s="246"/>
      <c r="C110" s="158"/>
      <c r="D110" s="159"/>
      <c r="E110" s="207"/>
      <c r="F110" s="159"/>
      <c r="G110" s="131">
        <f t="shared" si="1"/>
        <v>0</v>
      </c>
      <c r="H110" s="66" t="s">
        <v>181</v>
      </c>
      <c r="I110" s="138"/>
      <c r="J110" s="257"/>
    </row>
    <row r="111" spans="1:10" s="66" customFormat="1" x14ac:dyDescent="0.25">
      <c r="A111" s="246"/>
      <c r="B111" s="246"/>
      <c r="C111" s="158"/>
      <c r="D111" s="159"/>
      <c r="E111" s="207"/>
      <c r="F111" s="159"/>
      <c r="G111" s="131">
        <f t="shared" si="1"/>
        <v>0</v>
      </c>
      <c r="H111" s="66" t="s">
        <v>181</v>
      </c>
      <c r="I111" s="138"/>
      <c r="J111" s="245"/>
    </row>
    <row r="112" spans="1:10" s="66" customFormat="1" x14ac:dyDescent="0.25">
      <c r="A112" s="246"/>
      <c r="B112" s="246"/>
      <c r="C112" s="158"/>
      <c r="D112" s="159"/>
      <c r="E112" s="207"/>
      <c r="F112" s="159"/>
      <c r="G112" s="131">
        <f t="shared" si="1"/>
        <v>0</v>
      </c>
      <c r="H112" s="66" t="s">
        <v>181</v>
      </c>
      <c r="I112" s="138"/>
      <c r="J112" s="257"/>
    </row>
    <row r="113" spans="1:10" s="66" customFormat="1" x14ac:dyDescent="0.25">
      <c r="A113" s="246"/>
      <c r="B113" s="246"/>
      <c r="C113" s="158"/>
      <c r="D113" s="159"/>
      <c r="E113" s="207"/>
      <c r="F113" s="159"/>
      <c r="G113" s="131">
        <f t="shared" si="1"/>
        <v>0</v>
      </c>
      <c r="H113" s="66" t="s">
        <v>181</v>
      </c>
      <c r="I113" s="138"/>
      <c r="J113" s="245"/>
    </row>
    <row r="114" spans="1:10" s="66" customFormat="1" x14ac:dyDescent="0.25">
      <c r="A114" s="246"/>
      <c r="B114" s="246"/>
      <c r="C114" s="158"/>
      <c r="D114" s="159"/>
      <c r="E114" s="207"/>
      <c r="F114" s="159"/>
      <c r="G114" s="131">
        <f t="shared" si="1"/>
        <v>0</v>
      </c>
      <c r="H114" s="66" t="s">
        <v>181</v>
      </c>
      <c r="I114" s="138"/>
      <c r="J114" s="257"/>
    </row>
    <row r="115" spans="1:10" s="66" customFormat="1" x14ac:dyDescent="0.25">
      <c r="A115" s="246"/>
      <c r="B115" s="246"/>
      <c r="C115" s="158"/>
      <c r="D115" s="159"/>
      <c r="E115" s="207"/>
      <c r="F115" s="159"/>
      <c r="G115" s="131">
        <f t="shared" si="1"/>
        <v>0</v>
      </c>
      <c r="H115" s="66" t="s">
        <v>181</v>
      </c>
      <c r="I115" s="138"/>
      <c r="J115" s="245"/>
    </row>
    <row r="116" spans="1:10" s="66" customFormat="1" x14ac:dyDescent="0.25">
      <c r="A116" s="246"/>
      <c r="B116" s="246"/>
      <c r="C116" s="158"/>
      <c r="D116" s="159"/>
      <c r="E116" s="207"/>
      <c r="F116" s="159"/>
      <c r="G116" s="131">
        <f t="shared" si="1"/>
        <v>0</v>
      </c>
      <c r="H116" s="66" t="s">
        <v>181</v>
      </c>
      <c r="I116" s="138"/>
      <c r="J116" s="257"/>
    </row>
    <row r="117" spans="1:10" s="66" customFormat="1" x14ac:dyDescent="0.25">
      <c r="A117" s="246"/>
      <c r="B117" s="246"/>
      <c r="C117" s="158"/>
      <c r="D117" s="159"/>
      <c r="E117" s="207"/>
      <c r="F117" s="159"/>
      <c r="G117" s="131">
        <f t="shared" si="1"/>
        <v>0</v>
      </c>
      <c r="H117" s="66" t="s">
        <v>181</v>
      </c>
      <c r="I117" s="138"/>
      <c r="J117" s="245"/>
    </row>
    <row r="118" spans="1:10" s="66" customFormat="1" x14ac:dyDescent="0.25">
      <c r="A118" s="246"/>
      <c r="B118" s="246"/>
      <c r="C118" s="158"/>
      <c r="D118" s="159"/>
      <c r="E118" s="207"/>
      <c r="F118" s="159"/>
      <c r="G118" s="131">
        <f t="shared" si="1"/>
        <v>0</v>
      </c>
      <c r="H118" s="66" t="s">
        <v>181</v>
      </c>
      <c r="I118" s="138"/>
      <c r="J118" s="257"/>
    </row>
    <row r="119" spans="1:10" s="66" customFormat="1" x14ac:dyDescent="0.25">
      <c r="A119" s="246"/>
      <c r="B119" s="246"/>
      <c r="C119" s="158"/>
      <c r="D119" s="159"/>
      <c r="E119" s="207"/>
      <c r="F119" s="159"/>
      <c r="G119" s="131">
        <f t="shared" si="1"/>
        <v>0</v>
      </c>
      <c r="H119" s="66" t="s">
        <v>181</v>
      </c>
      <c r="I119" s="138"/>
      <c r="J119" s="245"/>
    </row>
    <row r="120" spans="1:10" s="66" customFormat="1" x14ac:dyDescent="0.25">
      <c r="A120" s="246"/>
      <c r="B120" s="246"/>
      <c r="C120" s="158"/>
      <c r="D120" s="159"/>
      <c r="E120" s="207"/>
      <c r="F120" s="159"/>
      <c r="G120" s="131">
        <f t="shared" si="1"/>
        <v>0</v>
      </c>
      <c r="H120" s="66" t="s">
        <v>181</v>
      </c>
      <c r="I120" s="138"/>
      <c r="J120" s="257"/>
    </row>
    <row r="121" spans="1:10" s="66" customFormat="1" x14ac:dyDescent="0.25">
      <c r="A121" s="246"/>
      <c r="B121" s="246"/>
      <c r="C121" s="158"/>
      <c r="D121" s="159"/>
      <c r="E121" s="207"/>
      <c r="F121" s="159"/>
      <c r="G121" s="131">
        <f t="shared" si="1"/>
        <v>0</v>
      </c>
      <c r="H121" s="66" t="s">
        <v>181</v>
      </c>
      <c r="I121" s="138"/>
      <c r="J121" s="245"/>
    </row>
    <row r="122" spans="1:10" s="66" customFormat="1" x14ac:dyDescent="0.25">
      <c r="A122" s="246"/>
      <c r="B122" s="246"/>
      <c r="C122" s="158"/>
      <c r="D122" s="159"/>
      <c r="E122" s="207"/>
      <c r="F122" s="159"/>
      <c r="G122" s="131">
        <f t="shared" si="1"/>
        <v>0</v>
      </c>
      <c r="H122" s="66" t="s">
        <v>181</v>
      </c>
      <c r="I122" s="138"/>
      <c r="J122" s="257"/>
    </row>
    <row r="123" spans="1:10" s="66" customFormat="1" x14ac:dyDescent="0.25">
      <c r="A123" s="246"/>
      <c r="B123" s="246"/>
      <c r="C123" s="158"/>
      <c r="D123" s="159"/>
      <c r="E123" s="207"/>
      <c r="F123" s="159"/>
      <c r="G123" s="131">
        <f t="shared" si="1"/>
        <v>0</v>
      </c>
      <c r="H123" s="66" t="s">
        <v>181</v>
      </c>
      <c r="I123" s="138"/>
      <c r="J123" s="245"/>
    </row>
    <row r="124" spans="1:10" s="66" customFormat="1" x14ac:dyDescent="0.25">
      <c r="A124" s="246"/>
      <c r="B124" s="246"/>
      <c r="C124" s="158"/>
      <c r="D124" s="159"/>
      <c r="E124" s="207"/>
      <c r="F124" s="159"/>
      <c r="G124" s="131">
        <f t="shared" si="1"/>
        <v>0</v>
      </c>
      <c r="H124" s="66" t="s">
        <v>181</v>
      </c>
      <c r="I124" s="138"/>
      <c r="J124" s="257"/>
    </row>
    <row r="125" spans="1:10" s="66" customFormat="1" x14ac:dyDescent="0.25">
      <c r="A125" s="246"/>
      <c r="B125" s="246"/>
      <c r="C125" s="158"/>
      <c r="D125" s="159"/>
      <c r="E125" s="207"/>
      <c r="F125" s="159"/>
      <c r="G125" s="131">
        <f t="shared" si="1"/>
        <v>0</v>
      </c>
      <c r="H125" s="66" t="s">
        <v>181</v>
      </c>
      <c r="I125" s="138"/>
      <c r="J125" s="245"/>
    </row>
    <row r="126" spans="1:10" s="66" customFormat="1" x14ac:dyDescent="0.25">
      <c r="A126" s="246"/>
      <c r="B126" s="246"/>
      <c r="C126" s="158"/>
      <c r="D126" s="159"/>
      <c r="E126" s="207"/>
      <c r="F126" s="159"/>
      <c r="G126" s="131">
        <f t="shared" si="1"/>
        <v>0</v>
      </c>
      <c r="H126" s="66" t="s">
        <v>181</v>
      </c>
      <c r="I126" s="138"/>
      <c r="J126" s="257"/>
    </row>
    <row r="127" spans="1:10" s="66" customFormat="1" x14ac:dyDescent="0.25">
      <c r="A127" s="246"/>
      <c r="B127" s="246"/>
      <c r="C127" s="158"/>
      <c r="D127" s="159"/>
      <c r="E127" s="207"/>
      <c r="F127" s="159"/>
      <c r="G127" s="131">
        <f t="shared" si="1"/>
        <v>0</v>
      </c>
      <c r="H127" s="66" t="s">
        <v>181</v>
      </c>
      <c r="I127" s="138"/>
      <c r="J127" s="245"/>
    </row>
    <row r="128" spans="1:10" s="66" customFormat="1" x14ac:dyDescent="0.25">
      <c r="A128" s="246"/>
      <c r="B128" s="246"/>
      <c r="C128" s="158"/>
      <c r="D128" s="159"/>
      <c r="E128" s="207"/>
      <c r="F128" s="159"/>
      <c r="G128" s="131">
        <f t="shared" si="1"/>
        <v>0</v>
      </c>
      <c r="H128" s="66" t="s">
        <v>181</v>
      </c>
      <c r="I128" s="138"/>
      <c r="J128" s="257"/>
    </row>
    <row r="129" spans="1:10" s="66" customFormat="1" x14ac:dyDescent="0.25">
      <c r="A129" s="246"/>
      <c r="B129" s="246"/>
      <c r="C129" s="158"/>
      <c r="D129" s="159"/>
      <c r="E129" s="207"/>
      <c r="F129" s="159"/>
      <c r="G129" s="131">
        <f t="shared" si="1"/>
        <v>0</v>
      </c>
      <c r="H129" s="66" t="s">
        <v>181</v>
      </c>
      <c r="I129" s="138"/>
      <c r="J129" s="245"/>
    </row>
    <row r="130" spans="1:10" s="66" customFormat="1" x14ac:dyDescent="0.25">
      <c r="A130" s="246"/>
      <c r="B130" s="246"/>
      <c r="C130" s="158"/>
      <c r="D130" s="159"/>
      <c r="E130" s="207"/>
      <c r="F130" s="159"/>
      <c r="G130" s="131">
        <f t="shared" si="1"/>
        <v>0</v>
      </c>
      <c r="H130" s="66" t="s">
        <v>181</v>
      </c>
      <c r="I130" s="138"/>
      <c r="J130" s="257"/>
    </row>
    <row r="131" spans="1:10" s="66" customFormat="1" x14ac:dyDescent="0.25">
      <c r="A131" s="246"/>
      <c r="B131" s="246"/>
      <c r="C131" s="158"/>
      <c r="D131" s="159"/>
      <c r="E131" s="207"/>
      <c r="F131" s="159"/>
      <c r="G131" s="131">
        <f t="shared" si="1"/>
        <v>0</v>
      </c>
      <c r="H131" s="66" t="s">
        <v>181</v>
      </c>
      <c r="I131" s="138"/>
      <c r="J131" s="245"/>
    </row>
    <row r="132" spans="1:10" s="66" customFormat="1" x14ac:dyDescent="0.25">
      <c r="A132" s="246"/>
      <c r="B132" s="246"/>
      <c r="C132" s="158"/>
      <c r="D132" s="159"/>
      <c r="E132" s="207"/>
      <c r="F132" s="159"/>
      <c r="G132" s="131">
        <f t="shared" si="1"/>
        <v>0</v>
      </c>
      <c r="H132" s="66" t="s">
        <v>181</v>
      </c>
      <c r="I132" s="138"/>
      <c r="J132" s="257"/>
    </row>
    <row r="133" spans="1:10" s="66" customFormat="1" x14ac:dyDescent="0.25">
      <c r="A133" s="246"/>
      <c r="B133" s="246"/>
      <c r="C133" s="158"/>
      <c r="D133" s="159"/>
      <c r="E133" s="207"/>
      <c r="F133" s="159"/>
      <c r="G133" s="131">
        <f t="shared" si="1"/>
        <v>0</v>
      </c>
      <c r="H133" s="66" t="s">
        <v>181</v>
      </c>
      <c r="I133" s="138"/>
      <c r="J133" s="245"/>
    </row>
    <row r="134" spans="1:10" s="66" customFormat="1" x14ac:dyDescent="0.25">
      <c r="A134" s="246"/>
      <c r="B134" s="246"/>
      <c r="C134" s="158"/>
      <c r="D134" s="159"/>
      <c r="E134" s="207"/>
      <c r="F134" s="159"/>
      <c r="G134" s="131">
        <f t="shared" ref="G134:G135" si="2">ROUND(C134*E134*F134,2)</f>
        <v>0</v>
      </c>
      <c r="H134" s="66" t="s">
        <v>181</v>
      </c>
      <c r="I134" s="138"/>
      <c r="J134" s="257"/>
    </row>
    <row r="135" spans="1:10" s="66" customFormat="1" x14ac:dyDescent="0.25">
      <c r="A135" s="246"/>
      <c r="B135" s="246"/>
      <c r="C135" s="158"/>
      <c r="D135" s="159"/>
      <c r="E135" s="207"/>
      <c r="F135" s="159"/>
      <c r="G135" s="208">
        <f t="shared" si="2"/>
        <v>0</v>
      </c>
      <c r="H135" s="66" t="s">
        <v>181</v>
      </c>
      <c r="I135" s="138"/>
      <c r="J135" s="257"/>
    </row>
    <row r="136" spans="1:10" s="66" customFormat="1" x14ac:dyDescent="0.25">
      <c r="A136" s="246"/>
      <c r="B136" s="246"/>
      <c r="C136" s="160"/>
      <c r="D136" s="159"/>
      <c r="E136" s="161"/>
      <c r="F136" s="162" t="s">
        <v>182</v>
      </c>
      <c r="G136" s="131">
        <f>ROUND(SUBTOTAL(109,G6:G135),2)</f>
        <v>167400</v>
      </c>
      <c r="H136" s="66" t="s">
        <v>181</v>
      </c>
      <c r="I136" s="138"/>
      <c r="J136" s="257" t="s">
        <v>183</v>
      </c>
    </row>
    <row r="137" spans="1:10" s="66" customFormat="1" x14ac:dyDescent="0.25">
      <c r="A137" s="163"/>
      <c r="B137" s="163"/>
      <c r="C137" s="160"/>
      <c r="D137" s="164"/>
      <c r="E137" s="165"/>
      <c r="F137" s="164"/>
      <c r="G137" s="209"/>
      <c r="H137" s="66" t="s">
        <v>184</v>
      </c>
      <c r="I137" s="245"/>
      <c r="J137" s="210"/>
    </row>
    <row r="138" spans="1:10" s="66" customFormat="1" x14ac:dyDescent="0.25">
      <c r="A138" s="163"/>
      <c r="B138" s="163"/>
      <c r="C138" s="158"/>
      <c r="D138" s="159"/>
      <c r="E138" s="207"/>
      <c r="F138" s="159"/>
      <c r="G138" s="52">
        <f t="shared" ref="G138:G201" si="3">ROUND(C138*E138*F138,2)</f>
        <v>0</v>
      </c>
      <c r="H138" s="66" t="s">
        <v>184</v>
      </c>
      <c r="I138" s="245"/>
      <c r="J138" s="210"/>
    </row>
    <row r="139" spans="1:10" s="66" customFormat="1" x14ac:dyDescent="0.25">
      <c r="A139" s="246"/>
      <c r="B139" s="246"/>
      <c r="C139" s="158"/>
      <c r="D139" s="159"/>
      <c r="E139" s="207"/>
      <c r="F139" s="159"/>
      <c r="G139" s="131">
        <f t="shared" si="3"/>
        <v>0</v>
      </c>
      <c r="H139" s="66" t="s">
        <v>184</v>
      </c>
      <c r="I139" s="138"/>
      <c r="J139" s="245"/>
    </row>
    <row r="140" spans="1:10" s="66" customFormat="1" x14ac:dyDescent="0.25">
      <c r="A140" s="246"/>
      <c r="B140" s="246"/>
      <c r="C140" s="158"/>
      <c r="D140" s="159"/>
      <c r="E140" s="207"/>
      <c r="F140" s="159"/>
      <c r="G140" s="131">
        <f t="shared" si="3"/>
        <v>0</v>
      </c>
      <c r="H140" s="66" t="s">
        <v>184</v>
      </c>
      <c r="I140" s="138"/>
      <c r="J140" s="257"/>
    </row>
    <row r="141" spans="1:10" s="66" customFormat="1" hidden="1" x14ac:dyDescent="0.25">
      <c r="A141" s="246"/>
      <c r="B141" s="246"/>
      <c r="C141" s="158"/>
      <c r="D141" s="159"/>
      <c r="E141" s="207"/>
      <c r="F141" s="159"/>
      <c r="G141" s="131">
        <f t="shared" si="3"/>
        <v>0</v>
      </c>
      <c r="H141" s="66" t="s">
        <v>184</v>
      </c>
      <c r="I141" s="138"/>
      <c r="J141" s="245"/>
    </row>
    <row r="142" spans="1:10" s="66" customFormat="1" hidden="1" x14ac:dyDescent="0.25">
      <c r="A142" s="246"/>
      <c r="B142" s="246"/>
      <c r="C142" s="158"/>
      <c r="D142" s="159"/>
      <c r="E142" s="207"/>
      <c r="F142" s="159"/>
      <c r="G142" s="131">
        <f t="shared" si="3"/>
        <v>0</v>
      </c>
      <c r="H142" s="66" t="s">
        <v>184</v>
      </c>
      <c r="I142" s="138"/>
      <c r="J142" s="257"/>
    </row>
    <row r="143" spans="1:10" s="66" customFormat="1" hidden="1" x14ac:dyDescent="0.25">
      <c r="A143" s="246"/>
      <c r="B143" s="246"/>
      <c r="C143" s="158"/>
      <c r="D143" s="159"/>
      <c r="E143" s="207"/>
      <c r="F143" s="159"/>
      <c r="G143" s="131">
        <f t="shared" si="3"/>
        <v>0</v>
      </c>
      <c r="H143" s="66" t="s">
        <v>184</v>
      </c>
      <c r="I143" s="138"/>
      <c r="J143" s="245"/>
    </row>
    <row r="144" spans="1:10" s="66" customFormat="1" hidden="1" x14ac:dyDescent="0.25">
      <c r="A144" s="246"/>
      <c r="B144" s="246"/>
      <c r="C144" s="158"/>
      <c r="D144" s="159"/>
      <c r="E144" s="207"/>
      <c r="F144" s="159"/>
      <c r="G144" s="131">
        <f t="shared" si="3"/>
        <v>0</v>
      </c>
      <c r="H144" s="66" t="s">
        <v>184</v>
      </c>
      <c r="I144" s="138"/>
      <c r="J144" s="257"/>
    </row>
    <row r="145" spans="1:10" s="66" customFormat="1" hidden="1" x14ac:dyDescent="0.25">
      <c r="A145" s="246"/>
      <c r="B145" s="246"/>
      <c r="C145" s="158"/>
      <c r="D145" s="159"/>
      <c r="E145" s="207"/>
      <c r="F145" s="159"/>
      <c r="G145" s="131">
        <f t="shared" si="3"/>
        <v>0</v>
      </c>
      <c r="H145" s="66" t="s">
        <v>184</v>
      </c>
      <c r="I145" s="138"/>
      <c r="J145" s="245"/>
    </row>
    <row r="146" spans="1:10" s="66" customFormat="1" hidden="1" x14ac:dyDescent="0.25">
      <c r="A146" s="246"/>
      <c r="B146" s="246"/>
      <c r="C146" s="158"/>
      <c r="D146" s="159"/>
      <c r="E146" s="207"/>
      <c r="F146" s="159"/>
      <c r="G146" s="131">
        <f t="shared" si="3"/>
        <v>0</v>
      </c>
      <c r="H146" s="66" t="s">
        <v>184</v>
      </c>
      <c r="I146" s="138"/>
      <c r="J146" s="257"/>
    </row>
    <row r="147" spans="1:10" s="66" customFormat="1" hidden="1" x14ac:dyDescent="0.25">
      <c r="A147" s="246"/>
      <c r="B147" s="246"/>
      <c r="C147" s="158"/>
      <c r="D147" s="159"/>
      <c r="E147" s="207"/>
      <c r="F147" s="159"/>
      <c r="G147" s="131">
        <f t="shared" si="3"/>
        <v>0</v>
      </c>
      <c r="H147" s="66" t="s">
        <v>184</v>
      </c>
      <c r="I147" s="138"/>
      <c r="J147" s="245"/>
    </row>
    <row r="148" spans="1:10" s="66" customFormat="1" hidden="1" x14ac:dyDescent="0.25">
      <c r="A148" s="246"/>
      <c r="B148" s="246"/>
      <c r="C148" s="158"/>
      <c r="D148" s="159"/>
      <c r="E148" s="207"/>
      <c r="F148" s="159"/>
      <c r="G148" s="131">
        <f t="shared" si="3"/>
        <v>0</v>
      </c>
      <c r="H148" s="66" t="s">
        <v>184</v>
      </c>
      <c r="I148" s="138"/>
      <c r="J148" s="257"/>
    </row>
    <row r="149" spans="1:10" s="66" customFormat="1" hidden="1" x14ac:dyDescent="0.25">
      <c r="A149" s="246"/>
      <c r="B149" s="246"/>
      <c r="C149" s="158"/>
      <c r="D149" s="159"/>
      <c r="E149" s="207"/>
      <c r="F149" s="159"/>
      <c r="G149" s="131">
        <f t="shared" si="3"/>
        <v>0</v>
      </c>
      <c r="H149" s="66" t="s">
        <v>184</v>
      </c>
      <c r="I149" s="138"/>
      <c r="J149" s="245"/>
    </row>
    <row r="150" spans="1:10" s="66" customFormat="1" hidden="1" x14ac:dyDescent="0.25">
      <c r="A150" s="246"/>
      <c r="B150" s="246"/>
      <c r="C150" s="158"/>
      <c r="D150" s="159"/>
      <c r="E150" s="207"/>
      <c r="F150" s="159"/>
      <c r="G150" s="131">
        <f t="shared" si="3"/>
        <v>0</v>
      </c>
      <c r="H150" s="66" t="s">
        <v>184</v>
      </c>
      <c r="I150" s="138"/>
      <c r="J150" s="257"/>
    </row>
    <row r="151" spans="1:10" s="66" customFormat="1" hidden="1" x14ac:dyDescent="0.25">
      <c r="A151" s="246"/>
      <c r="B151" s="246"/>
      <c r="C151" s="158"/>
      <c r="D151" s="159"/>
      <c r="E151" s="207"/>
      <c r="F151" s="159"/>
      <c r="G151" s="131">
        <f t="shared" si="3"/>
        <v>0</v>
      </c>
      <c r="H151" s="66" t="s">
        <v>184</v>
      </c>
      <c r="I151" s="138"/>
      <c r="J151" s="245"/>
    </row>
    <row r="152" spans="1:10" s="66" customFormat="1" hidden="1" x14ac:dyDescent="0.25">
      <c r="A152" s="246"/>
      <c r="B152" s="246"/>
      <c r="C152" s="158"/>
      <c r="D152" s="159"/>
      <c r="E152" s="207"/>
      <c r="F152" s="159"/>
      <c r="G152" s="131">
        <f t="shared" si="3"/>
        <v>0</v>
      </c>
      <c r="H152" s="66" t="s">
        <v>184</v>
      </c>
      <c r="I152" s="138"/>
      <c r="J152" s="257"/>
    </row>
    <row r="153" spans="1:10" s="66" customFormat="1" hidden="1" x14ac:dyDescent="0.25">
      <c r="A153" s="246"/>
      <c r="B153" s="246"/>
      <c r="C153" s="158"/>
      <c r="D153" s="159"/>
      <c r="E153" s="207"/>
      <c r="F153" s="159"/>
      <c r="G153" s="131">
        <f t="shared" si="3"/>
        <v>0</v>
      </c>
      <c r="H153" s="66" t="s">
        <v>184</v>
      </c>
      <c r="I153" s="138"/>
      <c r="J153" s="245"/>
    </row>
    <row r="154" spans="1:10" s="66" customFormat="1" hidden="1" x14ac:dyDescent="0.25">
      <c r="A154" s="246"/>
      <c r="B154" s="246"/>
      <c r="C154" s="158"/>
      <c r="D154" s="159"/>
      <c r="E154" s="207"/>
      <c r="F154" s="159"/>
      <c r="G154" s="131">
        <f t="shared" si="3"/>
        <v>0</v>
      </c>
      <c r="H154" s="66" t="s">
        <v>184</v>
      </c>
      <c r="I154" s="138"/>
      <c r="J154" s="257"/>
    </row>
    <row r="155" spans="1:10" s="66" customFormat="1" hidden="1" x14ac:dyDescent="0.25">
      <c r="A155" s="246"/>
      <c r="B155" s="246"/>
      <c r="C155" s="158"/>
      <c r="D155" s="159"/>
      <c r="E155" s="207"/>
      <c r="F155" s="159"/>
      <c r="G155" s="131">
        <f t="shared" si="3"/>
        <v>0</v>
      </c>
      <c r="H155" s="66" t="s">
        <v>184</v>
      </c>
      <c r="I155" s="138"/>
      <c r="J155" s="245"/>
    </row>
    <row r="156" spans="1:10" s="66" customFormat="1" hidden="1" x14ac:dyDescent="0.25">
      <c r="A156" s="246"/>
      <c r="B156" s="246"/>
      <c r="C156" s="158"/>
      <c r="D156" s="159"/>
      <c r="E156" s="207"/>
      <c r="F156" s="159"/>
      <c r="G156" s="131">
        <f t="shared" si="3"/>
        <v>0</v>
      </c>
      <c r="H156" s="66" t="s">
        <v>184</v>
      </c>
      <c r="I156" s="138"/>
      <c r="J156" s="257"/>
    </row>
    <row r="157" spans="1:10" s="66" customFormat="1" hidden="1" x14ac:dyDescent="0.25">
      <c r="A157" s="246"/>
      <c r="B157" s="246"/>
      <c r="C157" s="158"/>
      <c r="D157" s="159"/>
      <c r="E157" s="207"/>
      <c r="F157" s="159"/>
      <c r="G157" s="131">
        <f t="shared" si="3"/>
        <v>0</v>
      </c>
      <c r="H157" s="66" t="s">
        <v>184</v>
      </c>
      <c r="I157" s="138"/>
      <c r="J157" s="245"/>
    </row>
    <row r="158" spans="1:10" s="66" customFormat="1" hidden="1" x14ac:dyDescent="0.25">
      <c r="A158" s="246"/>
      <c r="B158" s="246"/>
      <c r="C158" s="158"/>
      <c r="D158" s="159"/>
      <c r="E158" s="207"/>
      <c r="F158" s="159"/>
      <c r="G158" s="131">
        <f t="shared" si="3"/>
        <v>0</v>
      </c>
      <c r="H158" s="66" t="s">
        <v>184</v>
      </c>
      <c r="I158" s="138"/>
      <c r="J158" s="257"/>
    </row>
    <row r="159" spans="1:10" s="66" customFormat="1" hidden="1" x14ac:dyDescent="0.25">
      <c r="A159" s="246"/>
      <c r="B159" s="246"/>
      <c r="C159" s="158"/>
      <c r="D159" s="159"/>
      <c r="E159" s="207"/>
      <c r="F159" s="159"/>
      <c r="G159" s="131">
        <f t="shared" si="3"/>
        <v>0</v>
      </c>
      <c r="H159" s="66" t="s">
        <v>184</v>
      </c>
      <c r="I159" s="138"/>
      <c r="J159" s="245"/>
    </row>
    <row r="160" spans="1:10" s="66" customFormat="1" hidden="1" x14ac:dyDescent="0.25">
      <c r="A160" s="246"/>
      <c r="B160" s="246"/>
      <c r="C160" s="158"/>
      <c r="D160" s="159"/>
      <c r="E160" s="207"/>
      <c r="F160" s="159"/>
      <c r="G160" s="131">
        <f t="shared" si="3"/>
        <v>0</v>
      </c>
      <c r="H160" s="66" t="s">
        <v>184</v>
      </c>
      <c r="I160" s="138"/>
      <c r="J160" s="257"/>
    </row>
    <row r="161" spans="1:10" s="66" customFormat="1" hidden="1" x14ac:dyDescent="0.25">
      <c r="A161" s="246"/>
      <c r="B161" s="246"/>
      <c r="C161" s="158"/>
      <c r="D161" s="159"/>
      <c r="E161" s="207"/>
      <c r="F161" s="159"/>
      <c r="G161" s="131">
        <f t="shared" si="3"/>
        <v>0</v>
      </c>
      <c r="H161" s="66" t="s">
        <v>184</v>
      </c>
      <c r="I161" s="138"/>
      <c r="J161" s="245"/>
    </row>
    <row r="162" spans="1:10" s="66" customFormat="1" hidden="1" x14ac:dyDescent="0.25">
      <c r="A162" s="246"/>
      <c r="B162" s="246"/>
      <c r="C162" s="158"/>
      <c r="D162" s="159"/>
      <c r="E162" s="207"/>
      <c r="F162" s="159"/>
      <c r="G162" s="131">
        <f t="shared" si="3"/>
        <v>0</v>
      </c>
      <c r="H162" s="66" t="s">
        <v>184</v>
      </c>
      <c r="I162" s="138"/>
      <c r="J162" s="257"/>
    </row>
    <row r="163" spans="1:10" s="66" customFormat="1" hidden="1" x14ac:dyDescent="0.25">
      <c r="A163" s="246"/>
      <c r="B163" s="246"/>
      <c r="C163" s="158"/>
      <c r="D163" s="159"/>
      <c r="E163" s="207"/>
      <c r="F163" s="159"/>
      <c r="G163" s="131">
        <f t="shared" si="3"/>
        <v>0</v>
      </c>
      <c r="H163" s="66" t="s">
        <v>184</v>
      </c>
      <c r="I163" s="138"/>
      <c r="J163" s="245"/>
    </row>
    <row r="164" spans="1:10" s="66" customFormat="1" hidden="1" x14ac:dyDescent="0.25">
      <c r="A164" s="246"/>
      <c r="B164" s="246"/>
      <c r="C164" s="158"/>
      <c r="D164" s="159"/>
      <c r="E164" s="207"/>
      <c r="F164" s="159"/>
      <c r="G164" s="131">
        <f t="shared" si="3"/>
        <v>0</v>
      </c>
      <c r="H164" s="66" t="s">
        <v>184</v>
      </c>
      <c r="I164" s="138"/>
      <c r="J164" s="257"/>
    </row>
    <row r="165" spans="1:10" s="66" customFormat="1" hidden="1" x14ac:dyDescent="0.25">
      <c r="A165" s="246"/>
      <c r="B165" s="246"/>
      <c r="C165" s="158"/>
      <c r="D165" s="159"/>
      <c r="E165" s="207"/>
      <c r="F165" s="159"/>
      <c r="G165" s="131">
        <f t="shared" si="3"/>
        <v>0</v>
      </c>
      <c r="H165" s="66" t="s">
        <v>184</v>
      </c>
      <c r="I165" s="138"/>
      <c r="J165" s="245"/>
    </row>
    <row r="166" spans="1:10" s="66" customFormat="1" hidden="1" x14ac:dyDescent="0.25">
      <c r="A166" s="246"/>
      <c r="B166" s="246"/>
      <c r="C166" s="158"/>
      <c r="D166" s="159"/>
      <c r="E166" s="207"/>
      <c r="F166" s="159"/>
      <c r="G166" s="131">
        <f t="shared" si="3"/>
        <v>0</v>
      </c>
      <c r="H166" s="66" t="s">
        <v>184</v>
      </c>
      <c r="I166" s="138"/>
      <c r="J166" s="257"/>
    </row>
    <row r="167" spans="1:10" s="66" customFormat="1" hidden="1" x14ac:dyDescent="0.25">
      <c r="A167" s="246"/>
      <c r="B167" s="246"/>
      <c r="C167" s="158"/>
      <c r="D167" s="159"/>
      <c r="E167" s="207"/>
      <c r="F167" s="159"/>
      <c r="G167" s="131">
        <f t="shared" si="3"/>
        <v>0</v>
      </c>
      <c r="H167" s="66" t="s">
        <v>184</v>
      </c>
      <c r="I167" s="138"/>
      <c r="J167" s="245"/>
    </row>
    <row r="168" spans="1:10" s="66" customFormat="1" hidden="1" x14ac:dyDescent="0.25">
      <c r="A168" s="246"/>
      <c r="B168" s="246"/>
      <c r="C168" s="158"/>
      <c r="D168" s="159"/>
      <c r="E168" s="207"/>
      <c r="F168" s="159"/>
      <c r="G168" s="131">
        <f t="shared" si="3"/>
        <v>0</v>
      </c>
      <c r="H168" s="66" t="s">
        <v>184</v>
      </c>
      <c r="I168" s="138"/>
      <c r="J168" s="257"/>
    </row>
    <row r="169" spans="1:10" s="66" customFormat="1" hidden="1" x14ac:dyDescent="0.25">
      <c r="A169" s="246"/>
      <c r="B169" s="246"/>
      <c r="C169" s="158"/>
      <c r="D169" s="159"/>
      <c r="E169" s="207"/>
      <c r="F169" s="159"/>
      <c r="G169" s="131">
        <f t="shared" si="3"/>
        <v>0</v>
      </c>
      <c r="H169" s="66" t="s">
        <v>184</v>
      </c>
      <c r="I169" s="138"/>
      <c r="J169" s="245"/>
    </row>
    <row r="170" spans="1:10" s="66" customFormat="1" hidden="1" x14ac:dyDescent="0.25">
      <c r="A170" s="246"/>
      <c r="B170" s="246"/>
      <c r="C170" s="158"/>
      <c r="D170" s="159"/>
      <c r="E170" s="207"/>
      <c r="F170" s="159"/>
      <c r="G170" s="131">
        <f t="shared" si="3"/>
        <v>0</v>
      </c>
      <c r="H170" s="66" t="s">
        <v>184</v>
      </c>
      <c r="I170" s="138"/>
      <c r="J170" s="257"/>
    </row>
    <row r="171" spans="1:10" s="66" customFormat="1" hidden="1" x14ac:dyDescent="0.25">
      <c r="A171" s="246"/>
      <c r="B171" s="246"/>
      <c r="C171" s="158"/>
      <c r="D171" s="159"/>
      <c r="E171" s="207"/>
      <c r="F171" s="159"/>
      <c r="G171" s="131">
        <f t="shared" si="3"/>
        <v>0</v>
      </c>
      <c r="H171" s="66" t="s">
        <v>184</v>
      </c>
      <c r="I171" s="138"/>
      <c r="J171" s="245"/>
    </row>
    <row r="172" spans="1:10" s="66" customFormat="1" hidden="1" x14ac:dyDescent="0.25">
      <c r="A172" s="246"/>
      <c r="B172" s="246"/>
      <c r="C172" s="158"/>
      <c r="D172" s="159"/>
      <c r="E172" s="207"/>
      <c r="F172" s="159"/>
      <c r="G172" s="131">
        <f t="shared" si="3"/>
        <v>0</v>
      </c>
      <c r="H172" s="66" t="s">
        <v>184</v>
      </c>
      <c r="I172" s="138"/>
      <c r="J172" s="257"/>
    </row>
    <row r="173" spans="1:10" s="66" customFormat="1" hidden="1" x14ac:dyDescent="0.25">
      <c r="A173" s="246"/>
      <c r="B173" s="246"/>
      <c r="C173" s="158"/>
      <c r="D173" s="159"/>
      <c r="E173" s="207"/>
      <c r="F173" s="159"/>
      <c r="G173" s="131">
        <f t="shared" si="3"/>
        <v>0</v>
      </c>
      <c r="H173" s="66" t="s">
        <v>184</v>
      </c>
      <c r="I173" s="138"/>
      <c r="J173" s="245"/>
    </row>
    <row r="174" spans="1:10" s="66" customFormat="1" hidden="1" x14ac:dyDescent="0.25">
      <c r="A174" s="246"/>
      <c r="B174" s="246"/>
      <c r="C174" s="158"/>
      <c r="D174" s="159"/>
      <c r="E174" s="207"/>
      <c r="F174" s="159"/>
      <c r="G174" s="131">
        <f t="shared" si="3"/>
        <v>0</v>
      </c>
      <c r="H174" s="66" t="s">
        <v>184</v>
      </c>
      <c r="I174" s="138"/>
      <c r="J174" s="257"/>
    </row>
    <row r="175" spans="1:10" s="66" customFormat="1" hidden="1" x14ac:dyDescent="0.25">
      <c r="A175" s="246"/>
      <c r="B175" s="246"/>
      <c r="C175" s="158"/>
      <c r="D175" s="159"/>
      <c r="E175" s="207"/>
      <c r="F175" s="159"/>
      <c r="G175" s="131">
        <f t="shared" si="3"/>
        <v>0</v>
      </c>
      <c r="H175" s="66" t="s">
        <v>184</v>
      </c>
      <c r="I175" s="138"/>
      <c r="J175" s="245"/>
    </row>
    <row r="176" spans="1:10" s="66" customFormat="1" hidden="1" x14ac:dyDescent="0.25">
      <c r="A176" s="246"/>
      <c r="B176" s="246"/>
      <c r="C176" s="158"/>
      <c r="D176" s="159"/>
      <c r="E176" s="207"/>
      <c r="F176" s="159"/>
      <c r="G176" s="131">
        <f t="shared" si="3"/>
        <v>0</v>
      </c>
      <c r="H176" s="66" t="s">
        <v>184</v>
      </c>
      <c r="I176" s="138"/>
      <c r="J176" s="257"/>
    </row>
    <row r="177" spans="1:10" s="66" customFormat="1" hidden="1" x14ac:dyDescent="0.25">
      <c r="A177" s="246"/>
      <c r="B177" s="246"/>
      <c r="C177" s="158"/>
      <c r="D177" s="159"/>
      <c r="E177" s="207"/>
      <c r="F177" s="159"/>
      <c r="G177" s="131">
        <f t="shared" si="3"/>
        <v>0</v>
      </c>
      <c r="H177" s="66" t="s">
        <v>184</v>
      </c>
      <c r="I177" s="138"/>
      <c r="J177" s="245"/>
    </row>
    <row r="178" spans="1:10" s="66" customFormat="1" hidden="1" x14ac:dyDescent="0.25">
      <c r="A178" s="246"/>
      <c r="B178" s="246"/>
      <c r="C178" s="158"/>
      <c r="D178" s="159"/>
      <c r="E178" s="207"/>
      <c r="F178" s="159"/>
      <c r="G178" s="131">
        <f t="shared" si="3"/>
        <v>0</v>
      </c>
      <c r="H178" s="66" t="s">
        <v>184</v>
      </c>
      <c r="I178" s="138"/>
      <c r="J178" s="257"/>
    </row>
    <row r="179" spans="1:10" s="66" customFormat="1" hidden="1" x14ac:dyDescent="0.25">
      <c r="A179" s="246"/>
      <c r="B179" s="246"/>
      <c r="C179" s="158"/>
      <c r="D179" s="159"/>
      <c r="E179" s="207"/>
      <c r="F179" s="159"/>
      <c r="G179" s="131">
        <f t="shared" si="3"/>
        <v>0</v>
      </c>
      <c r="H179" s="66" t="s">
        <v>184</v>
      </c>
      <c r="I179" s="138"/>
      <c r="J179" s="245"/>
    </row>
    <row r="180" spans="1:10" s="66" customFormat="1" hidden="1" x14ac:dyDescent="0.25">
      <c r="A180" s="246"/>
      <c r="B180" s="246"/>
      <c r="C180" s="158"/>
      <c r="D180" s="159"/>
      <c r="E180" s="207"/>
      <c r="F180" s="159"/>
      <c r="G180" s="131">
        <f t="shared" si="3"/>
        <v>0</v>
      </c>
      <c r="H180" s="66" t="s">
        <v>184</v>
      </c>
      <c r="I180" s="138"/>
      <c r="J180" s="257"/>
    </row>
    <row r="181" spans="1:10" s="66" customFormat="1" hidden="1" x14ac:dyDescent="0.25">
      <c r="A181" s="246"/>
      <c r="B181" s="246"/>
      <c r="C181" s="158"/>
      <c r="D181" s="159"/>
      <c r="E181" s="207"/>
      <c r="F181" s="159"/>
      <c r="G181" s="131">
        <f t="shared" si="3"/>
        <v>0</v>
      </c>
      <c r="H181" s="66" t="s">
        <v>184</v>
      </c>
      <c r="I181" s="138"/>
      <c r="J181" s="245"/>
    </row>
    <row r="182" spans="1:10" s="66" customFormat="1" hidden="1" x14ac:dyDescent="0.25">
      <c r="A182" s="246"/>
      <c r="B182" s="246"/>
      <c r="C182" s="158"/>
      <c r="D182" s="159"/>
      <c r="E182" s="207"/>
      <c r="F182" s="159"/>
      <c r="G182" s="131">
        <f t="shared" si="3"/>
        <v>0</v>
      </c>
      <c r="H182" s="66" t="s">
        <v>184</v>
      </c>
      <c r="I182" s="138"/>
      <c r="J182" s="257"/>
    </row>
    <row r="183" spans="1:10" s="66" customFormat="1" hidden="1" x14ac:dyDescent="0.25">
      <c r="A183" s="246"/>
      <c r="B183" s="246"/>
      <c r="C183" s="158"/>
      <c r="D183" s="159"/>
      <c r="E183" s="207"/>
      <c r="F183" s="159"/>
      <c r="G183" s="131">
        <f t="shared" si="3"/>
        <v>0</v>
      </c>
      <c r="H183" s="66" t="s">
        <v>184</v>
      </c>
      <c r="I183" s="138"/>
      <c r="J183" s="245"/>
    </row>
    <row r="184" spans="1:10" s="66" customFormat="1" hidden="1" x14ac:dyDescent="0.25">
      <c r="A184" s="246"/>
      <c r="B184" s="246"/>
      <c r="C184" s="158"/>
      <c r="D184" s="159"/>
      <c r="E184" s="207"/>
      <c r="F184" s="159"/>
      <c r="G184" s="131">
        <f t="shared" si="3"/>
        <v>0</v>
      </c>
      <c r="H184" s="66" t="s">
        <v>184</v>
      </c>
      <c r="I184" s="138"/>
      <c r="J184" s="257"/>
    </row>
    <row r="185" spans="1:10" s="66" customFormat="1" hidden="1" x14ac:dyDescent="0.25">
      <c r="A185" s="246"/>
      <c r="B185" s="246"/>
      <c r="C185" s="158"/>
      <c r="D185" s="159"/>
      <c r="E185" s="207"/>
      <c r="F185" s="159"/>
      <c r="G185" s="131">
        <f t="shared" si="3"/>
        <v>0</v>
      </c>
      <c r="H185" s="66" t="s">
        <v>184</v>
      </c>
      <c r="I185" s="138"/>
      <c r="J185" s="245"/>
    </row>
    <row r="186" spans="1:10" s="66" customFormat="1" hidden="1" x14ac:dyDescent="0.25">
      <c r="A186" s="246"/>
      <c r="B186" s="246"/>
      <c r="C186" s="158"/>
      <c r="D186" s="159"/>
      <c r="E186" s="207"/>
      <c r="F186" s="159"/>
      <c r="G186" s="131">
        <f t="shared" si="3"/>
        <v>0</v>
      </c>
      <c r="H186" s="66" t="s">
        <v>184</v>
      </c>
      <c r="I186" s="138"/>
      <c r="J186" s="257"/>
    </row>
    <row r="187" spans="1:10" s="66" customFormat="1" hidden="1" x14ac:dyDescent="0.25">
      <c r="A187" s="246"/>
      <c r="B187" s="246"/>
      <c r="C187" s="158"/>
      <c r="D187" s="159"/>
      <c r="E187" s="207"/>
      <c r="F187" s="159"/>
      <c r="G187" s="131">
        <f t="shared" si="3"/>
        <v>0</v>
      </c>
      <c r="H187" s="66" t="s">
        <v>184</v>
      </c>
      <c r="I187" s="138"/>
      <c r="J187" s="245"/>
    </row>
    <row r="188" spans="1:10" s="66" customFormat="1" hidden="1" x14ac:dyDescent="0.25">
      <c r="A188" s="246"/>
      <c r="B188" s="246"/>
      <c r="C188" s="158"/>
      <c r="D188" s="159"/>
      <c r="E188" s="207"/>
      <c r="F188" s="159"/>
      <c r="G188" s="131">
        <f t="shared" si="3"/>
        <v>0</v>
      </c>
      <c r="H188" s="66" t="s">
        <v>184</v>
      </c>
      <c r="I188" s="138"/>
      <c r="J188" s="257"/>
    </row>
    <row r="189" spans="1:10" s="66" customFormat="1" hidden="1" x14ac:dyDescent="0.25">
      <c r="A189" s="246"/>
      <c r="B189" s="246"/>
      <c r="C189" s="158"/>
      <c r="D189" s="159"/>
      <c r="E189" s="207"/>
      <c r="F189" s="159"/>
      <c r="G189" s="131">
        <f t="shared" si="3"/>
        <v>0</v>
      </c>
      <c r="H189" s="66" t="s">
        <v>184</v>
      </c>
      <c r="I189" s="138"/>
      <c r="J189" s="245"/>
    </row>
    <row r="190" spans="1:10" s="66" customFormat="1" hidden="1" x14ac:dyDescent="0.25">
      <c r="A190" s="246"/>
      <c r="B190" s="246"/>
      <c r="C190" s="158"/>
      <c r="D190" s="159"/>
      <c r="E190" s="207"/>
      <c r="F190" s="159"/>
      <c r="G190" s="131">
        <f t="shared" si="3"/>
        <v>0</v>
      </c>
      <c r="H190" s="66" t="s">
        <v>184</v>
      </c>
      <c r="I190" s="138"/>
      <c r="J190" s="257"/>
    </row>
    <row r="191" spans="1:10" s="66" customFormat="1" hidden="1" x14ac:dyDescent="0.25">
      <c r="A191" s="246"/>
      <c r="B191" s="246"/>
      <c r="C191" s="158"/>
      <c r="D191" s="159"/>
      <c r="E191" s="207"/>
      <c r="F191" s="159"/>
      <c r="G191" s="131">
        <f t="shared" si="3"/>
        <v>0</v>
      </c>
      <c r="H191" s="66" t="s">
        <v>184</v>
      </c>
      <c r="I191" s="138"/>
      <c r="J191" s="245"/>
    </row>
    <row r="192" spans="1:10" s="66" customFormat="1" hidden="1" x14ac:dyDescent="0.25">
      <c r="A192" s="246"/>
      <c r="B192" s="246"/>
      <c r="C192" s="158"/>
      <c r="D192" s="159"/>
      <c r="E192" s="207"/>
      <c r="F192" s="159"/>
      <c r="G192" s="131">
        <f t="shared" si="3"/>
        <v>0</v>
      </c>
      <c r="H192" s="66" t="s">
        <v>184</v>
      </c>
      <c r="I192" s="138"/>
      <c r="J192" s="257"/>
    </row>
    <row r="193" spans="1:10" s="66" customFormat="1" hidden="1" x14ac:dyDescent="0.25">
      <c r="A193" s="246"/>
      <c r="B193" s="246"/>
      <c r="C193" s="158"/>
      <c r="D193" s="159"/>
      <c r="E193" s="207"/>
      <c r="F193" s="159"/>
      <c r="G193" s="131">
        <f t="shared" si="3"/>
        <v>0</v>
      </c>
      <c r="H193" s="66" t="s">
        <v>184</v>
      </c>
      <c r="I193" s="138"/>
      <c r="J193" s="245"/>
    </row>
    <row r="194" spans="1:10" s="66" customFormat="1" hidden="1" x14ac:dyDescent="0.25">
      <c r="A194" s="246"/>
      <c r="B194" s="246"/>
      <c r="C194" s="158"/>
      <c r="D194" s="159"/>
      <c r="E194" s="207"/>
      <c r="F194" s="159"/>
      <c r="G194" s="131">
        <f t="shared" si="3"/>
        <v>0</v>
      </c>
      <c r="H194" s="66" t="s">
        <v>184</v>
      </c>
      <c r="I194" s="138"/>
      <c r="J194" s="257"/>
    </row>
    <row r="195" spans="1:10" s="66" customFormat="1" hidden="1" x14ac:dyDescent="0.25">
      <c r="A195" s="246"/>
      <c r="B195" s="246"/>
      <c r="C195" s="158"/>
      <c r="D195" s="159"/>
      <c r="E195" s="207"/>
      <c r="F195" s="159"/>
      <c r="G195" s="131">
        <f t="shared" si="3"/>
        <v>0</v>
      </c>
      <c r="H195" s="66" t="s">
        <v>184</v>
      </c>
      <c r="I195" s="138"/>
      <c r="J195" s="245"/>
    </row>
    <row r="196" spans="1:10" s="66" customFormat="1" hidden="1" x14ac:dyDescent="0.25">
      <c r="A196" s="246"/>
      <c r="B196" s="246"/>
      <c r="C196" s="158"/>
      <c r="D196" s="159"/>
      <c r="E196" s="207"/>
      <c r="F196" s="159"/>
      <c r="G196" s="131">
        <f t="shared" si="3"/>
        <v>0</v>
      </c>
      <c r="H196" s="66" t="s">
        <v>184</v>
      </c>
      <c r="I196" s="138"/>
      <c r="J196" s="257"/>
    </row>
    <row r="197" spans="1:10" s="66" customFormat="1" hidden="1" x14ac:dyDescent="0.25">
      <c r="A197" s="246"/>
      <c r="B197" s="246"/>
      <c r="C197" s="158"/>
      <c r="D197" s="159"/>
      <c r="E197" s="207"/>
      <c r="F197" s="159"/>
      <c r="G197" s="131">
        <f t="shared" si="3"/>
        <v>0</v>
      </c>
      <c r="H197" s="66" t="s">
        <v>184</v>
      </c>
      <c r="I197" s="138"/>
      <c r="J197" s="245"/>
    </row>
    <row r="198" spans="1:10" s="66" customFormat="1" hidden="1" x14ac:dyDescent="0.25">
      <c r="A198" s="246"/>
      <c r="B198" s="246"/>
      <c r="C198" s="158"/>
      <c r="D198" s="159"/>
      <c r="E198" s="207"/>
      <c r="F198" s="159"/>
      <c r="G198" s="131">
        <f t="shared" si="3"/>
        <v>0</v>
      </c>
      <c r="H198" s="66" t="s">
        <v>184</v>
      </c>
      <c r="I198" s="138"/>
      <c r="J198" s="257"/>
    </row>
    <row r="199" spans="1:10" s="66" customFormat="1" hidden="1" x14ac:dyDescent="0.25">
      <c r="A199" s="246"/>
      <c r="B199" s="246"/>
      <c r="C199" s="158"/>
      <c r="D199" s="159"/>
      <c r="E199" s="207"/>
      <c r="F199" s="159"/>
      <c r="G199" s="131">
        <f t="shared" si="3"/>
        <v>0</v>
      </c>
      <c r="H199" s="66" t="s">
        <v>184</v>
      </c>
      <c r="I199" s="138"/>
      <c r="J199" s="245"/>
    </row>
    <row r="200" spans="1:10" s="66" customFormat="1" hidden="1" x14ac:dyDescent="0.25">
      <c r="A200" s="246"/>
      <c r="B200" s="246"/>
      <c r="C200" s="158"/>
      <c r="D200" s="159"/>
      <c r="E200" s="207"/>
      <c r="F200" s="159"/>
      <c r="G200" s="131">
        <f t="shared" si="3"/>
        <v>0</v>
      </c>
      <c r="H200" s="66" t="s">
        <v>184</v>
      </c>
      <c r="I200" s="138"/>
      <c r="J200" s="257"/>
    </row>
    <row r="201" spans="1:10" s="66" customFormat="1" hidden="1" x14ac:dyDescent="0.25">
      <c r="A201" s="246"/>
      <c r="B201" s="246"/>
      <c r="C201" s="158"/>
      <c r="D201" s="159"/>
      <c r="E201" s="207"/>
      <c r="F201" s="159"/>
      <c r="G201" s="131">
        <f t="shared" si="3"/>
        <v>0</v>
      </c>
      <c r="H201" s="66" t="s">
        <v>184</v>
      </c>
      <c r="I201" s="138"/>
      <c r="J201" s="245"/>
    </row>
    <row r="202" spans="1:10" s="66" customFormat="1" hidden="1" x14ac:dyDescent="0.25">
      <c r="A202" s="246"/>
      <c r="B202" s="246"/>
      <c r="C202" s="158"/>
      <c r="D202" s="159"/>
      <c r="E202" s="207"/>
      <c r="F202" s="159"/>
      <c r="G202" s="131">
        <f t="shared" ref="G202:G265" si="4">ROUND(C202*E202*F202,2)</f>
        <v>0</v>
      </c>
      <c r="H202" s="66" t="s">
        <v>184</v>
      </c>
      <c r="I202" s="138"/>
      <c r="J202" s="257"/>
    </row>
    <row r="203" spans="1:10" s="66" customFormat="1" hidden="1" x14ac:dyDescent="0.25">
      <c r="A203" s="246"/>
      <c r="B203" s="246"/>
      <c r="C203" s="158"/>
      <c r="D203" s="159"/>
      <c r="E203" s="207"/>
      <c r="F203" s="159"/>
      <c r="G203" s="131">
        <f t="shared" si="4"/>
        <v>0</v>
      </c>
      <c r="H203" s="66" t="s">
        <v>184</v>
      </c>
      <c r="I203" s="138"/>
      <c r="J203" s="245"/>
    </row>
    <row r="204" spans="1:10" s="66" customFormat="1" hidden="1" x14ac:dyDescent="0.25">
      <c r="A204" s="246"/>
      <c r="B204" s="246"/>
      <c r="C204" s="158"/>
      <c r="D204" s="159"/>
      <c r="E204" s="207"/>
      <c r="F204" s="159"/>
      <c r="G204" s="131">
        <f t="shared" si="4"/>
        <v>0</v>
      </c>
      <c r="H204" s="66" t="s">
        <v>184</v>
      </c>
      <c r="I204" s="138"/>
      <c r="J204" s="257"/>
    </row>
    <row r="205" spans="1:10" s="66" customFormat="1" hidden="1" x14ac:dyDescent="0.25">
      <c r="A205" s="246"/>
      <c r="B205" s="246"/>
      <c r="C205" s="158"/>
      <c r="D205" s="159"/>
      <c r="E205" s="207"/>
      <c r="F205" s="159"/>
      <c r="G205" s="131">
        <f t="shared" si="4"/>
        <v>0</v>
      </c>
      <c r="H205" s="66" t="s">
        <v>184</v>
      </c>
      <c r="I205" s="138"/>
      <c r="J205" s="245"/>
    </row>
    <row r="206" spans="1:10" s="66" customFormat="1" hidden="1" x14ac:dyDescent="0.25">
      <c r="A206" s="246"/>
      <c r="B206" s="246"/>
      <c r="C206" s="158"/>
      <c r="D206" s="159"/>
      <c r="E206" s="207"/>
      <c r="F206" s="159"/>
      <c r="G206" s="131">
        <f t="shared" si="4"/>
        <v>0</v>
      </c>
      <c r="H206" s="66" t="s">
        <v>184</v>
      </c>
      <c r="I206" s="138"/>
      <c r="J206" s="257"/>
    </row>
    <row r="207" spans="1:10" s="66" customFormat="1" hidden="1" x14ac:dyDescent="0.25">
      <c r="A207" s="246"/>
      <c r="B207" s="246"/>
      <c r="C207" s="158"/>
      <c r="D207" s="159"/>
      <c r="E207" s="207"/>
      <c r="F207" s="159"/>
      <c r="G207" s="131">
        <f t="shared" si="4"/>
        <v>0</v>
      </c>
      <c r="H207" s="66" t="s">
        <v>184</v>
      </c>
      <c r="I207" s="138"/>
      <c r="J207" s="245"/>
    </row>
    <row r="208" spans="1:10" s="66" customFormat="1" hidden="1" x14ac:dyDescent="0.25">
      <c r="A208" s="246"/>
      <c r="B208" s="246"/>
      <c r="C208" s="158"/>
      <c r="D208" s="159"/>
      <c r="E208" s="207"/>
      <c r="F208" s="159"/>
      <c r="G208" s="131">
        <f t="shared" si="4"/>
        <v>0</v>
      </c>
      <c r="H208" s="66" t="s">
        <v>184</v>
      </c>
      <c r="I208" s="138"/>
      <c r="J208" s="257"/>
    </row>
    <row r="209" spans="1:10" s="66" customFormat="1" hidden="1" x14ac:dyDescent="0.25">
      <c r="A209" s="246"/>
      <c r="B209" s="246"/>
      <c r="C209" s="158"/>
      <c r="D209" s="159"/>
      <c r="E209" s="207"/>
      <c r="F209" s="159"/>
      <c r="G209" s="131">
        <f t="shared" si="4"/>
        <v>0</v>
      </c>
      <c r="H209" s="66" t="s">
        <v>184</v>
      </c>
      <c r="I209" s="138"/>
      <c r="J209" s="245"/>
    </row>
    <row r="210" spans="1:10" s="66" customFormat="1" hidden="1" x14ac:dyDescent="0.25">
      <c r="A210" s="246"/>
      <c r="B210" s="246"/>
      <c r="C210" s="158"/>
      <c r="D210" s="159"/>
      <c r="E210" s="207"/>
      <c r="F210" s="159"/>
      <c r="G210" s="131">
        <f t="shared" si="4"/>
        <v>0</v>
      </c>
      <c r="H210" s="66" t="s">
        <v>184</v>
      </c>
      <c r="I210" s="138"/>
      <c r="J210" s="257"/>
    </row>
    <row r="211" spans="1:10" s="66" customFormat="1" hidden="1" x14ac:dyDescent="0.25">
      <c r="A211" s="246"/>
      <c r="B211" s="246"/>
      <c r="C211" s="158"/>
      <c r="D211" s="159"/>
      <c r="E211" s="207"/>
      <c r="F211" s="159"/>
      <c r="G211" s="131">
        <f t="shared" si="4"/>
        <v>0</v>
      </c>
      <c r="H211" s="66" t="s">
        <v>184</v>
      </c>
      <c r="I211" s="138"/>
      <c r="J211" s="245"/>
    </row>
    <row r="212" spans="1:10" s="66" customFormat="1" hidden="1" x14ac:dyDescent="0.25">
      <c r="A212" s="246"/>
      <c r="B212" s="246"/>
      <c r="C212" s="158"/>
      <c r="D212" s="159"/>
      <c r="E212" s="207"/>
      <c r="F212" s="159"/>
      <c r="G212" s="131">
        <f t="shared" si="4"/>
        <v>0</v>
      </c>
      <c r="H212" s="66" t="s">
        <v>184</v>
      </c>
      <c r="I212" s="138"/>
      <c r="J212" s="257"/>
    </row>
    <row r="213" spans="1:10" s="66" customFormat="1" hidden="1" x14ac:dyDescent="0.25">
      <c r="A213" s="246"/>
      <c r="B213" s="246"/>
      <c r="C213" s="158"/>
      <c r="D213" s="159"/>
      <c r="E213" s="207"/>
      <c r="F213" s="159"/>
      <c r="G213" s="131">
        <f t="shared" si="4"/>
        <v>0</v>
      </c>
      <c r="H213" s="66" t="s">
        <v>184</v>
      </c>
      <c r="I213" s="138"/>
      <c r="J213" s="245"/>
    </row>
    <row r="214" spans="1:10" s="66" customFormat="1" hidden="1" x14ac:dyDescent="0.25">
      <c r="A214" s="246"/>
      <c r="B214" s="246"/>
      <c r="C214" s="158"/>
      <c r="D214" s="159"/>
      <c r="E214" s="207"/>
      <c r="F214" s="159"/>
      <c r="G214" s="131">
        <f t="shared" si="4"/>
        <v>0</v>
      </c>
      <c r="H214" s="66" t="s">
        <v>184</v>
      </c>
      <c r="I214" s="138"/>
      <c r="J214" s="257"/>
    </row>
    <row r="215" spans="1:10" s="66" customFormat="1" hidden="1" x14ac:dyDescent="0.25">
      <c r="A215" s="246"/>
      <c r="B215" s="246"/>
      <c r="C215" s="158"/>
      <c r="D215" s="159"/>
      <c r="E215" s="207"/>
      <c r="F215" s="159"/>
      <c r="G215" s="131">
        <f t="shared" si="4"/>
        <v>0</v>
      </c>
      <c r="H215" s="66" t="s">
        <v>184</v>
      </c>
      <c r="I215" s="138"/>
      <c r="J215" s="245"/>
    </row>
    <row r="216" spans="1:10" s="66" customFormat="1" hidden="1" x14ac:dyDescent="0.25">
      <c r="A216" s="246"/>
      <c r="B216" s="246"/>
      <c r="C216" s="158"/>
      <c r="D216" s="159"/>
      <c r="E216" s="207"/>
      <c r="F216" s="159"/>
      <c r="G216" s="131">
        <f t="shared" si="4"/>
        <v>0</v>
      </c>
      <c r="H216" s="66" t="s">
        <v>184</v>
      </c>
      <c r="I216" s="138"/>
      <c r="J216" s="257"/>
    </row>
    <row r="217" spans="1:10" s="66" customFormat="1" hidden="1" x14ac:dyDescent="0.25">
      <c r="A217" s="246"/>
      <c r="B217" s="246"/>
      <c r="C217" s="158"/>
      <c r="D217" s="159"/>
      <c r="E217" s="207"/>
      <c r="F217" s="159"/>
      <c r="G217" s="131">
        <f t="shared" si="4"/>
        <v>0</v>
      </c>
      <c r="H217" s="66" t="s">
        <v>184</v>
      </c>
      <c r="I217" s="138"/>
      <c r="J217" s="245"/>
    </row>
    <row r="218" spans="1:10" s="66" customFormat="1" hidden="1" x14ac:dyDescent="0.25">
      <c r="A218" s="246"/>
      <c r="B218" s="246"/>
      <c r="C218" s="158"/>
      <c r="D218" s="159"/>
      <c r="E218" s="207"/>
      <c r="F218" s="159"/>
      <c r="G218" s="131">
        <f t="shared" si="4"/>
        <v>0</v>
      </c>
      <c r="H218" s="66" t="s">
        <v>184</v>
      </c>
      <c r="I218" s="138"/>
      <c r="J218" s="257"/>
    </row>
    <row r="219" spans="1:10" s="66" customFormat="1" hidden="1" x14ac:dyDescent="0.25">
      <c r="A219" s="246"/>
      <c r="B219" s="246"/>
      <c r="C219" s="158"/>
      <c r="D219" s="159"/>
      <c r="E219" s="207"/>
      <c r="F219" s="159"/>
      <c r="G219" s="131">
        <f t="shared" si="4"/>
        <v>0</v>
      </c>
      <c r="H219" s="66" t="s">
        <v>184</v>
      </c>
      <c r="I219" s="138"/>
      <c r="J219" s="245"/>
    </row>
    <row r="220" spans="1:10" s="66" customFormat="1" hidden="1" x14ac:dyDescent="0.25">
      <c r="A220" s="246"/>
      <c r="B220" s="246"/>
      <c r="C220" s="158"/>
      <c r="D220" s="159"/>
      <c r="E220" s="207"/>
      <c r="F220" s="159"/>
      <c r="G220" s="131">
        <f t="shared" si="4"/>
        <v>0</v>
      </c>
      <c r="H220" s="66" t="s">
        <v>184</v>
      </c>
      <c r="I220" s="138"/>
      <c r="J220" s="257"/>
    </row>
    <row r="221" spans="1:10" s="66" customFormat="1" hidden="1" x14ac:dyDescent="0.25">
      <c r="A221" s="246"/>
      <c r="B221" s="246"/>
      <c r="C221" s="158"/>
      <c r="D221" s="159"/>
      <c r="E221" s="207"/>
      <c r="F221" s="159"/>
      <c r="G221" s="131">
        <f t="shared" si="4"/>
        <v>0</v>
      </c>
      <c r="H221" s="66" t="s">
        <v>184</v>
      </c>
      <c r="I221" s="138"/>
      <c r="J221" s="245"/>
    </row>
    <row r="222" spans="1:10" s="66" customFormat="1" hidden="1" x14ac:dyDescent="0.25">
      <c r="A222" s="246"/>
      <c r="B222" s="246"/>
      <c r="C222" s="158"/>
      <c r="D222" s="159"/>
      <c r="E222" s="207"/>
      <c r="F222" s="159"/>
      <c r="G222" s="131">
        <f t="shared" si="4"/>
        <v>0</v>
      </c>
      <c r="H222" s="66" t="s">
        <v>184</v>
      </c>
      <c r="I222" s="138"/>
      <c r="J222" s="257"/>
    </row>
    <row r="223" spans="1:10" s="66" customFormat="1" hidden="1" x14ac:dyDescent="0.25">
      <c r="A223" s="246"/>
      <c r="B223" s="246"/>
      <c r="C223" s="158"/>
      <c r="D223" s="159"/>
      <c r="E223" s="207"/>
      <c r="F223" s="159"/>
      <c r="G223" s="131">
        <f t="shared" si="4"/>
        <v>0</v>
      </c>
      <c r="H223" s="66" t="s">
        <v>184</v>
      </c>
      <c r="I223" s="138"/>
      <c r="J223" s="245"/>
    </row>
    <row r="224" spans="1:10" s="66" customFormat="1" hidden="1" x14ac:dyDescent="0.25">
      <c r="A224" s="246"/>
      <c r="B224" s="246"/>
      <c r="C224" s="158"/>
      <c r="D224" s="159"/>
      <c r="E224" s="207"/>
      <c r="F224" s="159"/>
      <c r="G224" s="131">
        <f t="shared" si="4"/>
        <v>0</v>
      </c>
      <c r="H224" s="66" t="s">
        <v>184</v>
      </c>
      <c r="I224" s="138"/>
      <c r="J224" s="257"/>
    </row>
    <row r="225" spans="1:10" s="66" customFormat="1" hidden="1" x14ac:dyDescent="0.25">
      <c r="A225" s="246"/>
      <c r="B225" s="246"/>
      <c r="C225" s="158"/>
      <c r="D225" s="159"/>
      <c r="E225" s="207"/>
      <c r="F225" s="159"/>
      <c r="G225" s="131">
        <f t="shared" si="4"/>
        <v>0</v>
      </c>
      <c r="H225" s="66" t="s">
        <v>184</v>
      </c>
      <c r="I225" s="138"/>
      <c r="J225" s="245"/>
    </row>
    <row r="226" spans="1:10" s="66" customFormat="1" hidden="1" x14ac:dyDescent="0.25">
      <c r="A226" s="246"/>
      <c r="B226" s="246"/>
      <c r="C226" s="158"/>
      <c r="D226" s="159"/>
      <c r="E226" s="207"/>
      <c r="F226" s="159"/>
      <c r="G226" s="131">
        <f t="shared" si="4"/>
        <v>0</v>
      </c>
      <c r="H226" s="66" t="s">
        <v>184</v>
      </c>
      <c r="I226" s="138"/>
      <c r="J226" s="257"/>
    </row>
    <row r="227" spans="1:10" s="66" customFormat="1" hidden="1" x14ac:dyDescent="0.25">
      <c r="A227" s="246"/>
      <c r="B227" s="246"/>
      <c r="C227" s="158"/>
      <c r="D227" s="159"/>
      <c r="E227" s="207"/>
      <c r="F227" s="159"/>
      <c r="G227" s="131">
        <f t="shared" si="4"/>
        <v>0</v>
      </c>
      <c r="H227" s="66" t="s">
        <v>184</v>
      </c>
      <c r="I227" s="138"/>
      <c r="J227" s="245"/>
    </row>
    <row r="228" spans="1:10" s="66" customFormat="1" hidden="1" x14ac:dyDescent="0.25">
      <c r="A228" s="246"/>
      <c r="B228" s="246"/>
      <c r="C228" s="158"/>
      <c r="D228" s="159"/>
      <c r="E228" s="207"/>
      <c r="F228" s="159"/>
      <c r="G228" s="131">
        <f t="shared" si="4"/>
        <v>0</v>
      </c>
      <c r="H228" s="66" t="s">
        <v>184</v>
      </c>
      <c r="I228" s="138"/>
      <c r="J228" s="257"/>
    </row>
    <row r="229" spans="1:10" s="66" customFormat="1" hidden="1" x14ac:dyDescent="0.25">
      <c r="A229" s="246"/>
      <c r="B229" s="246"/>
      <c r="C229" s="158"/>
      <c r="D229" s="159"/>
      <c r="E229" s="207"/>
      <c r="F229" s="159"/>
      <c r="G229" s="131">
        <f t="shared" si="4"/>
        <v>0</v>
      </c>
      <c r="H229" s="66" t="s">
        <v>184</v>
      </c>
      <c r="I229" s="138"/>
      <c r="J229" s="245"/>
    </row>
    <row r="230" spans="1:10" s="66" customFormat="1" hidden="1" x14ac:dyDescent="0.25">
      <c r="A230" s="246"/>
      <c r="B230" s="246"/>
      <c r="C230" s="158"/>
      <c r="D230" s="159"/>
      <c r="E230" s="207"/>
      <c r="F230" s="159"/>
      <c r="G230" s="131">
        <f t="shared" si="4"/>
        <v>0</v>
      </c>
      <c r="H230" s="66" t="s">
        <v>184</v>
      </c>
      <c r="I230" s="138"/>
      <c r="J230" s="257"/>
    </row>
    <row r="231" spans="1:10" s="66" customFormat="1" hidden="1" x14ac:dyDescent="0.25">
      <c r="A231" s="246"/>
      <c r="B231" s="246"/>
      <c r="C231" s="158"/>
      <c r="D231" s="159"/>
      <c r="E231" s="207"/>
      <c r="F231" s="159"/>
      <c r="G231" s="131">
        <f t="shared" si="4"/>
        <v>0</v>
      </c>
      <c r="H231" s="66" t="s">
        <v>184</v>
      </c>
      <c r="I231" s="138"/>
      <c r="J231" s="245"/>
    </row>
    <row r="232" spans="1:10" s="66" customFormat="1" hidden="1" x14ac:dyDescent="0.25">
      <c r="A232" s="246"/>
      <c r="B232" s="246"/>
      <c r="C232" s="158"/>
      <c r="D232" s="159"/>
      <c r="E232" s="207"/>
      <c r="F232" s="159"/>
      <c r="G232" s="131">
        <f t="shared" si="4"/>
        <v>0</v>
      </c>
      <c r="H232" s="66" t="s">
        <v>184</v>
      </c>
      <c r="I232" s="138"/>
      <c r="J232" s="257"/>
    </row>
    <row r="233" spans="1:10" s="66" customFormat="1" hidden="1" x14ac:dyDescent="0.25">
      <c r="A233" s="246"/>
      <c r="B233" s="246"/>
      <c r="C233" s="158"/>
      <c r="D233" s="159"/>
      <c r="E233" s="207"/>
      <c r="F233" s="159"/>
      <c r="G233" s="131">
        <f t="shared" si="4"/>
        <v>0</v>
      </c>
      <c r="H233" s="66" t="s">
        <v>184</v>
      </c>
      <c r="I233" s="138"/>
      <c r="J233" s="245"/>
    </row>
    <row r="234" spans="1:10" s="66" customFormat="1" hidden="1" x14ac:dyDescent="0.25">
      <c r="A234" s="246"/>
      <c r="B234" s="246"/>
      <c r="C234" s="158"/>
      <c r="D234" s="159"/>
      <c r="E234" s="207"/>
      <c r="F234" s="159"/>
      <c r="G234" s="131">
        <f t="shared" si="4"/>
        <v>0</v>
      </c>
      <c r="H234" s="66" t="s">
        <v>184</v>
      </c>
      <c r="I234" s="138"/>
      <c r="J234" s="257"/>
    </row>
    <row r="235" spans="1:10" s="66" customFormat="1" hidden="1" x14ac:dyDescent="0.25">
      <c r="A235" s="246"/>
      <c r="B235" s="246"/>
      <c r="C235" s="158"/>
      <c r="D235" s="159"/>
      <c r="E235" s="207"/>
      <c r="F235" s="159"/>
      <c r="G235" s="131">
        <f t="shared" si="4"/>
        <v>0</v>
      </c>
      <c r="H235" s="66" t="s">
        <v>184</v>
      </c>
      <c r="I235" s="138"/>
      <c r="J235" s="245"/>
    </row>
    <row r="236" spans="1:10" s="66" customFormat="1" hidden="1" x14ac:dyDescent="0.25">
      <c r="A236" s="246"/>
      <c r="B236" s="246"/>
      <c r="C236" s="158"/>
      <c r="D236" s="159"/>
      <c r="E236" s="207"/>
      <c r="F236" s="159"/>
      <c r="G236" s="131">
        <f t="shared" si="4"/>
        <v>0</v>
      </c>
      <c r="H236" s="66" t="s">
        <v>184</v>
      </c>
      <c r="I236" s="138"/>
      <c r="J236" s="257"/>
    </row>
    <row r="237" spans="1:10" s="66" customFormat="1" hidden="1" x14ac:dyDescent="0.25">
      <c r="A237" s="246"/>
      <c r="B237" s="246"/>
      <c r="C237" s="158"/>
      <c r="D237" s="159"/>
      <c r="E237" s="207"/>
      <c r="F237" s="159"/>
      <c r="G237" s="131">
        <f t="shared" si="4"/>
        <v>0</v>
      </c>
      <c r="H237" s="66" t="s">
        <v>184</v>
      </c>
      <c r="I237" s="138"/>
      <c r="J237" s="245"/>
    </row>
    <row r="238" spans="1:10" s="66" customFormat="1" hidden="1" x14ac:dyDescent="0.25">
      <c r="A238" s="246"/>
      <c r="B238" s="246"/>
      <c r="C238" s="158"/>
      <c r="D238" s="159"/>
      <c r="E238" s="207"/>
      <c r="F238" s="159"/>
      <c r="G238" s="131">
        <f t="shared" si="4"/>
        <v>0</v>
      </c>
      <c r="H238" s="66" t="s">
        <v>184</v>
      </c>
      <c r="I238" s="138"/>
      <c r="J238" s="257"/>
    </row>
    <row r="239" spans="1:10" s="66" customFormat="1" hidden="1" x14ac:dyDescent="0.25">
      <c r="A239" s="246"/>
      <c r="B239" s="246"/>
      <c r="C239" s="158"/>
      <c r="D239" s="159"/>
      <c r="E239" s="207"/>
      <c r="F239" s="159"/>
      <c r="G239" s="131">
        <f t="shared" si="4"/>
        <v>0</v>
      </c>
      <c r="H239" s="66" t="s">
        <v>184</v>
      </c>
      <c r="I239" s="138"/>
      <c r="J239" s="245"/>
    </row>
    <row r="240" spans="1:10" s="66" customFormat="1" hidden="1" x14ac:dyDescent="0.25">
      <c r="A240" s="246"/>
      <c r="B240" s="246"/>
      <c r="C240" s="158"/>
      <c r="D240" s="159"/>
      <c r="E240" s="207"/>
      <c r="F240" s="159"/>
      <c r="G240" s="131">
        <f t="shared" si="4"/>
        <v>0</v>
      </c>
      <c r="H240" s="66" t="s">
        <v>184</v>
      </c>
      <c r="I240" s="138"/>
      <c r="J240" s="257"/>
    </row>
    <row r="241" spans="1:10" s="66" customFormat="1" hidden="1" x14ac:dyDescent="0.25">
      <c r="A241" s="246"/>
      <c r="B241" s="246"/>
      <c r="C241" s="158"/>
      <c r="D241" s="159"/>
      <c r="E241" s="207"/>
      <c r="F241" s="159"/>
      <c r="G241" s="131">
        <f t="shared" si="4"/>
        <v>0</v>
      </c>
      <c r="H241" s="66" t="s">
        <v>184</v>
      </c>
      <c r="I241" s="138"/>
      <c r="J241" s="245"/>
    </row>
    <row r="242" spans="1:10" s="66" customFormat="1" hidden="1" x14ac:dyDescent="0.25">
      <c r="A242" s="246"/>
      <c r="B242" s="246"/>
      <c r="C242" s="158"/>
      <c r="D242" s="159"/>
      <c r="E242" s="207"/>
      <c r="F242" s="159"/>
      <c r="G242" s="131">
        <f t="shared" si="4"/>
        <v>0</v>
      </c>
      <c r="H242" s="66" t="s">
        <v>184</v>
      </c>
      <c r="I242" s="138"/>
      <c r="J242" s="257"/>
    </row>
    <row r="243" spans="1:10" s="66" customFormat="1" hidden="1" x14ac:dyDescent="0.25">
      <c r="A243" s="246"/>
      <c r="B243" s="246"/>
      <c r="C243" s="158"/>
      <c r="D243" s="159"/>
      <c r="E243" s="207"/>
      <c r="F243" s="159"/>
      <c r="G243" s="131">
        <f t="shared" si="4"/>
        <v>0</v>
      </c>
      <c r="H243" s="66" t="s">
        <v>184</v>
      </c>
      <c r="I243" s="138"/>
      <c r="J243" s="245"/>
    </row>
    <row r="244" spans="1:10" s="66" customFormat="1" hidden="1" x14ac:dyDescent="0.25">
      <c r="A244" s="246"/>
      <c r="B244" s="246"/>
      <c r="C244" s="158"/>
      <c r="D244" s="159"/>
      <c r="E244" s="207"/>
      <c r="F244" s="159"/>
      <c r="G244" s="131">
        <f t="shared" si="4"/>
        <v>0</v>
      </c>
      <c r="H244" s="66" t="s">
        <v>184</v>
      </c>
      <c r="I244" s="138"/>
      <c r="J244" s="257"/>
    </row>
    <row r="245" spans="1:10" s="66" customFormat="1" hidden="1" x14ac:dyDescent="0.25">
      <c r="A245" s="246"/>
      <c r="B245" s="246"/>
      <c r="C245" s="158"/>
      <c r="D245" s="159"/>
      <c r="E245" s="207"/>
      <c r="F245" s="159"/>
      <c r="G245" s="131">
        <f t="shared" si="4"/>
        <v>0</v>
      </c>
      <c r="H245" s="66" t="s">
        <v>184</v>
      </c>
      <c r="I245" s="138"/>
      <c r="J245" s="245"/>
    </row>
    <row r="246" spans="1:10" s="66" customFormat="1" hidden="1" x14ac:dyDescent="0.25">
      <c r="A246" s="246"/>
      <c r="B246" s="246"/>
      <c r="C246" s="158"/>
      <c r="D246" s="159"/>
      <c r="E246" s="207"/>
      <c r="F246" s="159"/>
      <c r="G246" s="131">
        <f t="shared" si="4"/>
        <v>0</v>
      </c>
      <c r="H246" s="66" t="s">
        <v>184</v>
      </c>
      <c r="I246" s="138"/>
      <c r="J246" s="257"/>
    </row>
    <row r="247" spans="1:10" s="66" customFormat="1" hidden="1" x14ac:dyDescent="0.25">
      <c r="A247" s="246"/>
      <c r="B247" s="246"/>
      <c r="C247" s="158"/>
      <c r="D247" s="159"/>
      <c r="E247" s="207"/>
      <c r="F247" s="159"/>
      <c r="G247" s="131">
        <f t="shared" si="4"/>
        <v>0</v>
      </c>
      <c r="H247" s="66" t="s">
        <v>184</v>
      </c>
      <c r="I247" s="138"/>
      <c r="J247" s="245"/>
    </row>
    <row r="248" spans="1:10" s="66" customFormat="1" hidden="1" x14ac:dyDescent="0.25">
      <c r="A248" s="246"/>
      <c r="B248" s="246"/>
      <c r="C248" s="158"/>
      <c r="D248" s="159"/>
      <c r="E248" s="207"/>
      <c r="F248" s="159"/>
      <c r="G248" s="131">
        <f t="shared" si="4"/>
        <v>0</v>
      </c>
      <c r="H248" s="66" t="s">
        <v>184</v>
      </c>
      <c r="I248" s="138"/>
      <c r="J248" s="257"/>
    </row>
    <row r="249" spans="1:10" s="66" customFormat="1" hidden="1" x14ac:dyDescent="0.25">
      <c r="A249" s="246"/>
      <c r="B249" s="246"/>
      <c r="C249" s="158"/>
      <c r="D249" s="159"/>
      <c r="E249" s="207"/>
      <c r="F249" s="159"/>
      <c r="G249" s="131">
        <f t="shared" si="4"/>
        <v>0</v>
      </c>
      <c r="H249" s="66" t="s">
        <v>184</v>
      </c>
      <c r="I249" s="138"/>
      <c r="J249" s="245"/>
    </row>
    <row r="250" spans="1:10" s="66" customFormat="1" hidden="1" x14ac:dyDescent="0.25">
      <c r="A250" s="246"/>
      <c r="B250" s="246"/>
      <c r="C250" s="158"/>
      <c r="D250" s="159"/>
      <c r="E250" s="207"/>
      <c r="F250" s="159"/>
      <c r="G250" s="131">
        <f t="shared" si="4"/>
        <v>0</v>
      </c>
      <c r="H250" s="66" t="s">
        <v>184</v>
      </c>
      <c r="I250" s="138"/>
      <c r="J250" s="257"/>
    </row>
    <row r="251" spans="1:10" s="66" customFormat="1" hidden="1" x14ac:dyDescent="0.25">
      <c r="A251" s="246"/>
      <c r="B251" s="246"/>
      <c r="C251" s="158"/>
      <c r="D251" s="159"/>
      <c r="E251" s="207"/>
      <c r="F251" s="159"/>
      <c r="G251" s="131">
        <f t="shared" si="4"/>
        <v>0</v>
      </c>
      <c r="H251" s="66" t="s">
        <v>184</v>
      </c>
      <c r="I251" s="138"/>
      <c r="J251" s="245"/>
    </row>
    <row r="252" spans="1:10" s="66" customFormat="1" hidden="1" x14ac:dyDescent="0.25">
      <c r="A252" s="246"/>
      <c r="B252" s="246"/>
      <c r="C252" s="158"/>
      <c r="D252" s="159"/>
      <c r="E252" s="207"/>
      <c r="F252" s="159"/>
      <c r="G252" s="131">
        <f t="shared" si="4"/>
        <v>0</v>
      </c>
      <c r="H252" s="66" t="s">
        <v>184</v>
      </c>
      <c r="I252" s="138"/>
      <c r="J252" s="257"/>
    </row>
    <row r="253" spans="1:10" s="66" customFormat="1" hidden="1" x14ac:dyDescent="0.25">
      <c r="A253" s="246"/>
      <c r="B253" s="246"/>
      <c r="C253" s="158"/>
      <c r="D253" s="159"/>
      <c r="E253" s="207"/>
      <c r="F253" s="159"/>
      <c r="G253" s="131">
        <f t="shared" si="4"/>
        <v>0</v>
      </c>
      <c r="H253" s="66" t="s">
        <v>184</v>
      </c>
      <c r="I253" s="138"/>
      <c r="J253" s="245"/>
    </row>
    <row r="254" spans="1:10" s="66" customFormat="1" hidden="1" x14ac:dyDescent="0.25">
      <c r="A254" s="246"/>
      <c r="B254" s="246"/>
      <c r="C254" s="158"/>
      <c r="D254" s="159"/>
      <c r="E254" s="207"/>
      <c r="F254" s="159"/>
      <c r="G254" s="131">
        <f t="shared" si="4"/>
        <v>0</v>
      </c>
      <c r="H254" s="66" t="s">
        <v>184</v>
      </c>
      <c r="I254" s="138"/>
      <c r="J254" s="257"/>
    </row>
    <row r="255" spans="1:10" s="66" customFormat="1" hidden="1" x14ac:dyDescent="0.25">
      <c r="A255" s="246"/>
      <c r="B255" s="246"/>
      <c r="C255" s="158"/>
      <c r="D255" s="159"/>
      <c r="E255" s="207"/>
      <c r="F255" s="159"/>
      <c r="G255" s="131">
        <f t="shared" si="4"/>
        <v>0</v>
      </c>
      <c r="H255" s="66" t="s">
        <v>184</v>
      </c>
      <c r="I255" s="138"/>
      <c r="J255" s="245"/>
    </row>
    <row r="256" spans="1:10" s="66" customFormat="1" hidden="1" x14ac:dyDescent="0.25">
      <c r="A256" s="246"/>
      <c r="B256" s="246"/>
      <c r="C256" s="158"/>
      <c r="D256" s="159"/>
      <c r="E256" s="207"/>
      <c r="F256" s="159"/>
      <c r="G256" s="131">
        <f t="shared" si="4"/>
        <v>0</v>
      </c>
      <c r="H256" s="66" t="s">
        <v>184</v>
      </c>
      <c r="I256" s="138"/>
      <c r="J256" s="257"/>
    </row>
    <row r="257" spans="1:11" s="66" customFormat="1" hidden="1" x14ac:dyDescent="0.25">
      <c r="A257" s="246"/>
      <c r="B257" s="246"/>
      <c r="C257" s="158"/>
      <c r="D257" s="159"/>
      <c r="E257" s="207"/>
      <c r="F257" s="159"/>
      <c r="G257" s="131">
        <f t="shared" si="4"/>
        <v>0</v>
      </c>
      <c r="H257" s="66" t="s">
        <v>184</v>
      </c>
      <c r="I257" s="138"/>
      <c r="J257" s="245"/>
    </row>
    <row r="258" spans="1:11" s="66" customFormat="1" hidden="1" x14ac:dyDescent="0.25">
      <c r="A258" s="246"/>
      <c r="B258" s="246"/>
      <c r="C258" s="158"/>
      <c r="D258" s="159"/>
      <c r="E258" s="207"/>
      <c r="F258" s="159"/>
      <c r="G258" s="131">
        <f t="shared" si="4"/>
        <v>0</v>
      </c>
      <c r="H258" s="66" t="s">
        <v>184</v>
      </c>
      <c r="I258" s="138"/>
      <c r="J258" s="257"/>
    </row>
    <row r="259" spans="1:11" s="66" customFormat="1" hidden="1" x14ac:dyDescent="0.25">
      <c r="A259" s="246"/>
      <c r="B259" s="246"/>
      <c r="C259" s="158"/>
      <c r="D259" s="159"/>
      <c r="E259" s="207"/>
      <c r="F259" s="159"/>
      <c r="G259" s="131">
        <f t="shared" si="4"/>
        <v>0</v>
      </c>
      <c r="H259" s="66" t="s">
        <v>184</v>
      </c>
      <c r="I259" s="138"/>
      <c r="J259" s="245"/>
    </row>
    <row r="260" spans="1:11" s="66" customFormat="1" hidden="1" x14ac:dyDescent="0.25">
      <c r="A260" s="246"/>
      <c r="B260" s="246"/>
      <c r="C260" s="158"/>
      <c r="D260" s="159"/>
      <c r="E260" s="207"/>
      <c r="F260" s="159"/>
      <c r="G260" s="131">
        <f t="shared" si="4"/>
        <v>0</v>
      </c>
      <c r="H260" s="66" t="s">
        <v>184</v>
      </c>
      <c r="I260" s="138"/>
      <c r="J260" s="257"/>
    </row>
    <row r="261" spans="1:11" s="66" customFormat="1" hidden="1" x14ac:dyDescent="0.25">
      <c r="A261" s="246"/>
      <c r="B261" s="246"/>
      <c r="C261" s="158"/>
      <c r="D261" s="159"/>
      <c r="E261" s="207"/>
      <c r="F261" s="159"/>
      <c r="G261" s="131">
        <f t="shared" si="4"/>
        <v>0</v>
      </c>
      <c r="H261" s="66" t="s">
        <v>184</v>
      </c>
      <c r="I261" s="138"/>
      <c r="J261" s="245"/>
    </row>
    <row r="262" spans="1:11" s="66" customFormat="1" hidden="1" x14ac:dyDescent="0.25">
      <c r="A262" s="246"/>
      <c r="B262" s="246"/>
      <c r="C262" s="158"/>
      <c r="D262" s="159"/>
      <c r="E262" s="207"/>
      <c r="F262" s="159"/>
      <c r="G262" s="131">
        <f t="shared" si="4"/>
        <v>0</v>
      </c>
      <c r="H262" s="66" t="s">
        <v>184</v>
      </c>
      <c r="I262" s="138"/>
      <c r="J262" s="257"/>
    </row>
    <row r="263" spans="1:11" s="66" customFormat="1" hidden="1" x14ac:dyDescent="0.25">
      <c r="A263" s="246"/>
      <c r="B263" s="246"/>
      <c r="C263" s="158"/>
      <c r="D263" s="159"/>
      <c r="E263" s="207"/>
      <c r="F263" s="159"/>
      <c r="G263" s="131">
        <f t="shared" si="4"/>
        <v>0</v>
      </c>
      <c r="H263" s="66" t="s">
        <v>184</v>
      </c>
      <c r="I263" s="138"/>
      <c r="J263" s="245"/>
    </row>
    <row r="264" spans="1:11" s="66" customFormat="1" hidden="1" x14ac:dyDescent="0.25">
      <c r="A264" s="246"/>
      <c r="B264" s="246"/>
      <c r="C264" s="158"/>
      <c r="D264" s="159"/>
      <c r="E264" s="207"/>
      <c r="F264" s="159"/>
      <c r="G264" s="131">
        <f t="shared" si="4"/>
        <v>0</v>
      </c>
      <c r="H264" s="66" t="s">
        <v>184</v>
      </c>
      <c r="I264" s="138"/>
      <c r="J264" s="257"/>
    </row>
    <row r="265" spans="1:11" s="66" customFormat="1" hidden="1" x14ac:dyDescent="0.25">
      <c r="A265" s="246"/>
      <c r="B265" s="246"/>
      <c r="C265" s="158"/>
      <c r="D265" s="159"/>
      <c r="E265" s="207"/>
      <c r="F265" s="159"/>
      <c r="G265" s="131">
        <f t="shared" si="4"/>
        <v>0</v>
      </c>
      <c r="H265" s="66" t="s">
        <v>184</v>
      </c>
      <c r="I265" s="138"/>
      <c r="J265" s="245"/>
    </row>
    <row r="266" spans="1:11" s="66" customFormat="1" hidden="1" x14ac:dyDescent="0.25">
      <c r="A266" s="246"/>
      <c r="B266" s="246"/>
      <c r="C266" s="158"/>
      <c r="D266" s="159"/>
      <c r="E266" s="207"/>
      <c r="F266" s="159"/>
      <c r="G266" s="131">
        <f t="shared" ref="G266:G267" si="5">ROUND(C266*E266*F266,2)</f>
        <v>0</v>
      </c>
      <c r="H266" s="66" t="s">
        <v>184</v>
      </c>
      <c r="I266" s="138"/>
      <c r="J266" s="257"/>
    </row>
    <row r="267" spans="1:11" s="66" customFormat="1" x14ac:dyDescent="0.25">
      <c r="A267" s="211"/>
      <c r="B267" s="211"/>
      <c r="C267" s="158"/>
      <c r="D267" s="159"/>
      <c r="E267" s="207"/>
      <c r="F267" s="159"/>
      <c r="G267" s="153">
        <f t="shared" si="5"/>
        <v>0</v>
      </c>
      <c r="H267" s="66" t="s">
        <v>184</v>
      </c>
    </row>
    <row r="268" spans="1:11" s="66" customFormat="1" x14ac:dyDescent="0.25">
      <c r="A268" s="163"/>
      <c r="B268" s="163"/>
      <c r="C268" s="166"/>
      <c r="D268" s="151"/>
      <c r="E268" s="167"/>
      <c r="F268" s="168" t="s">
        <v>185</v>
      </c>
      <c r="G268" s="131">
        <f>ROUND(SUBTOTAL(109,G137:G267),2)</f>
        <v>0</v>
      </c>
      <c r="H268" s="66" t="s">
        <v>184</v>
      </c>
      <c r="J268" s="257" t="s">
        <v>183</v>
      </c>
    </row>
    <row r="269" spans="1:11" x14ac:dyDescent="0.25">
      <c r="G269" s="4"/>
      <c r="H269" s="66" t="s">
        <v>186</v>
      </c>
      <c r="K269" s="66"/>
    </row>
    <row r="270" spans="1:11" x14ac:dyDescent="0.25">
      <c r="E270" s="236"/>
      <c r="F270" s="236" t="s">
        <v>187</v>
      </c>
      <c r="G270" s="52">
        <f>+G268+G136</f>
        <v>167400</v>
      </c>
      <c r="H270" s="66" t="s">
        <v>186</v>
      </c>
      <c r="J270" s="75" t="s">
        <v>188</v>
      </c>
      <c r="K270" s="66"/>
    </row>
    <row r="271" spans="1:11" s="66" customFormat="1" x14ac:dyDescent="0.25">
      <c r="C271" s="169"/>
      <c r="D271" s="170"/>
      <c r="E271" s="171"/>
      <c r="F271" s="170"/>
      <c r="G271" s="169"/>
      <c r="H271" s="66" t="s">
        <v>186</v>
      </c>
    </row>
    <row r="272" spans="1:11" s="66" customFormat="1" x14ac:dyDescent="0.25">
      <c r="A272" s="218" t="s">
        <v>189</v>
      </c>
      <c r="B272" s="60"/>
      <c r="C272" s="60"/>
      <c r="D272" s="60"/>
      <c r="E272" s="60"/>
      <c r="F272" s="60"/>
      <c r="G272" s="61"/>
      <c r="H272" s="66" t="s">
        <v>181</v>
      </c>
      <c r="J272" s="76" t="s">
        <v>190</v>
      </c>
    </row>
    <row r="273" spans="1:19" s="66" customFormat="1" ht="409.5" customHeight="1" x14ac:dyDescent="0.25">
      <c r="A273" s="400" t="s">
        <v>382</v>
      </c>
      <c r="B273" s="401"/>
      <c r="C273" s="401"/>
      <c r="D273" s="401"/>
      <c r="E273" s="401"/>
      <c r="F273" s="401"/>
      <c r="G273" s="402"/>
      <c r="H273" s="66" t="s">
        <v>181</v>
      </c>
      <c r="J273" s="403" t="s">
        <v>191</v>
      </c>
      <c r="K273" s="403"/>
      <c r="L273" s="403"/>
      <c r="M273" s="403"/>
      <c r="N273" s="403"/>
      <c r="O273" s="403"/>
      <c r="P273" s="403"/>
      <c r="Q273" s="403"/>
      <c r="R273" s="403"/>
      <c r="S273" s="403"/>
    </row>
    <row r="274" spans="1:19" x14ac:dyDescent="0.25">
      <c r="H274" s="66" t="s">
        <v>184</v>
      </c>
    </row>
    <row r="275" spans="1:19" s="66" customFormat="1" x14ac:dyDescent="0.25">
      <c r="A275" s="218" t="s">
        <v>192</v>
      </c>
      <c r="B275" s="62"/>
      <c r="C275" s="63"/>
      <c r="D275" s="63"/>
      <c r="E275" s="63"/>
      <c r="F275" s="63"/>
      <c r="G275" s="64"/>
      <c r="H275" s="66" t="s">
        <v>184</v>
      </c>
      <c r="J275" s="76" t="s">
        <v>190</v>
      </c>
    </row>
    <row r="276" spans="1:19" s="66" customFormat="1" ht="45" customHeight="1" x14ac:dyDescent="0.25">
      <c r="A276" s="400"/>
      <c r="B276" s="401"/>
      <c r="C276" s="401"/>
      <c r="D276" s="401"/>
      <c r="E276" s="401"/>
      <c r="F276" s="401"/>
      <c r="G276" s="402"/>
      <c r="H276" s="66" t="s">
        <v>184</v>
      </c>
      <c r="J276" s="403" t="s">
        <v>191</v>
      </c>
      <c r="K276" s="403"/>
      <c r="L276" s="403"/>
      <c r="M276" s="403"/>
      <c r="N276" s="403"/>
      <c r="O276" s="403"/>
      <c r="P276" s="403"/>
      <c r="Q276" s="403"/>
      <c r="R276" s="403"/>
      <c r="S276" s="403"/>
    </row>
    <row r="278" spans="1:19" ht="13.5" customHeight="1" x14ac:dyDescent="0.25">
      <c r="E278" s="236"/>
      <c r="F278" s="236"/>
      <c r="G278" s="212"/>
    </row>
  </sheetData>
  <sheetProtection algorithmName="SHA-512" hashValue="3Yu0NuovQUSHXz/pb9xXXcb/u+KscCLzBw+mhd2sf1qWq2ev46RDfrcO7bS4U7A0XL8qmX5codIgJjhHgm0jig==" saltValue="cKlBwKZFmKHfK7zx34mTfg==" spinCount="100000" sheet="1" formatCells="0" formatRows="0" sort="0" autoFilter="0"/>
  <autoFilter ref="H1:H279" xr:uid="{00000000-0001-0000-0700-000000000000}"/>
  <mergeCells count="6">
    <mergeCell ref="A1:F1"/>
    <mergeCell ref="A2:G2"/>
    <mergeCell ref="A273:G273"/>
    <mergeCell ref="J273:S273"/>
    <mergeCell ref="A276:G276"/>
    <mergeCell ref="J276:S276"/>
  </mergeCells>
  <printOptions horizontalCentered="1"/>
  <pageMargins left="0.45" right="0.45" top="0.5" bottom="0.5" header="0.3" footer="0.3"/>
  <pageSetup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D611C8EE-FA0B-41D9-BF2C-FA004A75C8B1}">
            <xm:f>Categories!$A$2=FALSE</xm:f>
            <x14:dxf>
              <fill>
                <patternFill>
                  <bgColor theme="0" tint="-0.34998626667073579"/>
                </patternFill>
              </fill>
            </x14:dxf>
          </x14:cfRule>
          <xm:sqref>A1:G276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7FA5E-A8FD-43B2-9924-9B02A2DB7ADF}">
  <sheetPr>
    <pageSetUpPr fitToPage="1"/>
  </sheetPr>
  <dimension ref="A1:Q275"/>
  <sheetViews>
    <sheetView topLeftCell="A127" zoomScale="130" zoomScaleNormal="130" zoomScaleSheetLayoutView="100" workbookViewId="0">
      <selection activeCell="A270" sqref="A270"/>
    </sheetView>
  </sheetViews>
  <sheetFormatPr defaultRowHeight="15" x14ac:dyDescent="0.25"/>
  <cols>
    <col min="1" max="1" width="47" customWidth="1"/>
    <col min="2" max="2" width="26.7109375" customWidth="1"/>
    <col min="3" max="4" width="15.85546875" customWidth="1"/>
    <col min="5" max="5" width="18.5703125" customWidth="1"/>
    <col min="6" max="6" width="11" hidden="1" customWidth="1"/>
    <col min="7" max="7" width="3.28515625" customWidth="1"/>
    <col min="17" max="17" width="8.7109375" customWidth="1"/>
  </cols>
  <sheetData>
    <row r="1" spans="1:8" ht="26.25" customHeight="1" thickTop="1" thickBot="1" x14ac:dyDescent="0.3">
      <c r="A1" s="399" t="s">
        <v>169</v>
      </c>
      <c r="B1" s="399"/>
      <c r="C1" s="399"/>
      <c r="D1" s="399"/>
      <c r="E1" t="str">
        <f>+'Section A'!B2</f>
        <v>GRANTEE</v>
      </c>
      <c r="F1" s="204"/>
      <c r="H1" s="225" t="s">
        <v>170</v>
      </c>
    </row>
    <row r="2" spans="1:8" ht="61.5" customHeight="1" thickTop="1" x14ac:dyDescent="0.25">
      <c r="A2" s="404" t="s">
        <v>193</v>
      </c>
      <c r="B2" s="404"/>
      <c r="C2" s="404"/>
      <c r="D2" s="404"/>
      <c r="E2" s="404"/>
      <c r="G2" s="8"/>
      <c r="H2" s="8"/>
    </row>
    <row r="3" spans="1:8" x14ac:dyDescent="0.25">
      <c r="A3" s="8"/>
      <c r="B3" s="8"/>
      <c r="C3" s="8"/>
      <c r="D3" s="8"/>
      <c r="E3" s="8"/>
      <c r="G3" s="8"/>
      <c r="H3" s="8"/>
    </row>
    <row r="4" spans="1:8" x14ac:dyDescent="0.25">
      <c r="A4" s="157" t="s">
        <v>172</v>
      </c>
      <c r="B4" s="259" t="s">
        <v>173</v>
      </c>
      <c r="C4" s="9" t="s">
        <v>194</v>
      </c>
      <c r="D4" s="9" t="s">
        <v>195</v>
      </c>
      <c r="E4" s="259" t="s">
        <v>196</v>
      </c>
      <c r="F4" s="259" t="s">
        <v>179</v>
      </c>
      <c r="G4" s="5"/>
      <c r="H4" s="5"/>
    </row>
    <row r="5" spans="1:8" s="66" customFormat="1" ht="193.5" customHeight="1" x14ac:dyDescent="0.25">
      <c r="A5" s="156" t="s">
        <v>352</v>
      </c>
      <c r="B5" s="156"/>
      <c r="C5" s="158"/>
      <c r="D5" s="172"/>
      <c r="E5" s="52">
        <f t="shared" ref="E5:E68" si="0">ROUND(C5*D5,2)</f>
        <v>0</v>
      </c>
      <c r="F5" s="66" t="s">
        <v>181</v>
      </c>
      <c r="G5" s="65"/>
      <c r="H5" s="65"/>
    </row>
    <row r="6" spans="1:8" s="66" customFormat="1" x14ac:dyDescent="0.25">
      <c r="A6" s="246"/>
      <c r="B6" s="173"/>
      <c r="C6" s="158"/>
      <c r="D6" s="172"/>
      <c r="E6" s="52">
        <f t="shared" si="0"/>
        <v>0</v>
      </c>
      <c r="F6" s="66" t="s">
        <v>181</v>
      </c>
      <c r="G6" s="65"/>
      <c r="H6" s="245"/>
    </row>
    <row r="7" spans="1:8" s="66" customFormat="1" x14ac:dyDescent="0.25">
      <c r="A7" s="268" t="s">
        <v>353</v>
      </c>
      <c r="B7" s="264"/>
      <c r="C7" s="265"/>
      <c r="D7" s="266"/>
      <c r="E7" s="267">
        <f t="shared" si="0"/>
        <v>0</v>
      </c>
      <c r="F7" s="66" t="s">
        <v>181</v>
      </c>
      <c r="G7" s="65"/>
      <c r="H7" s="246"/>
    </row>
    <row r="8" spans="1:8" s="66" customFormat="1" x14ac:dyDescent="0.25">
      <c r="A8" s="263" t="s">
        <v>367</v>
      </c>
      <c r="B8" s="264" t="s">
        <v>368</v>
      </c>
      <c r="C8" s="279">
        <v>6000</v>
      </c>
      <c r="D8" s="266">
        <v>0.17150000000000001</v>
      </c>
      <c r="E8" s="267">
        <f t="shared" si="0"/>
        <v>1029</v>
      </c>
      <c r="F8" s="66" t="s">
        <v>181</v>
      </c>
      <c r="G8" s="65"/>
      <c r="H8" s="245"/>
    </row>
    <row r="9" spans="1:8" s="66" customFormat="1" ht="26.25" x14ac:dyDescent="0.25">
      <c r="A9" s="263" t="s">
        <v>369</v>
      </c>
      <c r="B9" s="264" t="s">
        <v>370</v>
      </c>
      <c r="C9" s="279">
        <v>21600</v>
      </c>
      <c r="D9" s="266">
        <v>0.17150000000000001</v>
      </c>
      <c r="E9" s="267">
        <f t="shared" si="0"/>
        <v>3704.4</v>
      </c>
      <c r="F9" s="66" t="s">
        <v>181</v>
      </c>
      <c r="G9" s="65"/>
      <c r="H9" s="246"/>
    </row>
    <row r="10" spans="1:8" s="66" customFormat="1" ht="26.25" x14ac:dyDescent="0.25">
      <c r="A10" s="263" t="s">
        <v>372</v>
      </c>
      <c r="B10" s="264" t="s">
        <v>373</v>
      </c>
      <c r="C10" s="279">
        <v>16200</v>
      </c>
      <c r="D10" s="266">
        <v>0.17150000000000001</v>
      </c>
      <c r="E10" s="267">
        <f t="shared" si="0"/>
        <v>2778.3</v>
      </c>
      <c r="F10" s="66" t="s">
        <v>181</v>
      </c>
      <c r="G10" s="65"/>
      <c r="H10" s="245"/>
    </row>
    <row r="11" spans="1:8" s="66" customFormat="1" ht="26.25" x14ac:dyDescent="0.25">
      <c r="A11" s="263" t="s">
        <v>374</v>
      </c>
      <c r="B11" s="264" t="s">
        <v>383</v>
      </c>
      <c r="C11" s="279">
        <v>16800</v>
      </c>
      <c r="D11" s="266">
        <v>0.17150000000000001</v>
      </c>
      <c r="E11" s="267">
        <f t="shared" si="0"/>
        <v>2881.2</v>
      </c>
      <c r="F11" s="66" t="s">
        <v>181</v>
      </c>
      <c r="G11" s="65"/>
      <c r="H11" s="246"/>
    </row>
    <row r="12" spans="1:8" s="66" customFormat="1" ht="26.25" x14ac:dyDescent="0.25">
      <c r="A12" s="263" t="s">
        <v>376</v>
      </c>
      <c r="B12" s="264" t="s">
        <v>377</v>
      </c>
      <c r="C12" s="279">
        <v>48000</v>
      </c>
      <c r="D12" s="266">
        <v>0.17150000000000001</v>
      </c>
      <c r="E12" s="267">
        <f t="shared" si="0"/>
        <v>8232</v>
      </c>
      <c r="F12" s="66" t="s">
        <v>181</v>
      </c>
      <c r="G12" s="65"/>
      <c r="H12" s="245"/>
    </row>
    <row r="13" spans="1:8" s="66" customFormat="1" x14ac:dyDescent="0.25">
      <c r="A13" s="263" t="s">
        <v>378</v>
      </c>
      <c r="B13" s="264" t="s">
        <v>379</v>
      </c>
      <c r="C13" s="279">
        <v>48000</v>
      </c>
      <c r="D13" s="266">
        <v>0.17150000000000001</v>
      </c>
      <c r="E13" s="267">
        <f t="shared" si="0"/>
        <v>8232</v>
      </c>
      <c r="F13" s="66" t="s">
        <v>181</v>
      </c>
      <c r="G13" s="65"/>
      <c r="H13" s="246"/>
    </row>
    <row r="14" spans="1:8" s="66" customFormat="1" x14ac:dyDescent="0.25">
      <c r="A14" s="263" t="s">
        <v>380</v>
      </c>
      <c r="B14" s="264" t="s">
        <v>381</v>
      </c>
      <c r="C14" s="279">
        <v>10800</v>
      </c>
      <c r="D14" s="266">
        <v>0.17150000000000001</v>
      </c>
      <c r="E14" s="267">
        <f t="shared" si="0"/>
        <v>1852.2</v>
      </c>
      <c r="F14" s="66" t="s">
        <v>181</v>
      </c>
      <c r="G14" s="65"/>
      <c r="H14" s="245"/>
    </row>
    <row r="15" spans="1:8" s="66" customFormat="1" x14ac:dyDescent="0.25">
      <c r="A15" s="263"/>
      <c r="B15" s="264"/>
      <c r="C15" s="265"/>
      <c r="D15" s="266"/>
      <c r="E15" s="267">
        <f t="shared" si="0"/>
        <v>0</v>
      </c>
      <c r="F15" s="66" t="s">
        <v>181</v>
      </c>
      <c r="G15" s="65"/>
      <c r="H15" s="246"/>
    </row>
    <row r="16" spans="1:8" s="66" customFormat="1" x14ac:dyDescent="0.25">
      <c r="A16" s="263"/>
      <c r="B16" s="264"/>
      <c r="C16" s="265"/>
      <c r="D16" s="266"/>
      <c r="E16" s="267">
        <f t="shared" si="0"/>
        <v>0</v>
      </c>
      <c r="F16" s="66" t="s">
        <v>181</v>
      </c>
      <c r="G16" s="65"/>
      <c r="H16" s="245"/>
    </row>
    <row r="17" spans="1:8" s="66" customFormat="1" x14ac:dyDescent="0.25">
      <c r="A17" s="263"/>
      <c r="B17" s="264"/>
      <c r="C17" s="265"/>
      <c r="D17" s="266"/>
      <c r="E17" s="267">
        <f t="shared" si="0"/>
        <v>0</v>
      </c>
      <c r="F17" s="66" t="s">
        <v>181</v>
      </c>
      <c r="G17" s="65"/>
      <c r="H17" s="246"/>
    </row>
    <row r="18" spans="1:8" s="66" customFormat="1" x14ac:dyDescent="0.25">
      <c r="A18" s="246"/>
      <c r="B18" s="173"/>
      <c r="C18" s="158"/>
      <c r="D18" s="172"/>
      <c r="E18" s="52">
        <f t="shared" si="0"/>
        <v>0</v>
      </c>
      <c r="F18" s="66" t="s">
        <v>181</v>
      </c>
      <c r="G18" s="65"/>
      <c r="H18" s="245"/>
    </row>
    <row r="19" spans="1:8" s="66" customFormat="1" x14ac:dyDescent="0.25">
      <c r="A19" s="246"/>
      <c r="B19" s="173"/>
      <c r="C19" s="158"/>
      <c r="D19" s="172"/>
      <c r="E19" s="52">
        <f t="shared" si="0"/>
        <v>0</v>
      </c>
      <c r="F19" s="66" t="s">
        <v>181</v>
      </c>
      <c r="G19" s="65"/>
      <c r="H19" s="246"/>
    </row>
    <row r="20" spans="1:8" s="66" customFormat="1" x14ac:dyDescent="0.25">
      <c r="A20" s="246"/>
      <c r="B20" s="173"/>
      <c r="C20" s="158"/>
      <c r="D20" s="172"/>
      <c r="E20" s="52">
        <f t="shared" si="0"/>
        <v>0</v>
      </c>
      <c r="F20" s="66" t="s">
        <v>181</v>
      </c>
      <c r="G20" s="65"/>
      <c r="H20" s="245"/>
    </row>
    <row r="21" spans="1:8" s="66" customFormat="1" x14ac:dyDescent="0.25">
      <c r="A21" s="246"/>
      <c r="B21" s="173"/>
      <c r="C21" s="158"/>
      <c r="D21" s="172"/>
      <c r="E21" s="52">
        <f t="shared" si="0"/>
        <v>0</v>
      </c>
      <c r="F21" s="66" t="s">
        <v>181</v>
      </c>
      <c r="G21" s="65"/>
      <c r="H21" s="246"/>
    </row>
    <row r="22" spans="1:8" s="66" customFormat="1" x14ac:dyDescent="0.25">
      <c r="A22" s="246"/>
      <c r="B22" s="173"/>
      <c r="C22" s="158"/>
      <c r="D22" s="172"/>
      <c r="E22" s="52">
        <f t="shared" si="0"/>
        <v>0</v>
      </c>
      <c r="F22" s="66" t="s">
        <v>181</v>
      </c>
      <c r="G22" s="65"/>
      <c r="H22" s="245"/>
    </row>
    <row r="23" spans="1:8" s="66" customFormat="1" x14ac:dyDescent="0.25">
      <c r="A23" s="246"/>
      <c r="B23" s="173"/>
      <c r="C23" s="158"/>
      <c r="D23" s="172"/>
      <c r="E23" s="52">
        <f t="shared" si="0"/>
        <v>0</v>
      </c>
      <c r="F23" s="66" t="s">
        <v>181</v>
      </c>
      <c r="G23" s="65"/>
      <c r="H23" s="246"/>
    </row>
    <row r="24" spans="1:8" s="66" customFormat="1" x14ac:dyDescent="0.25">
      <c r="A24" s="246"/>
      <c r="B24" s="173"/>
      <c r="C24" s="158"/>
      <c r="D24" s="172"/>
      <c r="E24" s="52">
        <f t="shared" si="0"/>
        <v>0</v>
      </c>
      <c r="F24" s="66" t="s">
        <v>181</v>
      </c>
      <c r="G24" s="65"/>
      <c r="H24" s="245"/>
    </row>
    <row r="25" spans="1:8" s="66" customFormat="1" x14ac:dyDescent="0.25">
      <c r="A25" s="246"/>
      <c r="B25" s="173"/>
      <c r="C25" s="158"/>
      <c r="D25" s="172"/>
      <c r="E25" s="52">
        <f t="shared" si="0"/>
        <v>0</v>
      </c>
      <c r="F25" s="66" t="s">
        <v>181</v>
      </c>
      <c r="G25" s="65"/>
      <c r="H25" s="246"/>
    </row>
    <row r="26" spans="1:8" s="66" customFormat="1" x14ac:dyDescent="0.25">
      <c r="A26" s="246"/>
      <c r="B26" s="173"/>
      <c r="C26" s="158"/>
      <c r="D26" s="172"/>
      <c r="E26" s="52">
        <f t="shared" si="0"/>
        <v>0</v>
      </c>
      <c r="F26" s="66" t="s">
        <v>181</v>
      </c>
      <c r="G26" s="65"/>
      <c r="H26" s="245"/>
    </row>
    <row r="27" spans="1:8" s="66" customFormat="1" x14ac:dyDescent="0.25">
      <c r="A27" s="246"/>
      <c r="B27" s="173"/>
      <c r="C27" s="158"/>
      <c r="D27" s="172"/>
      <c r="E27" s="52">
        <f t="shared" si="0"/>
        <v>0</v>
      </c>
      <c r="F27" s="66" t="s">
        <v>181</v>
      </c>
      <c r="G27" s="65"/>
      <c r="H27" s="246"/>
    </row>
    <row r="28" spans="1:8" s="66" customFormat="1" x14ac:dyDescent="0.25">
      <c r="A28" s="246"/>
      <c r="B28" s="173"/>
      <c r="C28" s="158"/>
      <c r="D28" s="172"/>
      <c r="E28" s="52">
        <f t="shared" si="0"/>
        <v>0</v>
      </c>
      <c r="F28" s="66" t="s">
        <v>181</v>
      </c>
      <c r="G28" s="65"/>
      <c r="H28" s="245"/>
    </row>
    <row r="29" spans="1:8" s="66" customFormat="1" x14ac:dyDescent="0.25">
      <c r="A29" s="246"/>
      <c r="B29" s="173"/>
      <c r="C29" s="158"/>
      <c r="D29" s="172"/>
      <c r="E29" s="52">
        <f t="shared" si="0"/>
        <v>0</v>
      </c>
      <c r="F29" s="66" t="s">
        <v>181</v>
      </c>
      <c r="G29" s="65"/>
      <c r="H29" s="246"/>
    </row>
    <row r="30" spans="1:8" s="66" customFormat="1" x14ac:dyDescent="0.25">
      <c r="A30" s="246"/>
      <c r="B30" s="173"/>
      <c r="C30" s="158"/>
      <c r="D30" s="172"/>
      <c r="E30" s="52">
        <f t="shared" si="0"/>
        <v>0</v>
      </c>
      <c r="F30" s="66" t="s">
        <v>181</v>
      </c>
      <c r="G30" s="65"/>
      <c r="H30" s="245"/>
    </row>
    <row r="31" spans="1:8" s="66" customFormat="1" x14ac:dyDescent="0.25">
      <c r="A31" s="246"/>
      <c r="B31" s="173"/>
      <c r="C31" s="158"/>
      <c r="D31" s="172"/>
      <c r="E31" s="52">
        <f t="shared" si="0"/>
        <v>0</v>
      </c>
      <c r="F31" s="66" t="s">
        <v>181</v>
      </c>
      <c r="G31" s="65"/>
      <c r="H31" s="246"/>
    </row>
    <row r="32" spans="1:8" s="66" customFormat="1" x14ac:dyDescent="0.25">
      <c r="A32" s="246"/>
      <c r="B32" s="173"/>
      <c r="C32" s="158"/>
      <c r="D32" s="172"/>
      <c r="E32" s="52">
        <f t="shared" si="0"/>
        <v>0</v>
      </c>
      <c r="F32" s="66" t="s">
        <v>181</v>
      </c>
      <c r="G32" s="65"/>
      <c r="H32" s="245"/>
    </row>
    <row r="33" spans="1:8" s="66" customFormat="1" x14ac:dyDescent="0.25">
      <c r="A33" s="246"/>
      <c r="B33" s="173"/>
      <c r="C33" s="158"/>
      <c r="D33" s="172"/>
      <c r="E33" s="52">
        <f t="shared" si="0"/>
        <v>0</v>
      </c>
      <c r="F33" s="66" t="s">
        <v>181</v>
      </c>
      <c r="G33" s="65"/>
      <c r="H33" s="246"/>
    </row>
    <row r="34" spans="1:8" s="66" customFormat="1" x14ac:dyDescent="0.25">
      <c r="A34" s="246"/>
      <c r="B34" s="173"/>
      <c r="C34" s="158"/>
      <c r="D34" s="172"/>
      <c r="E34" s="52">
        <f t="shared" si="0"/>
        <v>0</v>
      </c>
      <c r="F34" s="66" t="s">
        <v>181</v>
      </c>
      <c r="G34" s="65"/>
      <c r="H34" s="245"/>
    </row>
    <row r="35" spans="1:8" s="66" customFormat="1" x14ac:dyDescent="0.25">
      <c r="A35" s="246"/>
      <c r="B35" s="173"/>
      <c r="C35" s="158"/>
      <c r="D35" s="172"/>
      <c r="E35" s="52">
        <f t="shared" si="0"/>
        <v>0</v>
      </c>
      <c r="F35" s="66" t="s">
        <v>181</v>
      </c>
      <c r="G35" s="65"/>
      <c r="H35" s="246"/>
    </row>
    <row r="36" spans="1:8" s="66" customFormat="1" x14ac:dyDescent="0.25">
      <c r="A36" s="246"/>
      <c r="B36" s="173"/>
      <c r="C36" s="158"/>
      <c r="D36" s="172"/>
      <c r="E36" s="52">
        <f t="shared" si="0"/>
        <v>0</v>
      </c>
      <c r="F36" s="66" t="s">
        <v>181</v>
      </c>
      <c r="G36" s="65"/>
      <c r="H36" s="245"/>
    </row>
    <row r="37" spans="1:8" s="66" customFormat="1" x14ac:dyDescent="0.25">
      <c r="A37" s="246"/>
      <c r="B37" s="173"/>
      <c r="C37" s="158"/>
      <c r="D37" s="172"/>
      <c r="E37" s="52">
        <f t="shared" si="0"/>
        <v>0</v>
      </c>
      <c r="F37" s="66" t="s">
        <v>181</v>
      </c>
      <c r="G37" s="65"/>
      <c r="H37" s="246"/>
    </row>
    <row r="38" spans="1:8" s="66" customFormat="1" x14ac:dyDescent="0.25">
      <c r="A38" s="246"/>
      <c r="B38" s="173"/>
      <c r="C38" s="158"/>
      <c r="D38" s="172"/>
      <c r="E38" s="52">
        <f t="shared" si="0"/>
        <v>0</v>
      </c>
      <c r="F38" s="66" t="s">
        <v>181</v>
      </c>
      <c r="G38" s="65"/>
      <c r="H38" s="245"/>
    </row>
    <row r="39" spans="1:8" s="66" customFormat="1" x14ac:dyDescent="0.25">
      <c r="A39" s="246"/>
      <c r="B39" s="173"/>
      <c r="C39" s="158"/>
      <c r="D39" s="172"/>
      <c r="E39" s="52">
        <f t="shared" si="0"/>
        <v>0</v>
      </c>
      <c r="F39" s="66" t="s">
        <v>181</v>
      </c>
      <c r="G39" s="65"/>
      <c r="H39" s="246"/>
    </row>
    <row r="40" spans="1:8" s="66" customFormat="1" x14ac:dyDescent="0.25">
      <c r="A40" s="246"/>
      <c r="B40" s="173"/>
      <c r="C40" s="158"/>
      <c r="D40" s="172"/>
      <c r="E40" s="52">
        <f t="shared" si="0"/>
        <v>0</v>
      </c>
      <c r="F40" s="66" t="s">
        <v>181</v>
      </c>
      <c r="G40" s="65"/>
      <c r="H40" s="245"/>
    </row>
    <row r="41" spans="1:8" s="66" customFormat="1" x14ac:dyDescent="0.25">
      <c r="A41" s="246"/>
      <c r="B41" s="173"/>
      <c r="C41" s="158"/>
      <c r="D41" s="172"/>
      <c r="E41" s="52">
        <f t="shared" si="0"/>
        <v>0</v>
      </c>
      <c r="F41" s="66" t="s">
        <v>181</v>
      </c>
      <c r="G41" s="65"/>
      <c r="H41" s="246"/>
    </row>
    <row r="42" spans="1:8" s="66" customFormat="1" x14ac:dyDescent="0.25">
      <c r="A42" s="246"/>
      <c r="B42" s="173"/>
      <c r="C42" s="158"/>
      <c r="D42" s="172"/>
      <c r="E42" s="52">
        <f t="shared" si="0"/>
        <v>0</v>
      </c>
      <c r="F42" s="66" t="s">
        <v>181</v>
      </c>
      <c r="G42" s="65"/>
      <c r="H42" s="245"/>
    </row>
    <row r="43" spans="1:8" s="66" customFormat="1" x14ac:dyDescent="0.25">
      <c r="A43" s="246"/>
      <c r="B43" s="173"/>
      <c r="C43" s="158"/>
      <c r="D43" s="172"/>
      <c r="E43" s="52">
        <f t="shared" si="0"/>
        <v>0</v>
      </c>
      <c r="F43" s="66" t="s">
        <v>181</v>
      </c>
      <c r="G43" s="65"/>
      <c r="H43" s="246"/>
    </row>
    <row r="44" spans="1:8" s="66" customFormat="1" x14ac:dyDescent="0.25">
      <c r="A44" s="246"/>
      <c r="B44" s="173"/>
      <c r="C44" s="158"/>
      <c r="D44" s="172"/>
      <c r="E44" s="52">
        <f t="shared" si="0"/>
        <v>0</v>
      </c>
      <c r="F44" s="66" t="s">
        <v>181</v>
      </c>
      <c r="G44" s="65"/>
      <c r="H44" s="245"/>
    </row>
    <row r="45" spans="1:8" s="66" customFormat="1" x14ac:dyDescent="0.25">
      <c r="A45" s="246"/>
      <c r="B45" s="173"/>
      <c r="C45" s="158"/>
      <c r="D45" s="172"/>
      <c r="E45" s="52">
        <f t="shared" si="0"/>
        <v>0</v>
      </c>
      <c r="F45" s="66" t="s">
        <v>181</v>
      </c>
      <c r="G45" s="65"/>
      <c r="H45" s="246"/>
    </row>
    <row r="46" spans="1:8" s="66" customFormat="1" x14ac:dyDescent="0.25">
      <c r="A46" s="246"/>
      <c r="B46" s="173"/>
      <c r="C46" s="158"/>
      <c r="D46" s="172"/>
      <c r="E46" s="52">
        <f t="shared" si="0"/>
        <v>0</v>
      </c>
      <c r="F46" s="66" t="s">
        <v>181</v>
      </c>
      <c r="G46" s="65"/>
      <c r="H46" s="245"/>
    </row>
    <row r="47" spans="1:8" s="66" customFormat="1" x14ac:dyDescent="0.25">
      <c r="A47" s="246"/>
      <c r="B47" s="173"/>
      <c r="C47" s="158"/>
      <c r="D47" s="172"/>
      <c r="E47" s="52">
        <f t="shared" si="0"/>
        <v>0</v>
      </c>
      <c r="F47" s="66" t="s">
        <v>181</v>
      </c>
      <c r="G47" s="65"/>
      <c r="H47" s="246"/>
    </row>
    <row r="48" spans="1:8" s="66" customFormat="1" x14ac:dyDescent="0.25">
      <c r="A48" s="246"/>
      <c r="B48" s="173"/>
      <c r="C48" s="158"/>
      <c r="D48" s="172"/>
      <c r="E48" s="52">
        <f t="shared" si="0"/>
        <v>0</v>
      </c>
      <c r="F48" s="66" t="s">
        <v>181</v>
      </c>
      <c r="G48" s="65"/>
      <c r="H48" s="245"/>
    </row>
    <row r="49" spans="1:8" s="66" customFormat="1" x14ac:dyDescent="0.25">
      <c r="A49" s="246"/>
      <c r="B49" s="173"/>
      <c r="C49" s="158"/>
      <c r="D49" s="172"/>
      <c r="E49" s="52">
        <f t="shared" si="0"/>
        <v>0</v>
      </c>
      <c r="F49" s="66" t="s">
        <v>181</v>
      </c>
      <c r="G49" s="65"/>
      <c r="H49" s="246"/>
    </row>
    <row r="50" spans="1:8" s="66" customFormat="1" x14ac:dyDescent="0.25">
      <c r="A50" s="246"/>
      <c r="B50" s="173"/>
      <c r="C50" s="158"/>
      <c r="D50" s="172"/>
      <c r="E50" s="52">
        <f t="shared" si="0"/>
        <v>0</v>
      </c>
      <c r="F50" s="66" t="s">
        <v>181</v>
      </c>
      <c r="G50" s="65"/>
      <c r="H50" s="245"/>
    </row>
    <row r="51" spans="1:8" s="66" customFormat="1" x14ac:dyDescent="0.25">
      <c r="A51" s="246"/>
      <c r="B51" s="173"/>
      <c r="C51" s="158"/>
      <c r="D51" s="172"/>
      <c r="E51" s="52">
        <f t="shared" si="0"/>
        <v>0</v>
      </c>
      <c r="F51" s="66" t="s">
        <v>181</v>
      </c>
      <c r="G51" s="65"/>
      <c r="H51" s="246"/>
    </row>
    <row r="52" spans="1:8" s="66" customFormat="1" x14ac:dyDescent="0.25">
      <c r="A52" s="246"/>
      <c r="B52" s="173"/>
      <c r="C52" s="158"/>
      <c r="D52" s="172"/>
      <c r="E52" s="52">
        <f t="shared" si="0"/>
        <v>0</v>
      </c>
      <c r="F52" s="66" t="s">
        <v>181</v>
      </c>
      <c r="G52" s="65"/>
      <c r="H52" s="245"/>
    </row>
    <row r="53" spans="1:8" s="66" customFormat="1" x14ac:dyDescent="0.25">
      <c r="A53" s="246"/>
      <c r="B53" s="173"/>
      <c r="C53" s="158"/>
      <c r="D53" s="172"/>
      <c r="E53" s="52">
        <f t="shared" si="0"/>
        <v>0</v>
      </c>
      <c r="F53" s="66" t="s">
        <v>181</v>
      </c>
      <c r="G53" s="65"/>
      <c r="H53" s="246"/>
    </row>
    <row r="54" spans="1:8" s="66" customFormat="1" x14ac:dyDescent="0.25">
      <c r="A54" s="246"/>
      <c r="B54" s="173"/>
      <c r="C54" s="158"/>
      <c r="D54" s="172"/>
      <c r="E54" s="52">
        <f t="shared" si="0"/>
        <v>0</v>
      </c>
      <c r="F54" s="66" t="s">
        <v>181</v>
      </c>
      <c r="G54" s="65"/>
      <c r="H54" s="245"/>
    </row>
    <row r="55" spans="1:8" s="66" customFormat="1" x14ac:dyDescent="0.25">
      <c r="A55" s="246"/>
      <c r="B55" s="173"/>
      <c r="C55" s="158"/>
      <c r="D55" s="172"/>
      <c r="E55" s="52">
        <f t="shared" si="0"/>
        <v>0</v>
      </c>
      <c r="F55" s="66" t="s">
        <v>181</v>
      </c>
      <c r="G55" s="65"/>
      <c r="H55" s="246"/>
    </row>
    <row r="56" spans="1:8" s="66" customFormat="1" x14ac:dyDescent="0.25">
      <c r="A56" s="246"/>
      <c r="B56" s="173"/>
      <c r="C56" s="158"/>
      <c r="D56" s="172"/>
      <c r="E56" s="52">
        <f t="shared" si="0"/>
        <v>0</v>
      </c>
      <c r="F56" s="66" t="s">
        <v>181</v>
      </c>
      <c r="G56" s="65"/>
      <c r="H56" s="245"/>
    </row>
    <row r="57" spans="1:8" s="66" customFormat="1" x14ac:dyDescent="0.25">
      <c r="A57" s="246"/>
      <c r="B57" s="173"/>
      <c r="C57" s="158"/>
      <c r="D57" s="172"/>
      <c r="E57" s="52">
        <f t="shared" si="0"/>
        <v>0</v>
      </c>
      <c r="F57" s="66" t="s">
        <v>181</v>
      </c>
      <c r="G57" s="65"/>
      <c r="H57" s="246"/>
    </row>
    <row r="58" spans="1:8" s="66" customFormat="1" x14ac:dyDescent="0.25">
      <c r="A58" s="246"/>
      <c r="B58" s="173"/>
      <c r="C58" s="158"/>
      <c r="D58" s="172"/>
      <c r="E58" s="52">
        <f t="shared" si="0"/>
        <v>0</v>
      </c>
      <c r="F58" s="66" t="s">
        <v>181</v>
      </c>
      <c r="G58" s="65"/>
      <c r="H58" s="245"/>
    </row>
    <row r="59" spans="1:8" s="66" customFormat="1" x14ac:dyDescent="0.25">
      <c r="A59" s="246"/>
      <c r="B59" s="173"/>
      <c r="C59" s="158"/>
      <c r="D59" s="172"/>
      <c r="E59" s="52">
        <f t="shared" si="0"/>
        <v>0</v>
      </c>
      <c r="F59" s="66" t="s">
        <v>181</v>
      </c>
      <c r="G59" s="65"/>
      <c r="H59" s="246"/>
    </row>
    <row r="60" spans="1:8" s="66" customFormat="1" x14ac:dyDescent="0.25">
      <c r="A60" s="246"/>
      <c r="B60" s="173"/>
      <c r="C60" s="158"/>
      <c r="D60" s="172"/>
      <c r="E60" s="52">
        <f t="shared" si="0"/>
        <v>0</v>
      </c>
      <c r="F60" s="66" t="s">
        <v>181</v>
      </c>
      <c r="G60" s="65"/>
      <c r="H60" s="245"/>
    </row>
    <row r="61" spans="1:8" s="66" customFormat="1" x14ac:dyDescent="0.25">
      <c r="A61" s="246"/>
      <c r="B61" s="173"/>
      <c r="C61" s="158"/>
      <c r="D61" s="172"/>
      <c r="E61" s="52">
        <f t="shared" si="0"/>
        <v>0</v>
      </c>
      <c r="F61" s="66" t="s">
        <v>181</v>
      </c>
      <c r="G61" s="65"/>
      <c r="H61" s="246"/>
    </row>
    <row r="62" spans="1:8" s="66" customFormat="1" x14ac:dyDescent="0.25">
      <c r="A62" s="246"/>
      <c r="B62" s="173"/>
      <c r="C62" s="158"/>
      <c r="D62" s="172"/>
      <c r="E62" s="52">
        <f t="shared" si="0"/>
        <v>0</v>
      </c>
      <c r="F62" s="66" t="s">
        <v>181</v>
      </c>
      <c r="G62" s="65"/>
      <c r="H62" s="245"/>
    </row>
    <row r="63" spans="1:8" s="66" customFormat="1" x14ac:dyDescent="0.25">
      <c r="A63" s="246"/>
      <c r="B63" s="173"/>
      <c r="C63" s="158"/>
      <c r="D63" s="172"/>
      <c r="E63" s="52">
        <f t="shared" si="0"/>
        <v>0</v>
      </c>
      <c r="F63" s="66" t="s">
        <v>181</v>
      </c>
      <c r="G63" s="65"/>
      <c r="H63" s="246"/>
    </row>
    <row r="64" spans="1:8" s="66" customFormat="1" x14ac:dyDescent="0.25">
      <c r="A64" s="246"/>
      <c r="B64" s="173"/>
      <c r="C64" s="158"/>
      <c r="D64" s="172"/>
      <c r="E64" s="52">
        <f t="shared" si="0"/>
        <v>0</v>
      </c>
      <c r="F64" s="66" t="s">
        <v>181</v>
      </c>
      <c r="G64" s="65"/>
      <c r="H64" s="245"/>
    </row>
    <row r="65" spans="1:8" s="66" customFormat="1" x14ac:dyDescent="0.25">
      <c r="A65" s="246"/>
      <c r="B65" s="173"/>
      <c r="C65" s="158"/>
      <c r="D65" s="172"/>
      <c r="E65" s="52">
        <f t="shared" si="0"/>
        <v>0</v>
      </c>
      <c r="F65" s="66" t="s">
        <v>181</v>
      </c>
      <c r="G65" s="65"/>
      <c r="H65" s="246"/>
    </row>
    <row r="66" spans="1:8" s="66" customFormat="1" x14ac:dyDescent="0.25">
      <c r="A66" s="246"/>
      <c r="B66" s="173"/>
      <c r="C66" s="158"/>
      <c r="D66" s="172"/>
      <c r="E66" s="52">
        <f t="shared" si="0"/>
        <v>0</v>
      </c>
      <c r="F66" s="66" t="s">
        <v>181</v>
      </c>
      <c r="G66" s="65"/>
      <c r="H66" s="245"/>
    </row>
    <row r="67" spans="1:8" s="66" customFormat="1" x14ac:dyDescent="0.25">
      <c r="A67" s="246"/>
      <c r="B67" s="173"/>
      <c r="C67" s="158"/>
      <c r="D67" s="172"/>
      <c r="E67" s="52">
        <f t="shared" si="0"/>
        <v>0</v>
      </c>
      <c r="F67" s="66" t="s">
        <v>181</v>
      </c>
      <c r="G67" s="65"/>
      <c r="H67" s="246"/>
    </row>
    <row r="68" spans="1:8" s="66" customFormat="1" x14ac:dyDescent="0.25">
      <c r="A68" s="246"/>
      <c r="B68" s="173"/>
      <c r="C68" s="158"/>
      <c r="D68" s="172"/>
      <c r="E68" s="52">
        <f t="shared" si="0"/>
        <v>0</v>
      </c>
      <c r="F68" s="66" t="s">
        <v>181</v>
      </c>
      <c r="G68" s="65"/>
      <c r="H68" s="245"/>
    </row>
    <row r="69" spans="1:8" s="66" customFormat="1" x14ac:dyDescent="0.25">
      <c r="A69" s="246"/>
      <c r="B69" s="173"/>
      <c r="C69" s="158"/>
      <c r="D69" s="172"/>
      <c r="E69" s="52">
        <f t="shared" ref="E69:E132" si="1">ROUND(C69*D69,2)</f>
        <v>0</v>
      </c>
      <c r="F69" s="66" t="s">
        <v>181</v>
      </c>
      <c r="G69" s="65"/>
      <c r="H69" s="246"/>
    </row>
    <row r="70" spans="1:8" s="66" customFormat="1" x14ac:dyDescent="0.25">
      <c r="A70" s="246"/>
      <c r="B70" s="173"/>
      <c r="C70" s="158"/>
      <c r="D70" s="172"/>
      <c r="E70" s="52">
        <f t="shared" si="1"/>
        <v>0</v>
      </c>
      <c r="F70" s="66" t="s">
        <v>181</v>
      </c>
      <c r="G70" s="65"/>
      <c r="H70" s="245"/>
    </row>
    <row r="71" spans="1:8" s="66" customFormat="1" x14ac:dyDescent="0.25">
      <c r="A71" s="246"/>
      <c r="B71" s="173"/>
      <c r="C71" s="158"/>
      <c r="D71" s="172"/>
      <c r="E71" s="52">
        <f t="shared" si="1"/>
        <v>0</v>
      </c>
      <c r="F71" s="66" t="s">
        <v>181</v>
      </c>
      <c r="G71" s="65"/>
      <c r="H71" s="246"/>
    </row>
    <row r="72" spans="1:8" s="66" customFormat="1" x14ac:dyDescent="0.25">
      <c r="A72" s="246"/>
      <c r="B72" s="173"/>
      <c r="C72" s="158"/>
      <c r="D72" s="172"/>
      <c r="E72" s="52">
        <f t="shared" si="1"/>
        <v>0</v>
      </c>
      <c r="F72" s="66" t="s">
        <v>181</v>
      </c>
      <c r="G72" s="65"/>
      <c r="H72" s="245"/>
    </row>
    <row r="73" spans="1:8" s="66" customFormat="1" x14ac:dyDescent="0.25">
      <c r="A73" s="246"/>
      <c r="B73" s="173"/>
      <c r="C73" s="158"/>
      <c r="D73" s="172"/>
      <c r="E73" s="52">
        <f t="shared" si="1"/>
        <v>0</v>
      </c>
      <c r="F73" s="66" t="s">
        <v>181</v>
      </c>
      <c r="G73" s="65"/>
      <c r="H73" s="246"/>
    </row>
    <row r="74" spans="1:8" s="66" customFormat="1" x14ac:dyDescent="0.25">
      <c r="A74" s="246"/>
      <c r="B74" s="173"/>
      <c r="C74" s="158"/>
      <c r="D74" s="172"/>
      <c r="E74" s="52">
        <f t="shared" si="1"/>
        <v>0</v>
      </c>
      <c r="F74" s="66" t="s">
        <v>181</v>
      </c>
      <c r="G74" s="65"/>
      <c r="H74" s="245"/>
    </row>
    <row r="75" spans="1:8" s="66" customFormat="1" x14ac:dyDescent="0.25">
      <c r="A75" s="246"/>
      <c r="B75" s="173"/>
      <c r="C75" s="158"/>
      <c r="D75" s="172"/>
      <c r="E75" s="52">
        <f t="shared" si="1"/>
        <v>0</v>
      </c>
      <c r="F75" s="66" t="s">
        <v>181</v>
      </c>
      <c r="G75" s="65"/>
      <c r="H75" s="246"/>
    </row>
    <row r="76" spans="1:8" s="66" customFormat="1" x14ac:dyDescent="0.25">
      <c r="A76" s="246"/>
      <c r="B76" s="173"/>
      <c r="C76" s="158"/>
      <c r="D76" s="172"/>
      <c r="E76" s="52">
        <f t="shared" si="1"/>
        <v>0</v>
      </c>
      <c r="F76" s="66" t="s">
        <v>181</v>
      </c>
      <c r="G76" s="65"/>
      <c r="H76" s="245"/>
    </row>
    <row r="77" spans="1:8" s="66" customFormat="1" x14ac:dyDescent="0.25">
      <c r="A77" s="246"/>
      <c r="B77" s="173"/>
      <c r="C77" s="158"/>
      <c r="D77" s="172"/>
      <c r="E77" s="52">
        <f t="shared" si="1"/>
        <v>0</v>
      </c>
      <c r="F77" s="66" t="s">
        <v>181</v>
      </c>
      <c r="G77" s="65"/>
      <c r="H77" s="246"/>
    </row>
    <row r="78" spans="1:8" s="66" customFormat="1" x14ac:dyDescent="0.25">
      <c r="A78" s="246"/>
      <c r="B78" s="173"/>
      <c r="C78" s="158"/>
      <c r="D78" s="172"/>
      <c r="E78" s="52">
        <f t="shared" si="1"/>
        <v>0</v>
      </c>
      <c r="F78" s="66" t="s">
        <v>181</v>
      </c>
      <c r="G78" s="65"/>
      <c r="H78" s="245"/>
    </row>
    <row r="79" spans="1:8" s="66" customFormat="1" x14ac:dyDescent="0.25">
      <c r="A79" s="246"/>
      <c r="B79" s="173"/>
      <c r="C79" s="158"/>
      <c r="D79" s="172"/>
      <c r="E79" s="52">
        <f t="shared" si="1"/>
        <v>0</v>
      </c>
      <c r="F79" s="66" t="s">
        <v>181</v>
      </c>
      <c r="G79" s="65"/>
      <c r="H79" s="246"/>
    </row>
    <row r="80" spans="1:8" s="66" customFormat="1" x14ac:dyDescent="0.25">
      <c r="A80" s="246"/>
      <c r="B80" s="173"/>
      <c r="C80" s="158"/>
      <c r="D80" s="172"/>
      <c r="E80" s="52">
        <f t="shared" si="1"/>
        <v>0</v>
      </c>
      <c r="F80" s="66" t="s">
        <v>181</v>
      </c>
      <c r="G80" s="65"/>
      <c r="H80" s="245"/>
    </row>
    <row r="81" spans="1:8" s="66" customFormat="1" x14ac:dyDescent="0.25">
      <c r="A81" s="246"/>
      <c r="B81" s="173"/>
      <c r="C81" s="158"/>
      <c r="D81" s="172"/>
      <c r="E81" s="52">
        <f t="shared" si="1"/>
        <v>0</v>
      </c>
      <c r="F81" s="66" t="s">
        <v>181</v>
      </c>
      <c r="G81" s="65"/>
      <c r="H81" s="246"/>
    </row>
    <row r="82" spans="1:8" s="66" customFormat="1" x14ac:dyDescent="0.25">
      <c r="A82" s="246"/>
      <c r="B82" s="173"/>
      <c r="C82" s="158"/>
      <c r="D82" s="172"/>
      <c r="E82" s="52">
        <f t="shared" si="1"/>
        <v>0</v>
      </c>
      <c r="F82" s="66" t="s">
        <v>181</v>
      </c>
      <c r="G82" s="65"/>
      <c r="H82" s="245"/>
    </row>
    <row r="83" spans="1:8" s="66" customFormat="1" x14ac:dyDescent="0.25">
      <c r="A83" s="246"/>
      <c r="B83" s="173"/>
      <c r="C83" s="158"/>
      <c r="D83" s="172"/>
      <c r="E83" s="52">
        <f t="shared" si="1"/>
        <v>0</v>
      </c>
      <c r="F83" s="66" t="s">
        <v>181</v>
      </c>
      <c r="G83" s="65"/>
      <c r="H83" s="246"/>
    </row>
    <row r="84" spans="1:8" s="66" customFormat="1" x14ac:dyDescent="0.25">
      <c r="A84" s="246"/>
      <c r="B84" s="173"/>
      <c r="C84" s="158"/>
      <c r="D84" s="172"/>
      <c r="E84" s="52">
        <f t="shared" si="1"/>
        <v>0</v>
      </c>
      <c r="F84" s="66" t="s">
        <v>181</v>
      </c>
      <c r="G84" s="65"/>
      <c r="H84" s="245"/>
    </row>
    <row r="85" spans="1:8" s="66" customFormat="1" x14ac:dyDescent="0.25">
      <c r="A85" s="246"/>
      <c r="B85" s="173"/>
      <c r="C85" s="158"/>
      <c r="D85" s="172"/>
      <c r="E85" s="52">
        <f t="shared" si="1"/>
        <v>0</v>
      </c>
      <c r="F85" s="66" t="s">
        <v>181</v>
      </c>
      <c r="G85" s="65"/>
      <c r="H85" s="246"/>
    </row>
    <row r="86" spans="1:8" s="66" customFormat="1" x14ac:dyDescent="0.25">
      <c r="A86" s="246"/>
      <c r="B86" s="173"/>
      <c r="C86" s="158"/>
      <c r="D86" s="172"/>
      <c r="E86" s="52">
        <f t="shared" si="1"/>
        <v>0</v>
      </c>
      <c r="F86" s="66" t="s">
        <v>181</v>
      </c>
      <c r="G86" s="65"/>
      <c r="H86" s="245"/>
    </row>
    <row r="87" spans="1:8" s="66" customFormat="1" x14ac:dyDescent="0.25">
      <c r="A87" s="246"/>
      <c r="B87" s="173"/>
      <c r="C87" s="158"/>
      <c r="D87" s="172"/>
      <c r="E87" s="52">
        <f t="shared" si="1"/>
        <v>0</v>
      </c>
      <c r="F87" s="66" t="s">
        <v>181</v>
      </c>
      <c r="G87" s="65"/>
      <c r="H87" s="246"/>
    </row>
    <row r="88" spans="1:8" s="66" customFormat="1" x14ac:dyDescent="0.25">
      <c r="A88" s="246"/>
      <c r="B88" s="173"/>
      <c r="C88" s="158"/>
      <c r="D88" s="172"/>
      <c r="E88" s="52">
        <f t="shared" si="1"/>
        <v>0</v>
      </c>
      <c r="F88" s="66" t="s">
        <v>181</v>
      </c>
      <c r="G88" s="65"/>
      <c r="H88" s="245"/>
    </row>
    <row r="89" spans="1:8" s="66" customFormat="1" x14ac:dyDescent="0.25">
      <c r="A89" s="246"/>
      <c r="B89" s="173"/>
      <c r="C89" s="158"/>
      <c r="D89" s="172"/>
      <c r="E89" s="52">
        <f t="shared" si="1"/>
        <v>0</v>
      </c>
      <c r="F89" s="66" t="s">
        <v>181</v>
      </c>
      <c r="G89" s="65"/>
      <c r="H89" s="246"/>
    </row>
    <row r="90" spans="1:8" s="66" customFormat="1" x14ac:dyDescent="0.25">
      <c r="A90" s="246"/>
      <c r="B90" s="173"/>
      <c r="C90" s="158"/>
      <c r="D90" s="172"/>
      <c r="E90" s="52">
        <f t="shared" si="1"/>
        <v>0</v>
      </c>
      <c r="F90" s="66" t="s">
        <v>181</v>
      </c>
      <c r="G90" s="65"/>
      <c r="H90" s="245"/>
    </row>
    <row r="91" spans="1:8" s="66" customFormat="1" x14ac:dyDescent="0.25">
      <c r="A91" s="246"/>
      <c r="B91" s="173"/>
      <c r="C91" s="158"/>
      <c r="D91" s="172"/>
      <c r="E91" s="52">
        <f t="shared" si="1"/>
        <v>0</v>
      </c>
      <c r="F91" s="66" t="s">
        <v>181</v>
      </c>
      <c r="G91" s="65"/>
      <c r="H91" s="246"/>
    </row>
    <row r="92" spans="1:8" s="66" customFormat="1" x14ac:dyDescent="0.25">
      <c r="A92" s="246"/>
      <c r="B92" s="173"/>
      <c r="C92" s="158"/>
      <c r="D92" s="172"/>
      <c r="E92" s="52">
        <f t="shared" si="1"/>
        <v>0</v>
      </c>
      <c r="F92" s="66" t="s">
        <v>181</v>
      </c>
      <c r="G92" s="65"/>
      <c r="H92" s="245"/>
    </row>
    <row r="93" spans="1:8" s="66" customFormat="1" x14ac:dyDescent="0.25">
      <c r="A93" s="246"/>
      <c r="B93" s="173"/>
      <c r="C93" s="158"/>
      <c r="D93" s="172"/>
      <c r="E93" s="52">
        <f t="shared" si="1"/>
        <v>0</v>
      </c>
      <c r="F93" s="66" t="s">
        <v>181</v>
      </c>
      <c r="G93" s="65"/>
      <c r="H93" s="246"/>
    </row>
    <row r="94" spans="1:8" s="66" customFormat="1" x14ac:dyDescent="0.25">
      <c r="A94" s="246"/>
      <c r="B94" s="173"/>
      <c r="C94" s="158"/>
      <c r="D94" s="172"/>
      <c r="E94" s="52">
        <f t="shared" si="1"/>
        <v>0</v>
      </c>
      <c r="F94" s="66" t="s">
        <v>181</v>
      </c>
      <c r="G94" s="65"/>
      <c r="H94" s="245"/>
    </row>
    <row r="95" spans="1:8" s="66" customFormat="1" x14ac:dyDescent="0.25">
      <c r="A95" s="246"/>
      <c r="B95" s="173"/>
      <c r="C95" s="158"/>
      <c r="D95" s="172"/>
      <c r="E95" s="52">
        <f t="shared" si="1"/>
        <v>0</v>
      </c>
      <c r="F95" s="66" t="s">
        <v>181</v>
      </c>
      <c r="G95" s="65"/>
      <c r="H95" s="246"/>
    </row>
    <row r="96" spans="1:8" s="66" customFormat="1" x14ac:dyDescent="0.25">
      <c r="A96" s="246"/>
      <c r="B96" s="173"/>
      <c r="C96" s="158"/>
      <c r="D96" s="172"/>
      <c r="E96" s="52">
        <f t="shared" si="1"/>
        <v>0</v>
      </c>
      <c r="F96" s="66" t="s">
        <v>181</v>
      </c>
      <c r="G96" s="65"/>
      <c r="H96" s="245"/>
    </row>
    <row r="97" spans="1:8" s="66" customFormat="1" x14ac:dyDescent="0.25">
      <c r="A97" s="246"/>
      <c r="B97" s="173"/>
      <c r="C97" s="158"/>
      <c r="D97" s="172"/>
      <c r="E97" s="52">
        <f t="shared" si="1"/>
        <v>0</v>
      </c>
      <c r="F97" s="66" t="s">
        <v>181</v>
      </c>
      <c r="G97" s="65"/>
      <c r="H97" s="246"/>
    </row>
    <row r="98" spans="1:8" s="66" customFormat="1" x14ac:dyDescent="0.25">
      <c r="A98" s="246"/>
      <c r="B98" s="173"/>
      <c r="C98" s="158"/>
      <c r="D98" s="172"/>
      <c r="E98" s="52">
        <f t="shared" si="1"/>
        <v>0</v>
      </c>
      <c r="F98" s="66" t="s">
        <v>181</v>
      </c>
      <c r="G98" s="65"/>
      <c r="H98" s="245"/>
    </row>
    <row r="99" spans="1:8" s="66" customFormat="1" x14ac:dyDescent="0.25">
      <c r="A99" s="246"/>
      <c r="B99" s="173"/>
      <c r="C99" s="158"/>
      <c r="D99" s="172"/>
      <c r="E99" s="52">
        <f t="shared" si="1"/>
        <v>0</v>
      </c>
      <c r="F99" s="66" t="s">
        <v>181</v>
      </c>
      <c r="G99" s="65"/>
      <c r="H99" s="246"/>
    </row>
    <row r="100" spans="1:8" s="66" customFormat="1" x14ac:dyDescent="0.25">
      <c r="A100" s="246"/>
      <c r="B100" s="173"/>
      <c r="C100" s="158"/>
      <c r="D100" s="172"/>
      <c r="E100" s="52">
        <f t="shared" si="1"/>
        <v>0</v>
      </c>
      <c r="F100" s="66" t="s">
        <v>181</v>
      </c>
      <c r="G100" s="65"/>
      <c r="H100" s="245"/>
    </row>
    <row r="101" spans="1:8" s="66" customFormat="1" x14ac:dyDescent="0.25">
      <c r="A101" s="246"/>
      <c r="B101" s="173"/>
      <c r="C101" s="158"/>
      <c r="D101" s="172"/>
      <c r="E101" s="52">
        <f t="shared" si="1"/>
        <v>0</v>
      </c>
      <c r="F101" s="66" t="s">
        <v>181</v>
      </c>
      <c r="G101" s="65"/>
      <c r="H101" s="246"/>
    </row>
    <row r="102" spans="1:8" s="66" customFormat="1" x14ac:dyDescent="0.25">
      <c r="A102" s="246"/>
      <c r="B102" s="173"/>
      <c r="C102" s="158"/>
      <c r="D102" s="172"/>
      <c r="E102" s="52">
        <f t="shared" si="1"/>
        <v>0</v>
      </c>
      <c r="F102" s="66" t="s">
        <v>181</v>
      </c>
      <c r="G102" s="65"/>
      <c r="H102" s="245"/>
    </row>
    <row r="103" spans="1:8" s="66" customFormat="1" x14ac:dyDescent="0.25">
      <c r="A103" s="246"/>
      <c r="B103" s="173"/>
      <c r="C103" s="158"/>
      <c r="D103" s="172"/>
      <c r="E103" s="52">
        <f t="shared" si="1"/>
        <v>0</v>
      </c>
      <c r="F103" s="66" t="s">
        <v>181</v>
      </c>
      <c r="G103" s="65"/>
      <c r="H103" s="246"/>
    </row>
    <row r="104" spans="1:8" s="66" customFormat="1" x14ac:dyDescent="0.25">
      <c r="A104" s="246"/>
      <c r="B104" s="173"/>
      <c r="C104" s="158"/>
      <c r="D104" s="172"/>
      <c r="E104" s="52">
        <f t="shared" si="1"/>
        <v>0</v>
      </c>
      <c r="F104" s="66" t="s">
        <v>181</v>
      </c>
      <c r="G104" s="65"/>
      <c r="H104" s="245"/>
    </row>
    <row r="105" spans="1:8" s="66" customFormat="1" x14ac:dyDescent="0.25">
      <c r="A105" s="246"/>
      <c r="B105" s="173"/>
      <c r="C105" s="158"/>
      <c r="D105" s="172"/>
      <c r="E105" s="52">
        <f t="shared" si="1"/>
        <v>0</v>
      </c>
      <c r="F105" s="66" t="s">
        <v>181</v>
      </c>
      <c r="G105" s="65"/>
      <c r="H105" s="246"/>
    </row>
    <row r="106" spans="1:8" s="66" customFormat="1" x14ac:dyDescent="0.25">
      <c r="A106" s="246"/>
      <c r="B106" s="173"/>
      <c r="C106" s="158"/>
      <c r="D106" s="172"/>
      <c r="E106" s="52">
        <f t="shared" si="1"/>
        <v>0</v>
      </c>
      <c r="F106" s="66" t="s">
        <v>181</v>
      </c>
      <c r="G106" s="65"/>
      <c r="H106" s="245"/>
    </row>
    <row r="107" spans="1:8" s="66" customFormat="1" x14ac:dyDescent="0.25">
      <c r="A107" s="246"/>
      <c r="B107" s="173"/>
      <c r="C107" s="158"/>
      <c r="D107" s="172"/>
      <c r="E107" s="52">
        <f t="shared" si="1"/>
        <v>0</v>
      </c>
      <c r="F107" s="66" t="s">
        <v>181</v>
      </c>
      <c r="G107" s="65"/>
      <c r="H107" s="246"/>
    </row>
    <row r="108" spans="1:8" s="66" customFormat="1" x14ac:dyDescent="0.25">
      <c r="A108" s="246"/>
      <c r="B108" s="173"/>
      <c r="C108" s="158"/>
      <c r="D108" s="172"/>
      <c r="E108" s="52">
        <f t="shared" si="1"/>
        <v>0</v>
      </c>
      <c r="F108" s="66" t="s">
        <v>181</v>
      </c>
      <c r="G108" s="65"/>
      <c r="H108" s="245"/>
    </row>
    <row r="109" spans="1:8" s="66" customFormat="1" x14ac:dyDescent="0.25">
      <c r="A109" s="246"/>
      <c r="B109" s="173"/>
      <c r="C109" s="158"/>
      <c r="D109" s="172"/>
      <c r="E109" s="52">
        <f t="shared" si="1"/>
        <v>0</v>
      </c>
      <c r="F109" s="66" t="s">
        <v>181</v>
      </c>
      <c r="G109" s="65"/>
      <c r="H109" s="246"/>
    </row>
    <row r="110" spans="1:8" s="66" customFormat="1" x14ac:dyDescent="0.25">
      <c r="A110" s="246"/>
      <c r="B110" s="173"/>
      <c r="C110" s="158"/>
      <c r="D110" s="172"/>
      <c r="E110" s="52">
        <f t="shared" si="1"/>
        <v>0</v>
      </c>
      <c r="F110" s="66" t="s">
        <v>181</v>
      </c>
      <c r="G110" s="65"/>
      <c r="H110" s="245"/>
    </row>
    <row r="111" spans="1:8" s="66" customFormat="1" x14ac:dyDescent="0.25">
      <c r="A111" s="246"/>
      <c r="B111" s="173"/>
      <c r="C111" s="158"/>
      <c r="D111" s="172"/>
      <c r="E111" s="52">
        <f t="shared" si="1"/>
        <v>0</v>
      </c>
      <c r="F111" s="66" t="s">
        <v>181</v>
      </c>
      <c r="G111" s="65"/>
      <c r="H111" s="246"/>
    </row>
    <row r="112" spans="1:8" s="66" customFormat="1" x14ac:dyDescent="0.25">
      <c r="A112" s="246"/>
      <c r="B112" s="173"/>
      <c r="C112" s="158"/>
      <c r="D112" s="172"/>
      <c r="E112" s="52">
        <f t="shared" si="1"/>
        <v>0</v>
      </c>
      <c r="F112" s="66" t="s">
        <v>181</v>
      </c>
      <c r="G112" s="65"/>
      <c r="H112" s="245"/>
    </row>
    <row r="113" spans="1:8" s="66" customFormat="1" x14ac:dyDescent="0.25">
      <c r="A113" s="246"/>
      <c r="B113" s="173"/>
      <c r="C113" s="158"/>
      <c r="D113" s="172"/>
      <c r="E113" s="52">
        <f t="shared" si="1"/>
        <v>0</v>
      </c>
      <c r="F113" s="66" t="s">
        <v>181</v>
      </c>
      <c r="G113" s="65"/>
      <c r="H113" s="246"/>
    </row>
    <row r="114" spans="1:8" s="66" customFormat="1" x14ac:dyDescent="0.25">
      <c r="A114" s="246"/>
      <c r="B114" s="173"/>
      <c r="C114" s="158"/>
      <c r="D114" s="172"/>
      <c r="E114" s="52">
        <f t="shared" si="1"/>
        <v>0</v>
      </c>
      <c r="F114" s="66" t="s">
        <v>181</v>
      </c>
      <c r="G114" s="65"/>
      <c r="H114" s="245"/>
    </row>
    <row r="115" spans="1:8" s="66" customFormat="1" x14ac:dyDescent="0.25">
      <c r="A115" s="246"/>
      <c r="B115" s="173"/>
      <c r="C115" s="158"/>
      <c r="D115" s="172"/>
      <c r="E115" s="52">
        <f t="shared" si="1"/>
        <v>0</v>
      </c>
      <c r="F115" s="66" t="s">
        <v>181</v>
      </c>
      <c r="G115" s="65"/>
      <c r="H115" s="246"/>
    </row>
    <row r="116" spans="1:8" s="66" customFormat="1" x14ac:dyDescent="0.25">
      <c r="A116" s="246"/>
      <c r="B116" s="173"/>
      <c r="C116" s="158"/>
      <c r="D116" s="172"/>
      <c r="E116" s="52">
        <f t="shared" si="1"/>
        <v>0</v>
      </c>
      <c r="F116" s="66" t="s">
        <v>181</v>
      </c>
      <c r="G116" s="65"/>
      <c r="H116" s="245"/>
    </row>
    <row r="117" spans="1:8" s="66" customFormat="1" x14ac:dyDescent="0.25">
      <c r="A117" s="246"/>
      <c r="B117" s="173"/>
      <c r="C117" s="158"/>
      <c r="D117" s="172"/>
      <c r="E117" s="52">
        <f t="shared" si="1"/>
        <v>0</v>
      </c>
      <c r="F117" s="66" t="s">
        <v>181</v>
      </c>
      <c r="G117" s="65"/>
      <c r="H117" s="246"/>
    </row>
    <row r="118" spans="1:8" s="66" customFormat="1" x14ac:dyDescent="0.25">
      <c r="A118" s="246"/>
      <c r="B118" s="173"/>
      <c r="C118" s="158"/>
      <c r="D118" s="172"/>
      <c r="E118" s="52">
        <f t="shared" si="1"/>
        <v>0</v>
      </c>
      <c r="F118" s="66" t="s">
        <v>181</v>
      </c>
      <c r="G118" s="65"/>
      <c r="H118" s="245"/>
    </row>
    <row r="119" spans="1:8" s="66" customFormat="1" x14ac:dyDescent="0.25">
      <c r="A119" s="246"/>
      <c r="B119" s="173"/>
      <c r="C119" s="158"/>
      <c r="D119" s="172"/>
      <c r="E119" s="52">
        <f t="shared" si="1"/>
        <v>0</v>
      </c>
      <c r="F119" s="66" t="s">
        <v>181</v>
      </c>
      <c r="G119" s="65"/>
      <c r="H119" s="246"/>
    </row>
    <row r="120" spans="1:8" s="66" customFormat="1" x14ac:dyDescent="0.25">
      <c r="A120" s="246"/>
      <c r="B120" s="173"/>
      <c r="C120" s="158"/>
      <c r="D120" s="172"/>
      <c r="E120" s="52">
        <f t="shared" si="1"/>
        <v>0</v>
      </c>
      <c r="F120" s="66" t="s">
        <v>181</v>
      </c>
      <c r="G120" s="65"/>
      <c r="H120" s="245"/>
    </row>
    <row r="121" spans="1:8" s="66" customFormat="1" x14ac:dyDescent="0.25">
      <c r="A121" s="246"/>
      <c r="B121" s="173"/>
      <c r="C121" s="158"/>
      <c r="D121" s="172"/>
      <c r="E121" s="52">
        <f t="shared" si="1"/>
        <v>0</v>
      </c>
      <c r="F121" s="66" t="s">
        <v>181</v>
      </c>
      <c r="G121" s="65"/>
      <c r="H121" s="246"/>
    </row>
    <row r="122" spans="1:8" s="66" customFormat="1" x14ac:dyDescent="0.25">
      <c r="A122" s="246"/>
      <c r="B122" s="173"/>
      <c r="C122" s="158"/>
      <c r="D122" s="172"/>
      <c r="E122" s="52">
        <f t="shared" si="1"/>
        <v>0</v>
      </c>
      <c r="F122" s="66" t="s">
        <v>181</v>
      </c>
      <c r="G122" s="65"/>
      <c r="H122" s="245"/>
    </row>
    <row r="123" spans="1:8" s="66" customFormat="1" x14ac:dyDescent="0.25">
      <c r="A123" s="246"/>
      <c r="B123" s="173"/>
      <c r="C123" s="158"/>
      <c r="D123" s="172"/>
      <c r="E123" s="52">
        <f t="shared" si="1"/>
        <v>0</v>
      </c>
      <c r="F123" s="66" t="s">
        <v>181</v>
      </c>
      <c r="G123" s="65"/>
      <c r="H123" s="246"/>
    </row>
    <row r="124" spans="1:8" s="66" customFormat="1" x14ac:dyDescent="0.25">
      <c r="A124" s="246"/>
      <c r="B124" s="173"/>
      <c r="C124" s="158"/>
      <c r="D124" s="172"/>
      <c r="E124" s="52">
        <f t="shared" si="1"/>
        <v>0</v>
      </c>
      <c r="F124" s="66" t="s">
        <v>181</v>
      </c>
      <c r="G124" s="65"/>
      <c r="H124" s="245"/>
    </row>
    <row r="125" spans="1:8" s="66" customFormat="1" x14ac:dyDescent="0.25">
      <c r="A125" s="246"/>
      <c r="B125" s="173"/>
      <c r="C125" s="158"/>
      <c r="D125" s="172"/>
      <c r="E125" s="52">
        <f t="shared" si="1"/>
        <v>0</v>
      </c>
      <c r="F125" s="66" t="s">
        <v>181</v>
      </c>
      <c r="G125" s="65"/>
      <c r="H125" s="246"/>
    </row>
    <row r="126" spans="1:8" s="66" customFormat="1" x14ac:dyDescent="0.25">
      <c r="A126" s="246"/>
      <c r="B126" s="173"/>
      <c r="C126" s="158"/>
      <c r="D126" s="172"/>
      <c r="E126" s="52">
        <f t="shared" si="1"/>
        <v>0</v>
      </c>
      <c r="F126" s="66" t="s">
        <v>181</v>
      </c>
      <c r="G126" s="65"/>
      <c r="H126" s="245"/>
    </row>
    <row r="127" spans="1:8" s="66" customFormat="1" x14ac:dyDescent="0.25">
      <c r="A127" s="246"/>
      <c r="B127" s="173"/>
      <c r="C127" s="158"/>
      <c r="D127" s="172"/>
      <c r="E127" s="52">
        <f t="shared" si="1"/>
        <v>0</v>
      </c>
      <c r="F127" s="66" t="s">
        <v>181</v>
      </c>
      <c r="G127" s="65"/>
      <c r="H127" s="246"/>
    </row>
    <row r="128" spans="1:8" s="66" customFormat="1" x14ac:dyDescent="0.25">
      <c r="A128" s="246"/>
      <c r="B128" s="173"/>
      <c r="C128" s="158"/>
      <c r="D128" s="172"/>
      <c r="E128" s="52">
        <f t="shared" si="1"/>
        <v>0</v>
      </c>
      <c r="F128" s="66" t="s">
        <v>181</v>
      </c>
      <c r="G128" s="65"/>
      <c r="H128" s="245"/>
    </row>
    <row r="129" spans="1:9" s="66" customFormat="1" x14ac:dyDescent="0.25">
      <c r="A129" s="246"/>
      <c r="B129" s="173"/>
      <c r="C129" s="158"/>
      <c r="D129" s="172"/>
      <c r="E129" s="52">
        <f t="shared" si="1"/>
        <v>0</v>
      </c>
      <c r="F129" s="66" t="s">
        <v>181</v>
      </c>
      <c r="G129" s="65"/>
      <c r="H129" s="246"/>
    </row>
    <row r="130" spans="1:9" s="66" customFormat="1" x14ac:dyDescent="0.25">
      <c r="A130" s="246"/>
      <c r="B130" s="173"/>
      <c r="C130" s="158"/>
      <c r="D130" s="172"/>
      <c r="E130" s="52">
        <f t="shared" si="1"/>
        <v>0</v>
      </c>
      <c r="F130" s="66" t="s">
        <v>181</v>
      </c>
      <c r="G130" s="65"/>
      <c r="H130" s="245"/>
    </row>
    <row r="131" spans="1:9" s="66" customFormat="1" x14ac:dyDescent="0.25">
      <c r="A131" s="246"/>
      <c r="B131" s="173"/>
      <c r="C131" s="158"/>
      <c r="D131" s="172"/>
      <c r="E131" s="52">
        <f t="shared" si="1"/>
        <v>0</v>
      </c>
      <c r="F131" s="66" t="s">
        <v>181</v>
      </c>
      <c r="G131" s="65"/>
      <c r="H131" s="246"/>
    </row>
    <row r="132" spans="1:9" s="66" customFormat="1" x14ac:dyDescent="0.25">
      <c r="A132" s="246"/>
      <c r="B132" s="173"/>
      <c r="C132" s="158"/>
      <c r="D132" s="172"/>
      <c r="E132" s="52">
        <f t="shared" si="1"/>
        <v>0</v>
      </c>
      <c r="F132" s="66" t="s">
        <v>181</v>
      </c>
      <c r="G132" s="65"/>
      <c r="H132" s="245"/>
    </row>
    <row r="133" spans="1:9" s="66" customFormat="1" x14ac:dyDescent="0.25">
      <c r="A133" s="246"/>
      <c r="B133" s="173"/>
      <c r="C133" s="158"/>
      <c r="D133" s="172"/>
      <c r="E133" s="52">
        <f t="shared" ref="E133:E134" si="2">ROUND(C133*D133,2)</f>
        <v>0</v>
      </c>
      <c r="F133" s="66" t="s">
        <v>181</v>
      </c>
      <c r="G133" s="65"/>
      <c r="H133" s="246"/>
    </row>
    <row r="134" spans="1:9" s="66" customFormat="1" x14ac:dyDescent="0.25">
      <c r="A134" s="173"/>
      <c r="B134" s="173"/>
      <c r="C134" s="158"/>
      <c r="D134" s="172"/>
      <c r="E134" s="153">
        <f t="shared" si="2"/>
        <v>0</v>
      </c>
      <c r="F134" s="66" t="s">
        <v>181</v>
      </c>
      <c r="G134" s="65"/>
      <c r="H134" s="65"/>
    </row>
    <row r="135" spans="1:9" s="66" customFormat="1" x14ac:dyDescent="0.25">
      <c r="A135" s="173"/>
      <c r="B135" s="173"/>
      <c r="C135" s="166"/>
      <c r="D135" s="174" t="s">
        <v>197</v>
      </c>
      <c r="E135" s="52">
        <f>ROUND(SUBTOTAL(109,E5:E134),2)</f>
        <v>28709.1</v>
      </c>
      <c r="F135" s="66" t="s">
        <v>181</v>
      </c>
      <c r="G135" s="223"/>
      <c r="H135" s="257" t="s">
        <v>198</v>
      </c>
      <c r="I135" s="245"/>
    </row>
    <row r="136" spans="1:9" s="66" customFormat="1" x14ac:dyDescent="0.25">
      <c r="A136" s="173"/>
      <c r="B136" s="173"/>
      <c r="E136" s="213"/>
      <c r="F136" s="66" t="s">
        <v>184</v>
      </c>
      <c r="H136" s="246"/>
    </row>
    <row r="137" spans="1:9" s="66" customFormat="1" x14ac:dyDescent="0.25">
      <c r="A137" s="173"/>
      <c r="B137" s="173"/>
      <c r="C137" s="158"/>
      <c r="D137" s="172"/>
      <c r="E137" s="52">
        <f t="shared" ref="E137:E200" si="3">ROUND(C137*D137,2)</f>
        <v>0</v>
      </c>
      <c r="F137" s="66" t="s">
        <v>184</v>
      </c>
      <c r="H137" s="246"/>
    </row>
    <row r="138" spans="1:9" s="66" customFormat="1" x14ac:dyDescent="0.25">
      <c r="A138" s="246"/>
      <c r="B138" s="173"/>
      <c r="C138" s="158"/>
      <c r="D138" s="172"/>
      <c r="E138" s="52">
        <f t="shared" si="3"/>
        <v>0</v>
      </c>
      <c r="F138" s="66" t="s">
        <v>184</v>
      </c>
      <c r="G138" s="65"/>
      <c r="H138" s="245"/>
    </row>
    <row r="139" spans="1:9" s="66" customFormat="1" x14ac:dyDescent="0.25">
      <c r="A139" s="246"/>
      <c r="B139" s="173"/>
      <c r="C139" s="158"/>
      <c r="D139" s="172"/>
      <c r="E139" s="52">
        <f t="shared" si="3"/>
        <v>0</v>
      </c>
      <c r="F139" s="66" t="s">
        <v>184</v>
      </c>
      <c r="G139" s="65"/>
      <c r="H139" s="246"/>
    </row>
    <row r="140" spans="1:9" s="66" customFormat="1" hidden="1" x14ac:dyDescent="0.25">
      <c r="A140" s="246"/>
      <c r="B140" s="173"/>
      <c r="C140" s="158"/>
      <c r="D140" s="172"/>
      <c r="E140" s="52">
        <f t="shared" si="3"/>
        <v>0</v>
      </c>
      <c r="F140" s="66" t="s">
        <v>184</v>
      </c>
      <c r="G140" s="65"/>
      <c r="H140" s="245"/>
    </row>
    <row r="141" spans="1:9" s="66" customFormat="1" hidden="1" x14ac:dyDescent="0.25">
      <c r="A141" s="246"/>
      <c r="B141" s="173"/>
      <c r="C141" s="158"/>
      <c r="D141" s="172"/>
      <c r="E141" s="52">
        <f t="shared" si="3"/>
        <v>0</v>
      </c>
      <c r="F141" s="66" t="s">
        <v>184</v>
      </c>
      <c r="G141" s="65"/>
      <c r="H141" s="246"/>
    </row>
    <row r="142" spans="1:9" s="66" customFormat="1" hidden="1" x14ac:dyDescent="0.25">
      <c r="A142" s="246"/>
      <c r="B142" s="173"/>
      <c r="C142" s="158"/>
      <c r="D142" s="172"/>
      <c r="E142" s="52">
        <f t="shared" si="3"/>
        <v>0</v>
      </c>
      <c r="F142" s="66" t="s">
        <v>184</v>
      </c>
      <c r="G142" s="65"/>
      <c r="H142" s="245"/>
    </row>
    <row r="143" spans="1:9" s="66" customFormat="1" hidden="1" x14ac:dyDescent="0.25">
      <c r="A143" s="246"/>
      <c r="B143" s="173"/>
      <c r="C143" s="158"/>
      <c r="D143" s="172"/>
      <c r="E143" s="52">
        <f t="shared" si="3"/>
        <v>0</v>
      </c>
      <c r="F143" s="66" t="s">
        <v>184</v>
      </c>
      <c r="G143" s="65"/>
      <c r="H143" s="246"/>
    </row>
    <row r="144" spans="1:9" s="66" customFormat="1" hidden="1" x14ac:dyDescent="0.25">
      <c r="A144" s="246"/>
      <c r="B144" s="173"/>
      <c r="C144" s="158"/>
      <c r="D144" s="172"/>
      <c r="E144" s="52">
        <f t="shared" si="3"/>
        <v>0</v>
      </c>
      <c r="F144" s="66" t="s">
        <v>184</v>
      </c>
      <c r="G144" s="65"/>
      <c r="H144" s="245"/>
    </row>
    <row r="145" spans="1:8" s="66" customFormat="1" hidden="1" x14ac:dyDescent="0.25">
      <c r="A145" s="246"/>
      <c r="B145" s="173"/>
      <c r="C145" s="158"/>
      <c r="D145" s="172"/>
      <c r="E145" s="52">
        <f t="shared" si="3"/>
        <v>0</v>
      </c>
      <c r="F145" s="66" t="s">
        <v>184</v>
      </c>
      <c r="G145" s="65"/>
      <c r="H145" s="246"/>
    </row>
    <row r="146" spans="1:8" s="66" customFormat="1" hidden="1" x14ac:dyDescent="0.25">
      <c r="A146" s="246"/>
      <c r="B146" s="173"/>
      <c r="C146" s="158"/>
      <c r="D146" s="172"/>
      <c r="E146" s="52">
        <f t="shared" si="3"/>
        <v>0</v>
      </c>
      <c r="F146" s="66" t="s">
        <v>184</v>
      </c>
      <c r="G146" s="65"/>
      <c r="H146" s="245"/>
    </row>
    <row r="147" spans="1:8" s="66" customFormat="1" hidden="1" x14ac:dyDescent="0.25">
      <c r="A147" s="246"/>
      <c r="B147" s="173"/>
      <c r="C147" s="158"/>
      <c r="D147" s="172"/>
      <c r="E147" s="52">
        <f t="shared" si="3"/>
        <v>0</v>
      </c>
      <c r="F147" s="66" t="s">
        <v>184</v>
      </c>
      <c r="G147" s="65"/>
      <c r="H147" s="246"/>
    </row>
    <row r="148" spans="1:8" s="66" customFormat="1" hidden="1" x14ac:dyDescent="0.25">
      <c r="A148" s="246"/>
      <c r="B148" s="173"/>
      <c r="C148" s="158"/>
      <c r="D148" s="172"/>
      <c r="E148" s="52">
        <f t="shared" si="3"/>
        <v>0</v>
      </c>
      <c r="F148" s="66" t="s">
        <v>184</v>
      </c>
      <c r="G148" s="65"/>
      <c r="H148" s="245"/>
    </row>
    <row r="149" spans="1:8" s="66" customFormat="1" hidden="1" x14ac:dyDescent="0.25">
      <c r="A149" s="246"/>
      <c r="B149" s="173"/>
      <c r="C149" s="158"/>
      <c r="D149" s="172"/>
      <c r="E149" s="52">
        <f t="shared" si="3"/>
        <v>0</v>
      </c>
      <c r="F149" s="66" t="s">
        <v>184</v>
      </c>
      <c r="G149" s="65"/>
      <c r="H149" s="246"/>
    </row>
    <row r="150" spans="1:8" s="66" customFormat="1" hidden="1" x14ac:dyDescent="0.25">
      <c r="A150" s="246"/>
      <c r="B150" s="173"/>
      <c r="C150" s="158"/>
      <c r="D150" s="172"/>
      <c r="E150" s="52">
        <f t="shared" si="3"/>
        <v>0</v>
      </c>
      <c r="F150" s="66" t="s">
        <v>184</v>
      </c>
      <c r="G150" s="65"/>
      <c r="H150" s="245"/>
    </row>
    <row r="151" spans="1:8" s="66" customFormat="1" hidden="1" x14ac:dyDescent="0.25">
      <c r="A151" s="246"/>
      <c r="B151" s="173"/>
      <c r="C151" s="158"/>
      <c r="D151" s="172"/>
      <c r="E151" s="52">
        <f t="shared" si="3"/>
        <v>0</v>
      </c>
      <c r="F151" s="66" t="s">
        <v>184</v>
      </c>
      <c r="G151" s="65"/>
      <c r="H151" s="246"/>
    </row>
    <row r="152" spans="1:8" s="66" customFormat="1" hidden="1" x14ac:dyDescent="0.25">
      <c r="A152" s="246"/>
      <c r="B152" s="173"/>
      <c r="C152" s="158"/>
      <c r="D152" s="172"/>
      <c r="E152" s="52">
        <f t="shared" si="3"/>
        <v>0</v>
      </c>
      <c r="F152" s="66" t="s">
        <v>184</v>
      </c>
      <c r="G152" s="65"/>
      <c r="H152" s="245"/>
    </row>
    <row r="153" spans="1:8" s="66" customFormat="1" hidden="1" x14ac:dyDescent="0.25">
      <c r="A153" s="246"/>
      <c r="B153" s="173"/>
      <c r="C153" s="158"/>
      <c r="D153" s="172"/>
      <c r="E153" s="52">
        <f t="shared" si="3"/>
        <v>0</v>
      </c>
      <c r="F153" s="66" t="s">
        <v>184</v>
      </c>
      <c r="G153" s="65"/>
      <c r="H153" s="246"/>
    </row>
    <row r="154" spans="1:8" s="66" customFormat="1" hidden="1" x14ac:dyDescent="0.25">
      <c r="A154" s="246"/>
      <c r="B154" s="173"/>
      <c r="C154" s="158"/>
      <c r="D154" s="172"/>
      <c r="E154" s="52">
        <f t="shared" si="3"/>
        <v>0</v>
      </c>
      <c r="F154" s="66" t="s">
        <v>184</v>
      </c>
      <c r="G154" s="65"/>
      <c r="H154" s="245"/>
    </row>
    <row r="155" spans="1:8" s="66" customFormat="1" hidden="1" x14ac:dyDescent="0.25">
      <c r="A155" s="246"/>
      <c r="B155" s="173"/>
      <c r="C155" s="158"/>
      <c r="D155" s="172"/>
      <c r="E155" s="52">
        <f t="shared" si="3"/>
        <v>0</v>
      </c>
      <c r="F155" s="66" t="s">
        <v>184</v>
      </c>
      <c r="G155" s="65"/>
      <c r="H155" s="246"/>
    </row>
    <row r="156" spans="1:8" s="66" customFormat="1" hidden="1" x14ac:dyDescent="0.25">
      <c r="A156" s="246"/>
      <c r="B156" s="173"/>
      <c r="C156" s="158"/>
      <c r="D156" s="172"/>
      <c r="E156" s="52">
        <f t="shared" si="3"/>
        <v>0</v>
      </c>
      <c r="F156" s="66" t="s">
        <v>184</v>
      </c>
      <c r="G156" s="65"/>
      <c r="H156" s="245"/>
    </row>
    <row r="157" spans="1:8" s="66" customFormat="1" hidden="1" x14ac:dyDescent="0.25">
      <c r="A157" s="246"/>
      <c r="B157" s="173"/>
      <c r="C157" s="158"/>
      <c r="D157" s="172"/>
      <c r="E157" s="52">
        <f t="shared" si="3"/>
        <v>0</v>
      </c>
      <c r="F157" s="66" t="s">
        <v>184</v>
      </c>
      <c r="G157" s="65"/>
      <c r="H157" s="246"/>
    </row>
    <row r="158" spans="1:8" s="66" customFormat="1" hidden="1" x14ac:dyDescent="0.25">
      <c r="A158" s="246"/>
      <c r="B158" s="173"/>
      <c r="C158" s="158"/>
      <c r="D158" s="172"/>
      <c r="E158" s="52">
        <f t="shared" si="3"/>
        <v>0</v>
      </c>
      <c r="F158" s="66" t="s">
        <v>184</v>
      </c>
      <c r="G158" s="65"/>
      <c r="H158" s="245"/>
    </row>
    <row r="159" spans="1:8" s="66" customFormat="1" hidden="1" x14ac:dyDescent="0.25">
      <c r="A159" s="246"/>
      <c r="B159" s="173"/>
      <c r="C159" s="158"/>
      <c r="D159" s="172"/>
      <c r="E159" s="52">
        <f t="shared" si="3"/>
        <v>0</v>
      </c>
      <c r="F159" s="66" t="s">
        <v>184</v>
      </c>
      <c r="G159" s="65"/>
      <c r="H159" s="246"/>
    </row>
    <row r="160" spans="1:8" s="66" customFormat="1" hidden="1" x14ac:dyDescent="0.25">
      <c r="A160" s="246"/>
      <c r="B160" s="173"/>
      <c r="C160" s="158"/>
      <c r="D160" s="172"/>
      <c r="E160" s="52">
        <f t="shared" si="3"/>
        <v>0</v>
      </c>
      <c r="F160" s="66" t="s">
        <v>184</v>
      </c>
      <c r="G160" s="65"/>
      <c r="H160" s="245"/>
    </row>
    <row r="161" spans="1:8" s="66" customFormat="1" hidden="1" x14ac:dyDescent="0.25">
      <c r="A161" s="246"/>
      <c r="B161" s="173"/>
      <c r="C161" s="158"/>
      <c r="D161" s="172"/>
      <c r="E161" s="52">
        <f t="shared" si="3"/>
        <v>0</v>
      </c>
      <c r="F161" s="66" t="s">
        <v>184</v>
      </c>
      <c r="G161" s="65"/>
      <c r="H161" s="246"/>
    </row>
    <row r="162" spans="1:8" s="66" customFormat="1" hidden="1" x14ac:dyDescent="0.25">
      <c r="A162" s="246"/>
      <c r="B162" s="173"/>
      <c r="C162" s="158"/>
      <c r="D162" s="172"/>
      <c r="E162" s="52">
        <f t="shared" si="3"/>
        <v>0</v>
      </c>
      <c r="F162" s="66" t="s">
        <v>184</v>
      </c>
      <c r="G162" s="65"/>
      <c r="H162" s="245"/>
    </row>
    <row r="163" spans="1:8" s="66" customFormat="1" hidden="1" x14ac:dyDescent="0.25">
      <c r="A163" s="246"/>
      <c r="B163" s="173"/>
      <c r="C163" s="158"/>
      <c r="D163" s="172"/>
      <c r="E163" s="52">
        <f t="shared" si="3"/>
        <v>0</v>
      </c>
      <c r="F163" s="66" t="s">
        <v>184</v>
      </c>
      <c r="G163" s="65"/>
      <c r="H163" s="246"/>
    </row>
    <row r="164" spans="1:8" s="66" customFormat="1" hidden="1" x14ac:dyDescent="0.25">
      <c r="A164" s="246"/>
      <c r="B164" s="173"/>
      <c r="C164" s="158"/>
      <c r="D164" s="172"/>
      <c r="E164" s="52">
        <f t="shared" si="3"/>
        <v>0</v>
      </c>
      <c r="F164" s="66" t="s">
        <v>184</v>
      </c>
      <c r="G164" s="65"/>
      <c r="H164" s="245"/>
    </row>
    <row r="165" spans="1:8" s="66" customFormat="1" hidden="1" x14ac:dyDescent="0.25">
      <c r="A165" s="246"/>
      <c r="B165" s="173"/>
      <c r="C165" s="158"/>
      <c r="D165" s="172"/>
      <c r="E165" s="52">
        <f t="shared" si="3"/>
        <v>0</v>
      </c>
      <c r="F165" s="66" t="s">
        <v>184</v>
      </c>
      <c r="G165" s="65"/>
      <c r="H165" s="246"/>
    </row>
    <row r="166" spans="1:8" s="66" customFormat="1" hidden="1" x14ac:dyDescent="0.25">
      <c r="A166" s="246"/>
      <c r="B166" s="173"/>
      <c r="C166" s="158"/>
      <c r="D166" s="172"/>
      <c r="E166" s="52">
        <f t="shared" si="3"/>
        <v>0</v>
      </c>
      <c r="F166" s="66" t="s">
        <v>184</v>
      </c>
      <c r="G166" s="65"/>
      <c r="H166" s="245"/>
    </row>
    <row r="167" spans="1:8" s="66" customFormat="1" hidden="1" x14ac:dyDescent="0.25">
      <c r="A167" s="246"/>
      <c r="B167" s="173"/>
      <c r="C167" s="158"/>
      <c r="D167" s="172"/>
      <c r="E167" s="52">
        <f t="shared" si="3"/>
        <v>0</v>
      </c>
      <c r="F167" s="66" t="s">
        <v>184</v>
      </c>
      <c r="G167" s="65"/>
      <c r="H167" s="246"/>
    </row>
    <row r="168" spans="1:8" s="66" customFormat="1" hidden="1" x14ac:dyDescent="0.25">
      <c r="A168" s="246"/>
      <c r="B168" s="173"/>
      <c r="C168" s="158"/>
      <c r="D168" s="172"/>
      <c r="E168" s="52">
        <f t="shared" si="3"/>
        <v>0</v>
      </c>
      <c r="F168" s="66" t="s">
        <v>184</v>
      </c>
      <c r="G168" s="65"/>
      <c r="H168" s="245"/>
    </row>
    <row r="169" spans="1:8" s="66" customFormat="1" hidden="1" x14ac:dyDescent="0.25">
      <c r="A169" s="246"/>
      <c r="B169" s="173"/>
      <c r="C169" s="158"/>
      <c r="D169" s="172"/>
      <c r="E169" s="52">
        <f t="shared" si="3"/>
        <v>0</v>
      </c>
      <c r="F169" s="66" t="s">
        <v>184</v>
      </c>
      <c r="G169" s="65"/>
      <c r="H169" s="246"/>
    </row>
    <row r="170" spans="1:8" s="66" customFormat="1" hidden="1" x14ac:dyDescent="0.25">
      <c r="A170" s="246"/>
      <c r="B170" s="173"/>
      <c r="C170" s="158"/>
      <c r="D170" s="172"/>
      <c r="E170" s="52">
        <f t="shared" si="3"/>
        <v>0</v>
      </c>
      <c r="F170" s="66" t="s">
        <v>184</v>
      </c>
      <c r="G170" s="65"/>
      <c r="H170" s="245"/>
    </row>
    <row r="171" spans="1:8" s="66" customFormat="1" hidden="1" x14ac:dyDescent="0.25">
      <c r="A171" s="246"/>
      <c r="B171" s="173"/>
      <c r="C171" s="158"/>
      <c r="D171" s="172"/>
      <c r="E171" s="52">
        <f t="shared" si="3"/>
        <v>0</v>
      </c>
      <c r="F171" s="66" t="s">
        <v>184</v>
      </c>
      <c r="G171" s="65"/>
      <c r="H171" s="246"/>
    </row>
    <row r="172" spans="1:8" s="66" customFormat="1" hidden="1" x14ac:dyDescent="0.25">
      <c r="A172" s="246"/>
      <c r="B172" s="173"/>
      <c r="C172" s="158"/>
      <c r="D172" s="172"/>
      <c r="E172" s="52">
        <f t="shared" si="3"/>
        <v>0</v>
      </c>
      <c r="F172" s="66" t="s">
        <v>184</v>
      </c>
      <c r="G172" s="65"/>
      <c r="H172" s="245"/>
    </row>
    <row r="173" spans="1:8" s="66" customFormat="1" hidden="1" x14ac:dyDescent="0.25">
      <c r="A173" s="246"/>
      <c r="B173" s="173"/>
      <c r="C173" s="158"/>
      <c r="D173" s="172"/>
      <c r="E173" s="52">
        <f t="shared" si="3"/>
        <v>0</v>
      </c>
      <c r="F173" s="66" t="s">
        <v>184</v>
      </c>
      <c r="G173" s="65"/>
      <c r="H173" s="246"/>
    </row>
    <row r="174" spans="1:8" s="66" customFormat="1" hidden="1" x14ac:dyDescent="0.25">
      <c r="A174" s="246"/>
      <c r="B174" s="173"/>
      <c r="C174" s="158"/>
      <c r="D174" s="172"/>
      <c r="E174" s="52">
        <f t="shared" si="3"/>
        <v>0</v>
      </c>
      <c r="F174" s="66" t="s">
        <v>184</v>
      </c>
      <c r="G174" s="65"/>
      <c r="H174" s="245"/>
    </row>
    <row r="175" spans="1:8" s="66" customFormat="1" hidden="1" x14ac:dyDescent="0.25">
      <c r="A175" s="246"/>
      <c r="B175" s="173"/>
      <c r="C175" s="158"/>
      <c r="D175" s="172"/>
      <c r="E175" s="52">
        <f t="shared" si="3"/>
        <v>0</v>
      </c>
      <c r="F175" s="66" t="s">
        <v>184</v>
      </c>
      <c r="G175" s="65"/>
      <c r="H175" s="246"/>
    </row>
    <row r="176" spans="1:8" s="66" customFormat="1" hidden="1" x14ac:dyDescent="0.25">
      <c r="A176" s="246"/>
      <c r="B176" s="173"/>
      <c r="C176" s="158"/>
      <c r="D176" s="172"/>
      <c r="E176" s="52">
        <f t="shared" si="3"/>
        <v>0</v>
      </c>
      <c r="F176" s="66" t="s">
        <v>184</v>
      </c>
      <c r="G176" s="65"/>
      <c r="H176" s="245"/>
    </row>
    <row r="177" spans="1:8" s="66" customFormat="1" hidden="1" x14ac:dyDescent="0.25">
      <c r="A177" s="246"/>
      <c r="B177" s="173"/>
      <c r="C177" s="158"/>
      <c r="D177" s="172"/>
      <c r="E177" s="52">
        <f t="shared" si="3"/>
        <v>0</v>
      </c>
      <c r="F177" s="66" t="s">
        <v>184</v>
      </c>
      <c r="G177" s="65"/>
      <c r="H177" s="246"/>
    </row>
    <row r="178" spans="1:8" s="66" customFormat="1" hidden="1" x14ac:dyDescent="0.25">
      <c r="A178" s="246"/>
      <c r="B178" s="173"/>
      <c r="C178" s="158"/>
      <c r="D178" s="172"/>
      <c r="E178" s="52">
        <f t="shared" si="3"/>
        <v>0</v>
      </c>
      <c r="F178" s="66" t="s">
        <v>184</v>
      </c>
      <c r="G178" s="65"/>
      <c r="H178" s="245"/>
    </row>
    <row r="179" spans="1:8" s="66" customFormat="1" hidden="1" x14ac:dyDescent="0.25">
      <c r="A179" s="246"/>
      <c r="B179" s="173"/>
      <c r="C179" s="158"/>
      <c r="D179" s="172"/>
      <c r="E179" s="52">
        <f t="shared" si="3"/>
        <v>0</v>
      </c>
      <c r="F179" s="66" t="s">
        <v>184</v>
      </c>
      <c r="G179" s="65"/>
      <c r="H179" s="246"/>
    </row>
    <row r="180" spans="1:8" s="66" customFormat="1" hidden="1" x14ac:dyDescent="0.25">
      <c r="A180" s="246"/>
      <c r="B180" s="173"/>
      <c r="C180" s="158"/>
      <c r="D180" s="172"/>
      <c r="E180" s="52">
        <f t="shared" si="3"/>
        <v>0</v>
      </c>
      <c r="F180" s="66" t="s">
        <v>184</v>
      </c>
      <c r="G180" s="65"/>
      <c r="H180" s="245"/>
    </row>
    <row r="181" spans="1:8" s="66" customFormat="1" hidden="1" x14ac:dyDescent="0.25">
      <c r="A181" s="246"/>
      <c r="B181" s="173"/>
      <c r="C181" s="158"/>
      <c r="D181" s="172"/>
      <c r="E181" s="52">
        <f t="shared" si="3"/>
        <v>0</v>
      </c>
      <c r="F181" s="66" t="s">
        <v>184</v>
      </c>
      <c r="G181" s="65"/>
      <c r="H181" s="246"/>
    </row>
    <row r="182" spans="1:8" s="66" customFormat="1" hidden="1" x14ac:dyDescent="0.25">
      <c r="A182" s="246"/>
      <c r="B182" s="173"/>
      <c r="C182" s="158"/>
      <c r="D182" s="172"/>
      <c r="E182" s="52">
        <f t="shared" si="3"/>
        <v>0</v>
      </c>
      <c r="F182" s="66" t="s">
        <v>184</v>
      </c>
      <c r="G182" s="65"/>
      <c r="H182" s="245"/>
    </row>
    <row r="183" spans="1:8" s="66" customFormat="1" hidden="1" x14ac:dyDescent="0.25">
      <c r="A183" s="246"/>
      <c r="B183" s="173"/>
      <c r="C183" s="158"/>
      <c r="D183" s="172"/>
      <c r="E183" s="52">
        <f t="shared" si="3"/>
        <v>0</v>
      </c>
      <c r="F183" s="66" t="s">
        <v>184</v>
      </c>
      <c r="G183" s="65"/>
      <c r="H183" s="246"/>
    </row>
    <row r="184" spans="1:8" s="66" customFormat="1" hidden="1" x14ac:dyDescent="0.25">
      <c r="A184" s="246"/>
      <c r="B184" s="173"/>
      <c r="C184" s="158"/>
      <c r="D184" s="172"/>
      <c r="E184" s="52">
        <f t="shared" si="3"/>
        <v>0</v>
      </c>
      <c r="F184" s="66" t="s">
        <v>184</v>
      </c>
      <c r="G184" s="65"/>
      <c r="H184" s="245"/>
    </row>
    <row r="185" spans="1:8" s="66" customFormat="1" hidden="1" x14ac:dyDescent="0.25">
      <c r="A185" s="246"/>
      <c r="B185" s="173"/>
      <c r="C185" s="158"/>
      <c r="D185" s="172"/>
      <c r="E185" s="52">
        <f t="shared" si="3"/>
        <v>0</v>
      </c>
      <c r="F185" s="66" t="s">
        <v>184</v>
      </c>
      <c r="G185" s="65"/>
      <c r="H185" s="246"/>
    </row>
    <row r="186" spans="1:8" s="66" customFormat="1" hidden="1" x14ac:dyDescent="0.25">
      <c r="A186" s="246"/>
      <c r="B186" s="173"/>
      <c r="C186" s="158"/>
      <c r="D186" s="172"/>
      <c r="E186" s="52">
        <f t="shared" si="3"/>
        <v>0</v>
      </c>
      <c r="F186" s="66" t="s">
        <v>184</v>
      </c>
      <c r="G186" s="65"/>
      <c r="H186" s="245"/>
    </row>
    <row r="187" spans="1:8" s="66" customFormat="1" hidden="1" x14ac:dyDescent="0.25">
      <c r="A187" s="246"/>
      <c r="B187" s="173"/>
      <c r="C187" s="158"/>
      <c r="D187" s="172"/>
      <c r="E187" s="52">
        <f t="shared" si="3"/>
        <v>0</v>
      </c>
      <c r="F187" s="66" t="s">
        <v>184</v>
      </c>
      <c r="G187" s="65"/>
      <c r="H187" s="246"/>
    </row>
    <row r="188" spans="1:8" s="66" customFormat="1" hidden="1" x14ac:dyDescent="0.25">
      <c r="A188" s="246"/>
      <c r="B188" s="173"/>
      <c r="C188" s="158"/>
      <c r="D188" s="172"/>
      <c r="E188" s="52">
        <f t="shared" si="3"/>
        <v>0</v>
      </c>
      <c r="F188" s="66" t="s">
        <v>184</v>
      </c>
      <c r="G188" s="65"/>
      <c r="H188" s="245"/>
    </row>
    <row r="189" spans="1:8" s="66" customFormat="1" hidden="1" x14ac:dyDescent="0.25">
      <c r="A189" s="246"/>
      <c r="B189" s="173"/>
      <c r="C189" s="158"/>
      <c r="D189" s="172"/>
      <c r="E189" s="52">
        <f t="shared" si="3"/>
        <v>0</v>
      </c>
      <c r="F189" s="66" t="s">
        <v>184</v>
      </c>
      <c r="G189" s="65"/>
      <c r="H189" s="246"/>
    </row>
    <row r="190" spans="1:8" s="66" customFormat="1" hidden="1" x14ac:dyDescent="0.25">
      <c r="A190" s="246"/>
      <c r="B190" s="173"/>
      <c r="C190" s="158"/>
      <c r="D190" s="172"/>
      <c r="E190" s="52">
        <f t="shared" si="3"/>
        <v>0</v>
      </c>
      <c r="F190" s="66" t="s">
        <v>184</v>
      </c>
      <c r="G190" s="65"/>
      <c r="H190" s="245"/>
    </row>
    <row r="191" spans="1:8" s="66" customFormat="1" hidden="1" x14ac:dyDescent="0.25">
      <c r="A191" s="246"/>
      <c r="B191" s="173"/>
      <c r="C191" s="158"/>
      <c r="D191" s="172"/>
      <c r="E191" s="52">
        <f t="shared" si="3"/>
        <v>0</v>
      </c>
      <c r="F191" s="66" t="s">
        <v>184</v>
      </c>
      <c r="G191" s="65"/>
      <c r="H191" s="246"/>
    </row>
    <row r="192" spans="1:8" s="66" customFormat="1" hidden="1" x14ac:dyDescent="0.25">
      <c r="A192" s="246"/>
      <c r="B192" s="173"/>
      <c r="C192" s="158"/>
      <c r="D192" s="172"/>
      <c r="E192" s="52">
        <f t="shared" si="3"/>
        <v>0</v>
      </c>
      <c r="F192" s="66" t="s">
        <v>184</v>
      </c>
      <c r="G192" s="65"/>
      <c r="H192" s="245"/>
    </row>
    <row r="193" spans="1:8" s="66" customFormat="1" hidden="1" x14ac:dyDescent="0.25">
      <c r="A193" s="246"/>
      <c r="B193" s="173"/>
      <c r="C193" s="158"/>
      <c r="D193" s="172"/>
      <c r="E193" s="52">
        <f t="shared" si="3"/>
        <v>0</v>
      </c>
      <c r="F193" s="66" t="s">
        <v>184</v>
      </c>
      <c r="G193" s="65"/>
      <c r="H193" s="246"/>
    </row>
    <row r="194" spans="1:8" s="66" customFormat="1" hidden="1" x14ac:dyDescent="0.25">
      <c r="A194" s="246"/>
      <c r="B194" s="173"/>
      <c r="C194" s="158"/>
      <c r="D194" s="172"/>
      <c r="E194" s="52">
        <f t="shared" si="3"/>
        <v>0</v>
      </c>
      <c r="F194" s="66" t="s">
        <v>184</v>
      </c>
      <c r="G194" s="65"/>
      <c r="H194" s="245"/>
    </row>
    <row r="195" spans="1:8" s="66" customFormat="1" hidden="1" x14ac:dyDescent="0.25">
      <c r="A195" s="246"/>
      <c r="B195" s="173"/>
      <c r="C195" s="158"/>
      <c r="D195" s="172"/>
      <c r="E195" s="52">
        <f t="shared" si="3"/>
        <v>0</v>
      </c>
      <c r="F195" s="66" t="s">
        <v>184</v>
      </c>
      <c r="G195" s="65"/>
      <c r="H195" s="246"/>
    </row>
    <row r="196" spans="1:8" s="66" customFormat="1" hidden="1" x14ac:dyDescent="0.25">
      <c r="A196" s="246"/>
      <c r="B196" s="173"/>
      <c r="C196" s="158"/>
      <c r="D196" s="172"/>
      <c r="E196" s="52">
        <f t="shared" si="3"/>
        <v>0</v>
      </c>
      <c r="F196" s="66" t="s">
        <v>184</v>
      </c>
      <c r="G196" s="65"/>
      <c r="H196" s="245"/>
    </row>
    <row r="197" spans="1:8" s="66" customFormat="1" hidden="1" x14ac:dyDescent="0.25">
      <c r="A197" s="246"/>
      <c r="B197" s="173"/>
      <c r="C197" s="158"/>
      <c r="D197" s="172"/>
      <c r="E197" s="52">
        <f t="shared" si="3"/>
        <v>0</v>
      </c>
      <c r="F197" s="66" t="s">
        <v>184</v>
      </c>
      <c r="G197" s="65"/>
      <c r="H197" s="246"/>
    </row>
    <row r="198" spans="1:8" s="66" customFormat="1" hidden="1" x14ac:dyDescent="0.25">
      <c r="A198" s="246"/>
      <c r="B198" s="173"/>
      <c r="C198" s="158"/>
      <c r="D198" s="172"/>
      <c r="E198" s="52">
        <f t="shared" si="3"/>
        <v>0</v>
      </c>
      <c r="F198" s="66" t="s">
        <v>184</v>
      </c>
      <c r="G198" s="65"/>
      <c r="H198" s="245"/>
    </row>
    <row r="199" spans="1:8" s="66" customFormat="1" hidden="1" x14ac:dyDescent="0.25">
      <c r="A199" s="246"/>
      <c r="B199" s="173"/>
      <c r="C199" s="158"/>
      <c r="D199" s="172"/>
      <c r="E199" s="52">
        <f t="shared" si="3"/>
        <v>0</v>
      </c>
      <c r="F199" s="66" t="s">
        <v>184</v>
      </c>
      <c r="G199" s="65"/>
      <c r="H199" s="246"/>
    </row>
    <row r="200" spans="1:8" s="66" customFormat="1" hidden="1" x14ac:dyDescent="0.25">
      <c r="A200" s="246"/>
      <c r="B200" s="173"/>
      <c r="C200" s="158"/>
      <c r="D200" s="172"/>
      <c r="E200" s="52">
        <f t="shared" si="3"/>
        <v>0</v>
      </c>
      <c r="F200" s="66" t="s">
        <v>184</v>
      </c>
      <c r="G200" s="65"/>
      <c r="H200" s="245"/>
    </row>
    <row r="201" spans="1:8" s="66" customFormat="1" hidden="1" x14ac:dyDescent="0.25">
      <c r="A201" s="246"/>
      <c r="B201" s="173"/>
      <c r="C201" s="158"/>
      <c r="D201" s="172"/>
      <c r="E201" s="52">
        <f t="shared" ref="E201:E264" si="4">ROUND(C201*D201,2)</f>
        <v>0</v>
      </c>
      <c r="F201" s="66" t="s">
        <v>184</v>
      </c>
      <c r="G201" s="65"/>
      <c r="H201" s="246"/>
    </row>
    <row r="202" spans="1:8" s="66" customFormat="1" hidden="1" x14ac:dyDescent="0.25">
      <c r="A202" s="246"/>
      <c r="B202" s="173"/>
      <c r="C202" s="158"/>
      <c r="D202" s="172"/>
      <c r="E202" s="52">
        <f t="shared" si="4"/>
        <v>0</v>
      </c>
      <c r="F202" s="66" t="s">
        <v>184</v>
      </c>
      <c r="G202" s="65"/>
      <c r="H202" s="245"/>
    </row>
    <row r="203" spans="1:8" s="66" customFormat="1" hidden="1" x14ac:dyDescent="0.25">
      <c r="A203" s="246"/>
      <c r="B203" s="173"/>
      <c r="C203" s="158"/>
      <c r="D203" s="172"/>
      <c r="E203" s="52">
        <f t="shared" si="4"/>
        <v>0</v>
      </c>
      <c r="F203" s="66" t="s">
        <v>184</v>
      </c>
      <c r="G203" s="65"/>
      <c r="H203" s="246"/>
    </row>
    <row r="204" spans="1:8" s="66" customFormat="1" hidden="1" x14ac:dyDescent="0.25">
      <c r="A204" s="246"/>
      <c r="B204" s="173"/>
      <c r="C204" s="158"/>
      <c r="D204" s="172"/>
      <c r="E204" s="52">
        <f t="shared" si="4"/>
        <v>0</v>
      </c>
      <c r="F204" s="66" t="s">
        <v>184</v>
      </c>
      <c r="G204" s="65"/>
      <c r="H204" s="245"/>
    </row>
    <row r="205" spans="1:8" s="66" customFormat="1" hidden="1" x14ac:dyDescent="0.25">
      <c r="A205" s="246"/>
      <c r="B205" s="173"/>
      <c r="C205" s="158"/>
      <c r="D205" s="172"/>
      <c r="E205" s="52">
        <f t="shared" si="4"/>
        <v>0</v>
      </c>
      <c r="F205" s="66" t="s">
        <v>184</v>
      </c>
      <c r="G205" s="65"/>
      <c r="H205" s="246"/>
    </row>
    <row r="206" spans="1:8" s="66" customFormat="1" hidden="1" x14ac:dyDescent="0.25">
      <c r="A206" s="246"/>
      <c r="B206" s="173"/>
      <c r="C206" s="158"/>
      <c r="D206" s="172"/>
      <c r="E206" s="52">
        <f t="shared" si="4"/>
        <v>0</v>
      </c>
      <c r="F206" s="66" t="s">
        <v>184</v>
      </c>
      <c r="G206" s="65"/>
      <c r="H206" s="245"/>
    </row>
    <row r="207" spans="1:8" s="66" customFormat="1" hidden="1" x14ac:dyDescent="0.25">
      <c r="A207" s="246"/>
      <c r="B207" s="173"/>
      <c r="C207" s="158"/>
      <c r="D207" s="172"/>
      <c r="E207" s="52">
        <f t="shared" si="4"/>
        <v>0</v>
      </c>
      <c r="F207" s="66" t="s">
        <v>184</v>
      </c>
      <c r="G207" s="65"/>
      <c r="H207" s="246"/>
    </row>
    <row r="208" spans="1:8" s="66" customFormat="1" hidden="1" x14ac:dyDescent="0.25">
      <c r="A208" s="246"/>
      <c r="B208" s="173"/>
      <c r="C208" s="158"/>
      <c r="D208" s="172"/>
      <c r="E208" s="52">
        <f t="shared" si="4"/>
        <v>0</v>
      </c>
      <c r="F208" s="66" t="s">
        <v>184</v>
      </c>
      <c r="G208" s="65"/>
      <c r="H208" s="245"/>
    </row>
    <row r="209" spans="1:8" s="66" customFormat="1" hidden="1" x14ac:dyDescent="0.25">
      <c r="A209" s="246"/>
      <c r="B209" s="173"/>
      <c r="C209" s="158"/>
      <c r="D209" s="172"/>
      <c r="E209" s="52">
        <f t="shared" si="4"/>
        <v>0</v>
      </c>
      <c r="F209" s="66" t="s">
        <v>184</v>
      </c>
      <c r="G209" s="65"/>
      <c r="H209" s="246"/>
    </row>
    <row r="210" spans="1:8" s="66" customFormat="1" hidden="1" x14ac:dyDescent="0.25">
      <c r="A210" s="246"/>
      <c r="B210" s="173"/>
      <c r="C210" s="158"/>
      <c r="D210" s="172"/>
      <c r="E210" s="52">
        <f t="shared" si="4"/>
        <v>0</v>
      </c>
      <c r="F210" s="66" t="s">
        <v>184</v>
      </c>
      <c r="G210" s="65"/>
      <c r="H210" s="245"/>
    </row>
    <row r="211" spans="1:8" s="66" customFormat="1" hidden="1" x14ac:dyDescent="0.25">
      <c r="A211" s="246"/>
      <c r="B211" s="173"/>
      <c r="C211" s="158"/>
      <c r="D211" s="172"/>
      <c r="E211" s="52">
        <f t="shared" si="4"/>
        <v>0</v>
      </c>
      <c r="F211" s="66" t="s">
        <v>184</v>
      </c>
      <c r="G211" s="65"/>
      <c r="H211" s="246"/>
    </row>
    <row r="212" spans="1:8" s="66" customFormat="1" hidden="1" x14ac:dyDescent="0.25">
      <c r="A212" s="246"/>
      <c r="B212" s="173"/>
      <c r="C212" s="158"/>
      <c r="D212" s="172"/>
      <c r="E212" s="52">
        <f t="shared" si="4"/>
        <v>0</v>
      </c>
      <c r="F212" s="66" t="s">
        <v>184</v>
      </c>
      <c r="G212" s="65"/>
      <c r="H212" s="245"/>
    </row>
    <row r="213" spans="1:8" s="66" customFormat="1" hidden="1" x14ac:dyDescent="0.25">
      <c r="A213" s="246"/>
      <c r="B213" s="173"/>
      <c r="C213" s="158"/>
      <c r="D213" s="172"/>
      <c r="E213" s="52">
        <f t="shared" si="4"/>
        <v>0</v>
      </c>
      <c r="F213" s="66" t="s">
        <v>184</v>
      </c>
      <c r="G213" s="65"/>
      <c r="H213" s="246"/>
    </row>
    <row r="214" spans="1:8" s="66" customFormat="1" hidden="1" x14ac:dyDescent="0.25">
      <c r="A214" s="246"/>
      <c r="B214" s="173"/>
      <c r="C214" s="158"/>
      <c r="D214" s="172"/>
      <c r="E214" s="52">
        <f t="shared" si="4"/>
        <v>0</v>
      </c>
      <c r="F214" s="66" t="s">
        <v>184</v>
      </c>
      <c r="G214" s="65"/>
      <c r="H214" s="245"/>
    </row>
    <row r="215" spans="1:8" s="66" customFormat="1" hidden="1" x14ac:dyDescent="0.25">
      <c r="A215" s="246"/>
      <c r="B215" s="173"/>
      <c r="C215" s="158"/>
      <c r="D215" s="172"/>
      <c r="E215" s="52">
        <f t="shared" si="4"/>
        <v>0</v>
      </c>
      <c r="F215" s="66" t="s">
        <v>184</v>
      </c>
      <c r="G215" s="65"/>
      <c r="H215" s="246"/>
    </row>
    <row r="216" spans="1:8" s="66" customFormat="1" hidden="1" x14ac:dyDescent="0.25">
      <c r="A216" s="246"/>
      <c r="B216" s="173"/>
      <c r="C216" s="158"/>
      <c r="D216" s="172"/>
      <c r="E216" s="52">
        <f t="shared" si="4"/>
        <v>0</v>
      </c>
      <c r="F216" s="66" t="s">
        <v>184</v>
      </c>
      <c r="G216" s="65"/>
      <c r="H216" s="245"/>
    </row>
    <row r="217" spans="1:8" s="66" customFormat="1" hidden="1" x14ac:dyDescent="0.25">
      <c r="A217" s="246"/>
      <c r="B217" s="173"/>
      <c r="C217" s="158"/>
      <c r="D217" s="172"/>
      <c r="E217" s="52">
        <f t="shared" si="4"/>
        <v>0</v>
      </c>
      <c r="F217" s="66" t="s">
        <v>184</v>
      </c>
      <c r="G217" s="65"/>
      <c r="H217" s="246"/>
    </row>
    <row r="218" spans="1:8" s="66" customFormat="1" hidden="1" x14ac:dyDescent="0.25">
      <c r="A218" s="246"/>
      <c r="B218" s="173"/>
      <c r="C218" s="158"/>
      <c r="D218" s="172"/>
      <c r="E218" s="52">
        <f t="shared" si="4"/>
        <v>0</v>
      </c>
      <c r="F218" s="66" t="s">
        <v>184</v>
      </c>
      <c r="G218" s="65"/>
      <c r="H218" s="245"/>
    </row>
    <row r="219" spans="1:8" s="66" customFormat="1" hidden="1" x14ac:dyDescent="0.25">
      <c r="A219" s="246"/>
      <c r="B219" s="173"/>
      <c r="C219" s="158"/>
      <c r="D219" s="172"/>
      <c r="E219" s="52">
        <f t="shared" si="4"/>
        <v>0</v>
      </c>
      <c r="F219" s="66" t="s">
        <v>184</v>
      </c>
      <c r="G219" s="65"/>
      <c r="H219" s="246"/>
    </row>
    <row r="220" spans="1:8" s="66" customFormat="1" hidden="1" x14ac:dyDescent="0.25">
      <c r="A220" s="246"/>
      <c r="B220" s="173"/>
      <c r="C220" s="158"/>
      <c r="D220" s="172"/>
      <c r="E220" s="52">
        <f t="shared" si="4"/>
        <v>0</v>
      </c>
      <c r="F220" s="66" t="s">
        <v>184</v>
      </c>
      <c r="G220" s="65"/>
      <c r="H220" s="245"/>
    </row>
    <row r="221" spans="1:8" s="66" customFormat="1" hidden="1" x14ac:dyDescent="0.25">
      <c r="A221" s="246"/>
      <c r="B221" s="173"/>
      <c r="C221" s="158"/>
      <c r="D221" s="172"/>
      <c r="E221" s="52">
        <f t="shared" si="4"/>
        <v>0</v>
      </c>
      <c r="F221" s="66" t="s">
        <v>184</v>
      </c>
      <c r="G221" s="65"/>
      <c r="H221" s="246"/>
    </row>
    <row r="222" spans="1:8" s="66" customFormat="1" hidden="1" x14ac:dyDescent="0.25">
      <c r="A222" s="246"/>
      <c r="B222" s="173"/>
      <c r="C222" s="158"/>
      <c r="D222" s="172"/>
      <c r="E222" s="52">
        <f t="shared" si="4"/>
        <v>0</v>
      </c>
      <c r="F222" s="66" t="s">
        <v>184</v>
      </c>
      <c r="G222" s="65"/>
      <c r="H222" s="245"/>
    </row>
    <row r="223" spans="1:8" s="66" customFormat="1" hidden="1" x14ac:dyDescent="0.25">
      <c r="A223" s="246"/>
      <c r="B223" s="173"/>
      <c r="C223" s="158"/>
      <c r="D223" s="172"/>
      <c r="E223" s="52">
        <f t="shared" si="4"/>
        <v>0</v>
      </c>
      <c r="F223" s="66" t="s">
        <v>184</v>
      </c>
      <c r="G223" s="65"/>
      <c r="H223" s="246"/>
    </row>
    <row r="224" spans="1:8" s="66" customFormat="1" hidden="1" x14ac:dyDescent="0.25">
      <c r="A224" s="246"/>
      <c r="B224" s="173"/>
      <c r="C224" s="158"/>
      <c r="D224" s="172"/>
      <c r="E224" s="52">
        <f t="shared" si="4"/>
        <v>0</v>
      </c>
      <c r="F224" s="66" t="s">
        <v>184</v>
      </c>
      <c r="G224" s="65"/>
      <c r="H224" s="245"/>
    </row>
    <row r="225" spans="1:8" s="66" customFormat="1" hidden="1" x14ac:dyDescent="0.25">
      <c r="A225" s="246"/>
      <c r="B225" s="173"/>
      <c r="C225" s="158"/>
      <c r="D225" s="172"/>
      <c r="E225" s="52">
        <f t="shared" si="4"/>
        <v>0</v>
      </c>
      <c r="F225" s="66" t="s">
        <v>184</v>
      </c>
      <c r="G225" s="65"/>
      <c r="H225" s="246"/>
    </row>
    <row r="226" spans="1:8" s="66" customFormat="1" hidden="1" x14ac:dyDescent="0.25">
      <c r="A226" s="246"/>
      <c r="B226" s="173"/>
      <c r="C226" s="158"/>
      <c r="D226" s="172"/>
      <c r="E226" s="52">
        <f t="shared" si="4"/>
        <v>0</v>
      </c>
      <c r="F226" s="66" t="s">
        <v>184</v>
      </c>
      <c r="G226" s="65"/>
      <c r="H226" s="245"/>
    </row>
    <row r="227" spans="1:8" s="66" customFormat="1" hidden="1" x14ac:dyDescent="0.25">
      <c r="A227" s="246"/>
      <c r="B227" s="173"/>
      <c r="C227" s="158"/>
      <c r="D227" s="172"/>
      <c r="E227" s="52">
        <f t="shared" si="4"/>
        <v>0</v>
      </c>
      <c r="F227" s="66" t="s">
        <v>184</v>
      </c>
      <c r="G227" s="65"/>
      <c r="H227" s="246"/>
    </row>
    <row r="228" spans="1:8" s="66" customFormat="1" hidden="1" x14ac:dyDescent="0.25">
      <c r="A228" s="246"/>
      <c r="B228" s="173"/>
      <c r="C228" s="158"/>
      <c r="D228" s="172"/>
      <c r="E228" s="52">
        <f t="shared" si="4"/>
        <v>0</v>
      </c>
      <c r="F228" s="66" t="s">
        <v>184</v>
      </c>
      <c r="G228" s="65"/>
      <c r="H228" s="245"/>
    </row>
    <row r="229" spans="1:8" s="66" customFormat="1" hidden="1" x14ac:dyDescent="0.25">
      <c r="A229" s="246"/>
      <c r="B229" s="173"/>
      <c r="C229" s="158"/>
      <c r="D229" s="172"/>
      <c r="E229" s="52">
        <f t="shared" si="4"/>
        <v>0</v>
      </c>
      <c r="F229" s="66" t="s">
        <v>184</v>
      </c>
      <c r="G229" s="65"/>
      <c r="H229" s="246"/>
    </row>
    <row r="230" spans="1:8" s="66" customFormat="1" hidden="1" x14ac:dyDescent="0.25">
      <c r="A230" s="246"/>
      <c r="B230" s="173"/>
      <c r="C230" s="158"/>
      <c r="D230" s="172"/>
      <c r="E230" s="52">
        <f t="shared" si="4"/>
        <v>0</v>
      </c>
      <c r="F230" s="66" t="s">
        <v>184</v>
      </c>
      <c r="G230" s="65"/>
      <c r="H230" s="245"/>
    </row>
    <row r="231" spans="1:8" s="66" customFormat="1" hidden="1" x14ac:dyDescent="0.25">
      <c r="A231" s="246"/>
      <c r="B231" s="173"/>
      <c r="C231" s="158"/>
      <c r="D231" s="172"/>
      <c r="E231" s="52">
        <f t="shared" si="4"/>
        <v>0</v>
      </c>
      <c r="F231" s="66" t="s">
        <v>184</v>
      </c>
      <c r="G231" s="65"/>
      <c r="H231" s="246"/>
    </row>
    <row r="232" spans="1:8" s="66" customFormat="1" hidden="1" x14ac:dyDescent="0.25">
      <c r="A232" s="246"/>
      <c r="B232" s="173"/>
      <c r="C232" s="158"/>
      <c r="D232" s="172"/>
      <c r="E232" s="52">
        <f t="shared" si="4"/>
        <v>0</v>
      </c>
      <c r="F232" s="66" t="s">
        <v>184</v>
      </c>
      <c r="G232" s="65"/>
      <c r="H232" s="245"/>
    </row>
    <row r="233" spans="1:8" s="66" customFormat="1" hidden="1" x14ac:dyDescent="0.25">
      <c r="A233" s="246"/>
      <c r="B233" s="173"/>
      <c r="C233" s="158"/>
      <c r="D233" s="172"/>
      <c r="E233" s="52">
        <f t="shared" si="4"/>
        <v>0</v>
      </c>
      <c r="F233" s="66" t="s">
        <v>184</v>
      </c>
      <c r="G233" s="65"/>
      <c r="H233" s="246"/>
    </row>
    <row r="234" spans="1:8" s="66" customFormat="1" hidden="1" x14ac:dyDescent="0.25">
      <c r="A234" s="246"/>
      <c r="B234" s="173"/>
      <c r="C234" s="158"/>
      <c r="D234" s="172"/>
      <c r="E234" s="52">
        <f t="shared" si="4"/>
        <v>0</v>
      </c>
      <c r="F234" s="66" t="s">
        <v>184</v>
      </c>
      <c r="G234" s="65"/>
      <c r="H234" s="245"/>
    </row>
    <row r="235" spans="1:8" s="66" customFormat="1" hidden="1" x14ac:dyDescent="0.25">
      <c r="A235" s="246"/>
      <c r="B235" s="173"/>
      <c r="C235" s="158"/>
      <c r="D235" s="172"/>
      <c r="E235" s="52">
        <f t="shared" si="4"/>
        <v>0</v>
      </c>
      <c r="F235" s="66" t="s">
        <v>184</v>
      </c>
      <c r="G235" s="65"/>
      <c r="H235" s="246"/>
    </row>
    <row r="236" spans="1:8" s="66" customFormat="1" hidden="1" x14ac:dyDescent="0.25">
      <c r="A236" s="246"/>
      <c r="B236" s="173"/>
      <c r="C236" s="158"/>
      <c r="D236" s="172"/>
      <c r="E236" s="52">
        <f t="shared" si="4"/>
        <v>0</v>
      </c>
      <c r="F236" s="66" t="s">
        <v>184</v>
      </c>
      <c r="G236" s="65"/>
      <c r="H236" s="245"/>
    </row>
    <row r="237" spans="1:8" s="66" customFormat="1" hidden="1" x14ac:dyDescent="0.25">
      <c r="A237" s="246"/>
      <c r="B237" s="173"/>
      <c r="C237" s="158"/>
      <c r="D237" s="172"/>
      <c r="E237" s="52">
        <f t="shared" si="4"/>
        <v>0</v>
      </c>
      <c r="F237" s="66" t="s">
        <v>184</v>
      </c>
      <c r="G237" s="65"/>
      <c r="H237" s="246"/>
    </row>
    <row r="238" spans="1:8" s="66" customFormat="1" hidden="1" x14ac:dyDescent="0.25">
      <c r="A238" s="246"/>
      <c r="B238" s="173"/>
      <c r="C238" s="158"/>
      <c r="D238" s="172"/>
      <c r="E238" s="52">
        <f t="shared" si="4"/>
        <v>0</v>
      </c>
      <c r="F238" s="66" t="s">
        <v>184</v>
      </c>
      <c r="G238" s="65"/>
      <c r="H238" s="245"/>
    </row>
    <row r="239" spans="1:8" s="66" customFormat="1" hidden="1" x14ac:dyDescent="0.25">
      <c r="A239" s="246"/>
      <c r="B239" s="173"/>
      <c r="C239" s="158"/>
      <c r="D239" s="172"/>
      <c r="E239" s="52">
        <f t="shared" si="4"/>
        <v>0</v>
      </c>
      <c r="F239" s="66" t="s">
        <v>184</v>
      </c>
      <c r="G239" s="65"/>
      <c r="H239" s="246"/>
    </row>
    <row r="240" spans="1:8" s="66" customFormat="1" hidden="1" x14ac:dyDescent="0.25">
      <c r="A240" s="246"/>
      <c r="B240" s="173"/>
      <c r="C240" s="158"/>
      <c r="D240" s="172"/>
      <c r="E240" s="52">
        <f t="shared" si="4"/>
        <v>0</v>
      </c>
      <c r="F240" s="66" t="s">
        <v>184</v>
      </c>
      <c r="G240" s="65"/>
      <c r="H240" s="245"/>
    </row>
    <row r="241" spans="1:8" s="66" customFormat="1" hidden="1" x14ac:dyDescent="0.25">
      <c r="A241" s="246"/>
      <c r="B241" s="173"/>
      <c r="C241" s="158"/>
      <c r="D241" s="172"/>
      <c r="E241" s="52">
        <f t="shared" si="4"/>
        <v>0</v>
      </c>
      <c r="F241" s="66" t="s">
        <v>184</v>
      </c>
      <c r="G241" s="65"/>
      <c r="H241" s="246"/>
    </row>
    <row r="242" spans="1:8" s="66" customFormat="1" hidden="1" x14ac:dyDescent="0.25">
      <c r="A242" s="246"/>
      <c r="B242" s="173"/>
      <c r="C242" s="158"/>
      <c r="D242" s="172"/>
      <c r="E242" s="52">
        <f t="shared" si="4"/>
        <v>0</v>
      </c>
      <c r="F242" s="66" t="s">
        <v>184</v>
      </c>
      <c r="G242" s="65"/>
      <c r="H242" s="245"/>
    </row>
    <row r="243" spans="1:8" s="66" customFormat="1" hidden="1" x14ac:dyDescent="0.25">
      <c r="A243" s="246"/>
      <c r="B243" s="173"/>
      <c r="C243" s="158"/>
      <c r="D243" s="172"/>
      <c r="E243" s="52">
        <f t="shared" si="4"/>
        <v>0</v>
      </c>
      <c r="F243" s="66" t="s">
        <v>184</v>
      </c>
      <c r="G243" s="65"/>
      <c r="H243" s="246"/>
    </row>
    <row r="244" spans="1:8" s="66" customFormat="1" hidden="1" x14ac:dyDescent="0.25">
      <c r="A244" s="246"/>
      <c r="B244" s="173"/>
      <c r="C244" s="158"/>
      <c r="D244" s="172"/>
      <c r="E244" s="52">
        <f t="shared" si="4"/>
        <v>0</v>
      </c>
      <c r="F244" s="66" t="s">
        <v>184</v>
      </c>
      <c r="G244" s="65"/>
      <c r="H244" s="245"/>
    </row>
    <row r="245" spans="1:8" s="66" customFormat="1" hidden="1" x14ac:dyDescent="0.25">
      <c r="A245" s="246"/>
      <c r="B245" s="173"/>
      <c r="C245" s="158"/>
      <c r="D245" s="172"/>
      <c r="E245" s="52">
        <f t="shared" si="4"/>
        <v>0</v>
      </c>
      <c r="F245" s="66" t="s">
        <v>184</v>
      </c>
      <c r="G245" s="65"/>
      <c r="H245" s="246"/>
    </row>
    <row r="246" spans="1:8" s="66" customFormat="1" hidden="1" x14ac:dyDescent="0.25">
      <c r="A246" s="246"/>
      <c r="B246" s="173"/>
      <c r="C246" s="158"/>
      <c r="D246" s="172"/>
      <c r="E246" s="52">
        <f t="shared" si="4"/>
        <v>0</v>
      </c>
      <c r="F246" s="66" t="s">
        <v>184</v>
      </c>
      <c r="G246" s="65"/>
      <c r="H246" s="245"/>
    </row>
    <row r="247" spans="1:8" s="66" customFormat="1" hidden="1" x14ac:dyDescent="0.25">
      <c r="A247" s="246"/>
      <c r="B247" s="173"/>
      <c r="C247" s="158"/>
      <c r="D247" s="172"/>
      <c r="E247" s="52">
        <f t="shared" si="4"/>
        <v>0</v>
      </c>
      <c r="F247" s="66" t="s">
        <v>184</v>
      </c>
      <c r="G247" s="65"/>
      <c r="H247" s="246"/>
    </row>
    <row r="248" spans="1:8" s="66" customFormat="1" hidden="1" x14ac:dyDescent="0.25">
      <c r="A248" s="246"/>
      <c r="B248" s="173"/>
      <c r="C248" s="158"/>
      <c r="D248" s="172"/>
      <c r="E248" s="52">
        <f t="shared" si="4"/>
        <v>0</v>
      </c>
      <c r="F248" s="66" t="s">
        <v>184</v>
      </c>
      <c r="G248" s="65"/>
      <c r="H248" s="245"/>
    </row>
    <row r="249" spans="1:8" s="66" customFormat="1" hidden="1" x14ac:dyDescent="0.25">
      <c r="A249" s="246"/>
      <c r="B249" s="173"/>
      <c r="C249" s="158"/>
      <c r="D249" s="172"/>
      <c r="E249" s="52">
        <f t="shared" si="4"/>
        <v>0</v>
      </c>
      <c r="F249" s="66" t="s">
        <v>184</v>
      </c>
      <c r="G249" s="65"/>
      <c r="H249" s="246"/>
    </row>
    <row r="250" spans="1:8" s="66" customFormat="1" hidden="1" x14ac:dyDescent="0.25">
      <c r="A250" s="246"/>
      <c r="B250" s="173"/>
      <c r="C250" s="158"/>
      <c r="D250" s="172"/>
      <c r="E250" s="52">
        <f t="shared" si="4"/>
        <v>0</v>
      </c>
      <c r="F250" s="66" t="s">
        <v>184</v>
      </c>
      <c r="G250" s="65"/>
      <c r="H250" s="245"/>
    </row>
    <row r="251" spans="1:8" s="66" customFormat="1" hidden="1" x14ac:dyDescent="0.25">
      <c r="A251" s="246"/>
      <c r="B251" s="173"/>
      <c r="C251" s="158"/>
      <c r="D251" s="172"/>
      <c r="E251" s="52">
        <f t="shared" si="4"/>
        <v>0</v>
      </c>
      <c r="F251" s="66" t="s">
        <v>184</v>
      </c>
      <c r="G251" s="65"/>
      <c r="H251" s="246"/>
    </row>
    <row r="252" spans="1:8" s="66" customFormat="1" hidden="1" x14ac:dyDescent="0.25">
      <c r="A252" s="246"/>
      <c r="B252" s="173"/>
      <c r="C252" s="158"/>
      <c r="D252" s="172"/>
      <c r="E252" s="52">
        <f t="shared" si="4"/>
        <v>0</v>
      </c>
      <c r="F252" s="66" t="s">
        <v>184</v>
      </c>
      <c r="G252" s="65"/>
      <c r="H252" s="245"/>
    </row>
    <row r="253" spans="1:8" s="66" customFormat="1" hidden="1" x14ac:dyDescent="0.25">
      <c r="A253" s="246"/>
      <c r="B253" s="173"/>
      <c r="C253" s="158"/>
      <c r="D253" s="172"/>
      <c r="E253" s="52">
        <f t="shared" si="4"/>
        <v>0</v>
      </c>
      <c r="F253" s="66" t="s">
        <v>184</v>
      </c>
      <c r="G253" s="65"/>
      <c r="H253" s="246"/>
    </row>
    <row r="254" spans="1:8" s="66" customFormat="1" hidden="1" x14ac:dyDescent="0.25">
      <c r="A254" s="246"/>
      <c r="B254" s="173"/>
      <c r="C254" s="158"/>
      <c r="D254" s="172"/>
      <c r="E254" s="52">
        <f t="shared" si="4"/>
        <v>0</v>
      </c>
      <c r="F254" s="66" t="s">
        <v>184</v>
      </c>
      <c r="G254" s="65"/>
      <c r="H254" s="245"/>
    </row>
    <row r="255" spans="1:8" s="66" customFormat="1" hidden="1" x14ac:dyDescent="0.25">
      <c r="A255" s="246"/>
      <c r="B255" s="173"/>
      <c r="C255" s="158"/>
      <c r="D255" s="172"/>
      <c r="E255" s="52">
        <f t="shared" si="4"/>
        <v>0</v>
      </c>
      <c r="F255" s="66" t="s">
        <v>184</v>
      </c>
      <c r="G255" s="65"/>
      <c r="H255" s="246"/>
    </row>
    <row r="256" spans="1:8" s="66" customFormat="1" hidden="1" x14ac:dyDescent="0.25">
      <c r="A256" s="246"/>
      <c r="B256" s="173"/>
      <c r="C256" s="158"/>
      <c r="D256" s="172"/>
      <c r="E256" s="52">
        <f t="shared" si="4"/>
        <v>0</v>
      </c>
      <c r="F256" s="66" t="s">
        <v>184</v>
      </c>
      <c r="G256" s="65"/>
      <c r="H256" s="245"/>
    </row>
    <row r="257" spans="1:17" s="66" customFormat="1" hidden="1" x14ac:dyDescent="0.25">
      <c r="A257" s="246"/>
      <c r="B257" s="173"/>
      <c r="C257" s="158"/>
      <c r="D257" s="172"/>
      <c r="E257" s="52">
        <f t="shared" si="4"/>
        <v>0</v>
      </c>
      <c r="F257" s="66" t="s">
        <v>184</v>
      </c>
      <c r="G257" s="65"/>
      <c r="H257" s="246"/>
    </row>
    <row r="258" spans="1:17" s="66" customFormat="1" hidden="1" x14ac:dyDescent="0.25">
      <c r="A258" s="246"/>
      <c r="B258" s="173"/>
      <c r="C258" s="158"/>
      <c r="D258" s="172"/>
      <c r="E258" s="52">
        <f t="shared" si="4"/>
        <v>0</v>
      </c>
      <c r="F258" s="66" t="s">
        <v>184</v>
      </c>
      <c r="G258" s="65"/>
      <c r="H258" s="245"/>
    </row>
    <row r="259" spans="1:17" s="66" customFormat="1" hidden="1" x14ac:dyDescent="0.25">
      <c r="A259" s="246"/>
      <c r="B259" s="173"/>
      <c r="C259" s="158"/>
      <c r="D259" s="172"/>
      <c r="E259" s="52">
        <f t="shared" si="4"/>
        <v>0</v>
      </c>
      <c r="F259" s="66" t="s">
        <v>184</v>
      </c>
      <c r="G259" s="65"/>
      <c r="H259" s="246"/>
    </row>
    <row r="260" spans="1:17" s="66" customFormat="1" hidden="1" x14ac:dyDescent="0.25">
      <c r="A260" s="246"/>
      <c r="B260" s="173"/>
      <c r="C260" s="158"/>
      <c r="D260" s="172"/>
      <c r="E260" s="52">
        <f t="shared" si="4"/>
        <v>0</v>
      </c>
      <c r="F260" s="66" t="s">
        <v>184</v>
      </c>
      <c r="G260" s="65"/>
      <c r="H260" s="245"/>
    </row>
    <row r="261" spans="1:17" s="66" customFormat="1" hidden="1" x14ac:dyDescent="0.25">
      <c r="A261" s="246"/>
      <c r="B261" s="173"/>
      <c r="C261" s="158"/>
      <c r="D261" s="172"/>
      <c r="E261" s="52">
        <f t="shared" si="4"/>
        <v>0</v>
      </c>
      <c r="F261" s="66" t="s">
        <v>184</v>
      </c>
      <c r="G261" s="65"/>
      <c r="H261" s="246"/>
    </row>
    <row r="262" spans="1:17" s="66" customFormat="1" hidden="1" x14ac:dyDescent="0.25">
      <c r="A262" s="246"/>
      <c r="B262" s="173"/>
      <c r="C262" s="158"/>
      <c r="D262" s="172"/>
      <c r="E262" s="52">
        <f t="shared" si="4"/>
        <v>0</v>
      </c>
      <c r="F262" s="66" t="s">
        <v>184</v>
      </c>
      <c r="G262" s="65"/>
      <c r="H262" s="245"/>
    </row>
    <row r="263" spans="1:17" s="66" customFormat="1" hidden="1" x14ac:dyDescent="0.25">
      <c r="A263" s="246"/>
      <c r="B263" s="173"/>
      <c r="C263" s="158"/>
      <c r="D263" s="172"/>
      <c r="E263" s="52">
        <f t="shared" si="4"/>
        <v>0</v>
      </c>
      <c r="F263" s="66" t="s">
        <v>184</v>
      </c>
      <c r="G263" s="65"/>
      <c r="H263" s="246"/>
    </row>
    <row r="264" spans="1:17" s="66" customFormat="1" hidden="1" x14ac:dyDescent="0.25">
      <c r="A264" s="246"/>
      <c r="B264" s="173"/>
      <c r="C264" s="158"/>
      <c r="D264" s="172"/>
      <c r="E264" s="52">
        <f t="shared" si="4"/>
        <v>0</v>
      </c>
      <c r="F264" s="66" t="s">
        <v>184</v>
      </c>
      <c r="G264" s="65"/>
      <c r="H264" s="245"/>
    </row>
    <row r="265" spans="1:17" s="66" customFormat="1" hidden="1" x14ac:dyDescent="0.25">
      <c r="A265" s="246"/>
      <c r="B265" s="173"/>
      <c r="C265" s="158"/>
      <c r="D265" s="172"/>
      <c r="E265" s="52">
        <f t="shared" ref="E265:E266" si="5">ROUND(C265*D265,2)</f>
        <v>0</v>
      </c>
      <c r="F265" s="66" t="s">
        <v>184</v>
      </c>
      <c r="G265" s="65"/>
      <c r="H265" s="246"/>
    </row>
    <row r="266" spans="1:17" s="66" customFormat="1" x14ac:dyDescent="0.25">
      <c r="A266" s="173"/>
      <c r="B266" s="173"/>
      <c r="C266" s="158"/>
      <c r="D266" s="172"/>
      <c r="E266" s="153">
        <f t="shared" si="5"/>
        <v>0</v>
      </c>
      <c r="F266" s="66" t="s">
        <v>184</v>
      </c>
      <c r="H266" s="246"/>
    </row>
    <row r="267" spans="1:17" s="66" customFormat="1" x14ac:dyDescent="0.25">
      <c r="A267" s="175"/>
      <c r="B267" s="173"/>
      <c r="C267" s="167"/>
      <c r="D267" s="168" t="s">
        <v>199</v>
      </c>
      <c r="E267" s="52">
        <f>ROUND(SUBTOTAL(109,E136:E266),2)</f>
        <v>0</v>
      </c>
      <c r="F267" s="66" t="s">
        <v>184</v>
      </c>
      <c r="H267" s="257" t="s">
        <v>198</v>
      </c>
    </row>
    <row r="268" spans="1:17" x14ac:dyDescent="0.25">
      <c r="E268" s="214"/>
      <c r="F268" s="66" t="s">
        <v>186</v>
      </c>
    </row>
    <row r="269" spans="1:17" x14ac:dyDescent="0.25">
      <c r="C269" s="236"/>
      <c r="D269" s="236" t="s">
        <v>200</v>
      </c>
      <c r="E269" s="52">
        <f>+E267+E135</f>
        <v>28709.1</v>
      </c>
      <c r="F269" s="66" t="s">
        <v>186</v>
      </c>
      <c r="H269" s="75" t="s">
        <v>188</v>
      </c>
    </row>
    <row r="270" spans="1:17" s="66" customFormat="1" x14ac:dyDescent="0.25">
      <c r="B270" s="176"/>
      <c r="C270" s="169"/>
      <c r="D270" s="177"/>
      <c r="E270" s="65"/>
      <c r="F270" s="66" t="s">
        <v>186</v>
      </c>
    </row>
    <row r="271" spans="1:17" s="66" customFormat="1" x14ac:dyDescent="0.25">
      <c r="A271" s="235" t="s">
        <v>201</v>
      </c>
      <c r="B271" s="60"/>
      <c r="C271" s="60"/>
      <c r="D271" s="60"/>
      <c r="E271" s="61"/>
      <c r="F271" s="66" t="s">
        <v>181</v>
      </c>
      <c r="H271" s="76" t="s">
        <v>190</v>
      </c>
    </row>
    <row r="272" spans="1:17" s="66" customFormat="1" ht="45" customHeight="1" x14ac:dyDescent="0.25">
      <c r="A272" s="400" t="s">
        <v>362</v>
      </c>
      <c r="B272" s="401"/>
      <c r="C272" s="401"/>
      <c r="D272" s="401"/>
      <c r="E272" s="402"/>
      <c r="F272" s="66" t="s">
        <v>181</v>
      </c>
      <c r="H272" s="405" t="s">
        <v>191</v>
      </c>
      <c r="I272" s="405"/>
      <c r="J272" s="405"/>
      <c r="K272" s="405"/>
      <c r="L272" s="405"/>
      <c r="M272" s="405"/>
      <c r="N272" s="405"/>
      <c r="O272" s="405"/>
      <c r="P272" s="405"/>
      <c r="Q272" s="405"/>
    </row>
    <row r="273" spans="1:17" x14ac:dyDescent="0.25">
      <c r="F273" s="66" t="s">
        <v>184</v>
      </c>
    </row>
    <row r="274" spans="1:17" s="66" customFormat="1" x14ac:dyDescent="0.25">
      <c r="A274" s="218" t="s">
        <v>202</v>
      </c>
      <c r="B274" s="63"/>
      <c r="C274" s="63"/>
      <c r="D274" s="63"/>
      <c r="E274" s="64"/>
      <c r="F274" s="66" t="s">
        <v>184</v>
      </c>
      <c r="H274" s="76" t="s">
        <v>190</v>
      </c>
    </row>
    <row r="275" spans="1:17" s="66" customFormat="1" ht="45" customHeight="1" x14ac:dyDescent="0.25">
      <c r="A275" s="400"/>
      <c r="B275" s="401"/>
      <c r="C275" s="401"/>
      <c r="D275" s="401"/>
      <c r="E275" s="402"/>
      <c r="F275" s="66" t="s">
        <v>184</v>
      </c>
      <c r="H275" s="405" t="s">
        <v>191</v>
      </c>
      <c r="I275" s="405"/>
      <c r="J275" s="405"/>
      <c r="K275" s="405"/>
      <c r="L275" s="405"/>
      <c r="M275" s="405"/>
      <c r="N275" s="405"/>
      <c r="O275" s="405"/>
      <c r="P275" s="405"/>
      <c r="Q275" s="405"/>
    </row>
  </sheetData>
  <sheetProtection algorithmName="SHA-512" hashValue="pXK45SYutpODgQqV3u/60KxdXkhF2hAjNviOHcPCKVjk0LcIcRrAnUf97nZ9VZkElzGzWGBfG/JvhK4qZtxOAg==" saltValue="ePRBJUf66/Hy6phgeTujHw==" spinCount="100000" sheet="1" formatCells="0" formatRows="0" sort="0" autoFilter="0"/>
  <autoFilter ref="F1:F461" xr:uid="{00000000-0001-0000-0800-000000000000}"/>
  <mergeCells count="6">
    <mergeCell ref="A1:D1"/>
    <mergeCell ref="A2:E2"/>
    <mergeCell ref="A272:E272"/>
    <mergeCell ref="H272:Q272"/>
    <mergeCell ref="A275:E275"/>
    <mergeCell ref="H275:Q275"/>
  </mergeCells>
  <printOptions horizontalCentered="1"/>
  <pageMargins left="0.45" right="0.45" top="0.5" bottom="0.5" header="0.3" footer="0.3"/>
  <pageSetup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2" id="{B891D906-6B44-4612-AABC-A7692B40BC94}">
            <xm:f>Categories!$A$3=FALSE</xm:f>
            <x14:dxf>
              <fill>
                <patternFill>
                  <bgColor theme="0" tint="-0.34998626667073579"/>
                </patternFill>
              </fill>
            </x14:dxf>
          </x14:cfRule>
          <xm:sqref>A1:E7 A8:B14 D8:E14 A15:E275</xm:sqref>
        </x14:conditionalFormatting>
        <x14:conditionalFormatting xmlns:xm="http://schemas.microsoft.com/office/excel/2006/main">
          <x14:cfRule type="expression" priority="1" id="{6DFF2AD2-3E9B-4C9D-9A68-88AF81F2141C}">
            <xm:f>Categories!$A$2=FALSE</xm:f>
            <x14:dxf>
              <fill>
                <patternFill>
                  <bgColor theme="0" tint="-0.34998626667073579"/>
                </patternFill>
              </fill>
            </x14:dxf>
          </x14:cfRule>
          <xm:sqref>C8:C14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A3A0A-1B4D-4116-B4FD-17614E50EA84}">
  <sheetPr>
    <pageSetUpPr fitToPage="1"/>
  </sheetPr>
  <dimension ref="A1:U275"/>
  <sheetViews>
    <sheetView topLeftCell="A133" zoomScale="140" zoomScaleNormal="140" zoomScaleSheetLayoutView="100" workbookViewId="0">
      <selection activeCell="A270" sqref="A270"/>
    </sheetView>
  </sheetViews>
  <sheetFormatPr defaultColWidth="9.140625" defaultRowHeight="15" x14ac:dyDescent="0.25"/>
  <cols>
    <col min="1" max="1" width="39.28515625" customWidth="1"/>
    <col min="2" max="2" width="24.85546875" customWidth="1"/>
    <col min="3" max="3" width="16.42578125" customWidth="1"/>
    <col min="4" max="4" width="14.5703125" customWidth="1"/>
    <col min="5" max="5" width="12.42578125" customWidth="1"/>
    <col min="6" max="6" width="8.7109375" customWidth="1"/>
    <col min="7" max="7" width="16.28515625" customWidth="1"/>
    <col min="8" max="8" width="11" hidden="1" customWidth="1"/>
    <col min="9" max="9" width="2.85546875" customWidth="1"/>
    <col min="15" max="15" width="10.42578125" customWidth="1"/>
    <col min="19" max="19" width="16.85546875" customWidth="1"/>
    <col min="21" max="21" width="10.85546875" customWidth="1"/>
  </cols>
  <sheetData>
    <row r="1" spans="1:10" ht="24" customHeight="1" thickTop="1" thickBot="1" x14ac:dyDescent="0.3">
      <c r="A1" s="399" t="s">
        <v>169</v>
      </c>
      <c r="B1" s="399"/>
      <c r="C1" s="399"/>
      <c r="D1" s="399"/>
      <c r="E1" s="399"/>
      <c r="F1" s="399"/>
      <c r="G1" t="str">
        <f>+'Section A'!B2</f>
        <v>GRANTEE</v>
      </c>
      <c r="H1" s="204"/>
      <c r="J1" s="225" t="s">
        <v>170</v>
      </c>
    </row>
    <row r="2" spans="1:10" ht="89.25" customHeight="1" thickTop="1" x14ac:dyDescent="0.25">
      <c r="A2" s="404" t="s">
        <v>203</v>
      </c>
      <c r="B2" s="404"/>
      <c r="C2" s="404"/>
      <c r="D2" s="404"/>
      <c r="E2" s="404"/>
      <c r="F2" s="404"/>
      <c r="G2" s="404"/>
      <c r="I2" s="8"/>
      <c r="J2" s="8"/>
    </row>
    <row r="3" spans="1:10" x14ac:dyDescent="0.25">
      <c r="B3" s="8"/>
      <c r="C3" s="8"/>
      <c r="D3" s="8"/>
      <c r="E3" s="8"/>
      <c r="F3" s="8"/>
      <c r="G3" s="8"/>
      <c r="I3" s="8"/>
      <c r="J3" s="8"/>
    </row>
    <row r="4" spans="1:10" x14ac:dyDescent="0.25">
      <c r="A4" s="259" t="s">
        <v>204</v>
      </c>
      <c r="B4" s="259" t="s">
        <v>205</v>
      </c>
      <c r="C4" s="203" t="s">
        <v>206</v>
      </c>
      <c r="D4" s="203" t="s">
        <v>207</v>
      </c>
      <c r="E4" s="203" t="s">
        <v>208</v>
      </c>
      <c r="F4" s="203" t="s">
        <v>209</v>
      </c>
      <c r="G4" s="259" t="s">
        <v>210</v>
      </c>
      <c r="H4" s="259" t="s">
        <v>179</v>
      </c>
      <c r="I4" s="8"/>
      <c r="J4" s="8"/>
    </row>
    <row r="5" spans="1:10" s="66" customFormat="1" ht="76.5" x14ac:dyDescent="0.25">
      <c r="A5" s="178" t="s">
        <v>354</v>
      </c>
      <c r="B5" s="178"/>
      <c r="C5" s="158"/>
      <c r="D5" s="151"/>
      <c r="E5" s="151"/>
      <c r="F5" s="151"/>
      <c r="G5" s="52">
        <f>ROUND(+C5*E5*F5,2)</f>
        <v>0</v>
      </c>
      <c r="H5" s="66" t="s">
        <v>181</v>
      </c>
      <c r="I5" s="215"/>
      <c r="J5" s="215"/>
    </row>
    <row r="6" spans="1:10" s="66" customFormat="1" x14ac:dyDescent="0.25">
      <c r="A6" s="179"/>
      <c r="B6" s="179"/>
      <c r="C6" s="158"/>
      <c r="D6" s="151"/>
      <c r="E6" s="151"/>
      <c r="F6" s="151"/>
      <c r="G6" s="52">
        <f t="shared" ref="G6:G69" si="0">ROUND(+C6*E6*F6,2)</f>
        <v>0</v>
      </c>
      <c r="H6" s="66" t="s">
        <v>181</v>
      </c>
      <c r="I6" s="65"/>
      <c r="J6" s="65"/>
    </row>
    <row r="7" spans="1:10" s="66" customFormat="1" x14ac:dyDescent="0.25">
      <c r="A7" s="268" t="s">
        <v>353</v>
      </c>
      <c r="B7" s="264"/>
      <c r="C7" s="265"/>
      <c r="D7" s="269"/>
      <c r="E7" s="269"/>
      <c r="F7" s="269"/>
      <c r="G7" s="267">
        <f t="shared" si="0"/>
        <v>0</v>
      </c>
      <c r="H7" s="66" t="s">
        <v>181</v>
      </c>
      <c r="J7" s="65"/>
    </row>
    <row r="8" spans="1:10" s="66" customFormat="1" x14ac:dyDescent="0.25">
      <c r="A8" s="264" t="s">
        <v>384</v>
      </c>
      <c r="B8" s="264" t="s">
        <v>385</v>
      </c>
      <c r="C8" s="265">
        <v>39.200000000000003</v>
      </c>
      <c r="D8" s="269" t="s">
        <v>386</v>
      </c>
      <c r="E8" s="269">
        <v>1</v>
      </c>
      <c r="F8" s="269">
        <v>20</v>
      </c>
      <c r="G8" s="267">
        <f t="shared" si="0"/>
        <v>784</v>
      </c>
      <c r="H8" s="66" t="s">
        <v>181</v>
      </c>
      <c r="I8" s="65"/>
      <c r="J8" s="65"/>
    </row>
    <row r="9" spans="1:10" s="66" customFormat="1" x14ac:dyDescent="0.25">
      <c r="A9" s="264" t="s">
        <v>387</v>
      </c>
      <c r="B9" s="264" t="s">
        <v>385</v>
      </c>
      <c r="C9" s="265">
        <v>500</v>
      </c>
      <c r="D9" s="269" t="s">
        <v>386</v>
      </c>
      <c r="E9" s="269">
        <v>3</v>
      </c>
      <c r="F9" s="269">
        <v>4</v>
      </c>
      <c r="G9" s="267">
        <f t="shared" si="0"/>
        <v>6000</v>
      </c>
      <c r="H9" s="66" t="s">
        <v>181</v>
      </c>
      <c r="J9" s="65"/>
    </row>
    <row r="10" spans="1:10" s="66" customFormat="1" x14ac:dyDescent="0.25">
      <c r="A10" s="264"/>
      <c r="B10" s="264"/>
      <c r="C10" s="265"/>
      <c r="D10" s="269"/>
      <c r="E10" s="269"/>
      <c r="F10" s="269"/>
      <c r="G10" s="267">
        <f t="shared" si="0"/>
        <v>0</v>
      </c>
      <c r="H10" s="66" t="s">
        <v>181</v>
      </c>
      <c r="I10" s="65"/>
      <c r="J10" s="65"/>
    </row>
    <row r="11" spans="1:10" s="66" customFormat="1" x14ac:dyDescent="0.25">
      <c r="A11" s="264"/>
      <c r="B11" s="264"/>
      <c r="C11" s="265"/>
      <c r="D11" s="269"/>
      <c r="E11" s="269"/>
      <c r="F11" s="269"/>
      <c r="G11" s="267">
        <f t="shared" si="0"/>
        <v>0</v>
      </c>
      <c r="H11" s="66" t="s">
        <v>181</v>
      </c>
      <c r="J11" s="65"/>
    </row>
    <row r="12" spans="1:10" s="66" customFormat="1" x14ac:dyDescent="0.25">
      <c r="A12" s="264"/>
      <c r="B12" s="264"/>
      <c r="C12" s="265"/>
      <c r="D12" s="269"/>
      <c r="E12" s="269"/>
      <c r="F12" s="269"/>
      <c r="G12" s="267">
        <f t="shared" si="0"/>
        <v>0</v>
      </c>
      <c r="H12" s="66" t="s">
        <v>181</v>
      </c>
      <c r="I12" s="65"/>
      <c r="J12" s="65"/>
    </row>
    <row r="13" spans="1:10" s="66" customFormat="1" x14ac:dyDescent="0.25">
      <c r="A13" s="264"/>
      <c r="B13" s="264"/>
      <c r="C13" s="265"/>
      <c r="D13" s="269"/>
      <c r="E13" s="269"/>
      <c r="F13" s="269"/>
      <c r="G13" s="267">
        <f t="shared" si="0"/>
        <v>0</v>
      </c>
      <c r="H13" s="66" t="s">
        <v>181</v>
      </c>
      <c r="J13" s="65"/>
    </row>
    <row r="14" spans="1:10" s="66" customFormat="1" x14ac:dyDescent="0.25">
      <c r="A14" s="264"/>
      <c r="B14" s="264"/>
      <c r="C14" s="265"/>
      <c r="D14" s="269"/>
      <c r="E14" s="269"/>
      <c r="F14" s="269"/>
      <c r="G14" s="267">
        <f t="shared" si="0"/>
        <v>0</v>
      </c>
      <c r="H14" s="66" t="s">
        <v>181</v>
      </c>
      <c r="I14" s="65"/>
      <c r="J14" s="65"/>
    </row>
    <row r="15" spans="1:10" s="66" customFormat="1" x14ac:dyDescent="0.25">
      <c r="A15" s="264"/>
      <c r="B15" s="264"/>
      <c r="C15" s="265"/>
      <c r="D15" s="269"/>
      <c r="E15" s="269"/>
      <c r="F15" s="269"/>
      <c r="G15" s="267">
        <f t="shared" si="0"/>
        <v>0</v>
      </c>
      <c r="H15" s="66" t="s">
        <v>181</v>
      </c>
      <c r="J15" s="65"/>
    </row>
    <row r="16" spans="1:10" s="66" customFormat="1" x14ac:dyDescent="0.25">
      <c r="A16" s="264"/>
      <c r="B16" s="264"/>
      <c r="C16" s="265"/>
      <c r="D16" s="269"/>
      <c r="E16" s="269"/>
      <c r="F16" s="269"/>
      <c r="G16" s="267">
        <f t="shared" si="0"/>
        <v>0</v>
      </c>
      <c r="H16" s="66" t="s">
        <v>181</v>
      </c>
      <c r="I16" s="65"/>
      <c r="J16" s="65"/>
    </row>
    <row r="17" spans="1:10" s="66" customFormat="1" x14ac:dyDescent="0.25">
      <c r="A17" s="264"/>
      <c r="B17" s="264"/>
      <c r="C17" s="265"/>
      <c r="D17" s="269"/>
      <c r="E17" s="269"/>
      <c r="F17" s="269"/>
      <c r="G17" s="267">
        <f t="shared" si="0"/>
        <v>0</v>
      </c>
      <c r="H17" s="66" t="s">
        <v>181</v>
      </c>
      <c r="J17" s="65"/>
    </row>
    <row r="18" spans="1:10" s="66" customFormat="1" x14ac:dyDescent="0.25">
      <c r="A18" s="264"/>
      <c r="B18" s="264"/>
      <c r="C18" s="265"/>
      <c r="D18" s="269"/>
      <c r="E18" s="269"/>
      <c r="F18" s="269"/>
      <c r="G18" s="267">
        <f t="shared" si="0"/>
        <v>0</v>
      </c>
      <c r="H18" s="66" t="s">
        <v>181</v>
      </c>
      <c r="I18" s="65"/>
      <c r="J18" s="65"/>
    </row>
    <row r="19" spans="1:10" s="66" customFormat="1" x14ac:dyDescent="0.25">
      <c r="A19" s="264"/>
      <c r="B19" s="264"/>
      <c r="C19" s="265"/>
      <c r="D19" s="269"/>
      <c r="E19" s="269"/>
      <c r="F19" s="269"/>
      <c r="G19" s="267">
        <f t="shared" si="0"/>
        <v>0</v>
      </c>
      <c r="H19" s="66" t="s">
        <v>181</v>
      </c>
      <c r="J19" s="65"/>
    </row>
    <row r="20" spans="1:10" s="66" customFormat="1" x14ac:dyDescent="0.25">
      <c r="A20" s="179"/>
      <c r="B20" s="179"/>
      <c r="C20" s="158"/>
      <c r="D20" s="151"/>
      <c r="E20" s="151"/>
      <c r="F20" s="151"/>
      <c r="G20" s="52">
        <f t="shared" si="0"/>
        <v>0</v>
      </c>
      <c r="H20" s="66" t="s">
        <v>181</v>
      </c>
      <c r="I20" s="65"/>
      <c r="J20" s="65"/>
    </row>
    <row r="21" spans="1:10" s="66" customFormat="1" x14ac:dyDescent="0.25">
      <c r="A21" s="179"/>
      <c r="B21" s="179"/>
      <c r="C21" s="158"/>
      <c r="D21" s="151"/>
      <c r="E21" s="151"/>
      <c r="F21" s="151"/>
      <c r="G21" s="52">
        <f t="shared" si="0"/>
        <v>0</v>
      </c>
      <c r="H21" s="66" t="s">
        <v>181</v>
      </c>
      <c r="J21" s="65"/>
    </row>
    <row r="22" spans="1:10" s="66" customFormat="1" x14ac:dyDescent="0.25">
      <c r="A22" s="179"/>
      <c r="B22" s="179"/>
      <c r="C22" s="158"/>
      <c r="D22" s="151"/>
      <c r="E22" s="151"/>
      <c r="F22" s="151"/>
      <c r="G22" s="52">
        <f t="shared" si="0"/>
        <v>0</v>
      </c>
      <c r="H22" s="66" t="s">
        <v>181</v>
      </c>
      <c r="I22" s="65"/>
      <c r="J22" s="65"/>
    </row>
    <row r="23" spans="1:10" s="66" customFormat="1" x14ac:dyDescent="0.25">
      <c r="A23" s="179"/>
      <c r="B23" s="179"/>
      <c r="C23" s="158"/>
      <c r="D23" s="151"/>
      <c r="E23" s="151"/>
      <c r="F23" s="151"/>
      <c r="G23" s="52">
        <f t="shared" si="0"/>
        <v>0</v>
      </c>
      <c r="H23" s="66" t="s">
        <v>181</v>
      </c>
      <c r="J23" s="65"/>
    </row>
    <row r="24" spans="1:10" s="66" customFormat="1" x14ac:dyDescent="0.25">
      <c r="A24" s="179"/>
      <c r="B24" s="179"/>
      <c r="C24" s="158"/>
      <c r="D24" s="151"/>
      <c r="E24" s="151"/>
      <c r="F24" s="151"/>
      <c r="G24" s="52">
        <f t="shared" si="0"/>
        <v>0</v>
      </c>
      <c r="H24" s="66" t="s">
        <v>181</v>
      </c>
      <c r="I24" s="65"/>
      <c r="J24" s="65"/>
    </row>
    <row r="25" spans="1:10" s="66" customFormat="1" x14ac:dyDescent="0.25">
      <c r="A25" s="179"/>
      <c r="B25" s="179"/>
      <c r="C25" s="158"/>
      <c r="D25" s="151"/>
      <c r="E25" s="151"/>
      <c r="F25" s="151"/>
      <c r="G25" s="52">
        <f t="shared" si="0"/>
        <v>0</v>
      </c>
      <c r="H25" s="66" t="s">
        <v>181</v>
      </c>
      <c r="J25" s="65"/>
    </row>
    <row r="26" spans="1:10" s="66" customFormat="1" x14ac:dyDescent="0.25">
      <c r="A26" s="179"/>
      <c r="B26" s="179"/>
      <c r="C26" s="158"/>
      <c r="D26" s="151"/>
      <c r="E26" s="151"/>
      <c r="F26" s="151"/>
      <c r="G26" s="52">
        <f t="shared" si="0"/>
        <v>0</v>
      </c>
      <c r="H26" s="66" t="s">
        <v>181</v>
      </c>
      <c r="I26" s="65"/>
      <c r="J26" s="65"/>
    </row>
    <row r="27" spans="1:10" s="66" customFormat="1" x14ac:dyDescent="0.25">
      <c r="A27" s="179"/>
      <c r="B27" s="179"/>
      <c r="C27" s="158"/>
      <c r="D27" s="151"/>
      <c r="E27" s="151"/>
      <c r="F27" s="151"/>
      <c r="G27" s="52">
        <f t="shared" si="0"/>
        <v>0</v>
      </c>
      <c r="H27" s="66" t="s">
        <v>181</v>
      </c>
      <c r="J27" s="65"/>
    </row>
    <row r="28" spans="1:10" s="66" customFormat="1" x14ac:dyDescent="0.25">
      <c r="A28" s="179"/>
      <c r="B28" s="179"/>
      <c r="C28" s="158"/>
      <c r="D28" s="151"/>
      <c r="E28" s="151"/>
      <c r="F28" s="151"/>
      <c r="G28" s="52">
        <f t="shared" si="0"/>
        <v>0</v>
      </c>
      <c r="H28" s="66" t="s">
        <v>181</v>
      </c>
      <c r="I28" s="65"/>
      <c r="J28" s="65"/>
    </row>
    <row r="29" spans="1:10" s="66" customFormat="1" x14ac:dyDescent="0.25">
      <c r="A29" s="179"/>
      <c r="B29" s="179"/>
      <c r="C29" s="158"/>
      <c r="D29" s="151"/>
      <c r="E29" s="151"/>
      <c r="F29" s="151"/>
      <c r="G29" s="52">
        <f t="shared" si="0"/>
        <v>0</v>
      </c>
      <c r="H29" s="66" t="s">
        <v>181</v>
      </c>
      <c r="J29" s="65"/>
    </row>
    <row r="30" spans="1:10" s="66" customFormat="1" x14ac:dyDescent="0.25">
      <c r="A30" s="179"/>
      <c r="B30" s="179"/>
      <c r="C30" s="158"/>
      <c r="D30" s="151"/>
      <c r="E30" s="151"/>
      <c r="F30" s="151"/>
      <c r="G30" s="52">
        <f t="shared" si="0"/>
        <v>0</v>
      </c>
      <c r="H30" s="66" t="s">
        <v>181</v>
      </c>
      <c r="I30" s="65"/>
      <c r="J30" s="65"/>
    </row>
    <row r="31" spans="1:10" s="66" customFormat="1" x14ac:dyDescent="0.25">
      <c r="A31" s="179"/>
      <c r="B31" s="179"/>
      <c r="C31" s="158"/>
      <c r="D31" s="151"/>
      <c r="E31" s="151"/>
      <c r="F31" s="151"/>
      <c r="G31" s="52">
        <f t="shared" si="0"/>
        <v>0</v>
      </c>
      <c r="H31" s="66" t="s">
        <v>181</v>
      </c>
      <c r="J31" s="65"/>
    </row>
    <row r="32" spans="1:10" s="66" customFormat="1" x14ac:dyDescent="0.25">
      <c r="A32" s="179"/>
      <c r="B32" s="179"/>
      <c r="C32" s="158"/>
      <c r="D32" s="151"/>
      <c r="E32" s="151"/>
      <c r="F32" s="151"/>
      <c r="G32" s="52">
        <f t="shared" si="0"/>
        <v>0</v>
      </c>
      <c r="H32" s="66" t="s">
        <v>181</v>
      </c>
      <c r="I32" s="65"/>
      <c r="J32" s="65"/>
    </row>
    <row r="33" spans="1:10" s="66" customFormat="1" x14ac:dyDescent="0.25">
      <c r="A33" s="179"/>
      <c r="B33" s="179"/>
      <c r="C33" s="158"/>
      <c r="D33" s="151"/>
      <c r="E33" s="151"/>
      <c r="F33" s="151"/>
      <c r="G33" s="52">
        <f t="shared" si="0"/>
        <v>0</v>
      </c>
      <c r="H33" s="66" t="s">
        <v>181</v>
      </c>
      <c r="J33" s="65"/>
    </row>
    <row r="34" spans="1:10" s="66" customFormat="1" x14ac:dyDescent="0.25">
      <c r="A34" s="179"/>
      <c r="B34" s="179"/>
      <c r="C34" s="158"/>
      <c r="D34" s="151"/>
      <c r="E34" s="151"/>
      <c r="F34" s="151"/>
      <c r="G34" s="52">
        <f t="shared" si="0"/>
        <v>0</v>
      </c>
      <c r="H34" s="66" t="s">
        <v>181</v>
      </c>
      <c r="I34" s="65"/>
      <c r="J34" s="65"/>
    </row>
    <row r="35" spans="1:10" s="66" customFormat="1" x14ac:dyDescent="0.25">
      <c r="A35" s="179"/>
      <c r="B35" s="179"/>
      <c r="C35" s="158"/>
      <c r="D35" s="151"/>
      <c r="E35" s="151"/>
      <c r="F35" s="151"/>
      <c r="G35" s="52">
        <f t="shared" si="0"/>
        <v>0</v>
      </c>
      <c r="H35" s="66" t="s">
        <v>181</v>
      </c>
      <c r="J35" s="65"/>
    </row>
    <row r="36" spans="1:10" s="66" customFormat="1" x14ac:dyDescent="0.25">
      <c r="A36" s="179"/>
      <c r="B36" s="179"/>
      <c r="C36" s="158"/>
      <c r="D36" s="151"/>
      <c r="E36" s="151"/>
      <c r="F36" s="151"/>
      <c r="G36" s="52">
        <f t="shared" si="0"/>
        <v>0</v>
      </c>
      <c r="H36" s="66" t="s">
        <v>181</v>
      </c>
      <c r="I36" s="65"/>
      <c r="J36" s="65"/>
    </row>
    <row r="37" spans="1:10" s="66" customFormat="1" x14ac:dyDescent="0.25">
      <c r="A37" s="179"/>
      <c r="B37" s="179"/>
      <c r="C37" s="158"/>
      <c r="D37" s="151"/>
      <c r="E37" s="151"/>
      <c r="F37" s="151"/>
      <c r="G37" s="52">
        <f t="shared" si="0"/>
        <v>0</v>
      </c>
      <c r="H37" s="66" t="s">
        <v>181</v>
      </c>
      <c r="J37" s="65"/>
    </row>
    <row r="38" spans="1:10" s="66" customFormat="1" x14ac:dyDescent="0.25">
      <c r="A38" s="179"/>
      <c r="B38" s="179"/>
      <c r="C38" s="158"/>
      <c r="D38" s="151"/>
      <c r="E38" s="151"/>
      <c r="F38" s="151"/>
      <c r="G38" s="52">
        <f t="shared" si="0"/>
        <v>0</v>
      </c>
      <c r="H38" s="66" t="s">
        <v>181</v>
      </c>
      <c r="I38" s="65"/>
      <c r="J38" s="65"/>
    </row>
    <row r="39" spans="1:10" s="66" customFormat="1" x14ac:dyDescent="0.25">
      <c r="A39" s="179"/>
      <c r="B39" s="179"/>
      <c r="C39" s="158"/>
      <c r="D39" s="151"/>
      <c r="E39" s="151"/>
      <c r="F39" s="151"/>
      <c r="G39" s="52">
        <f t="shared" si="0"/>
        <v>0</v>
      </c>
      <c r="H39" s="66" t="s">
        <v>181</v>
      </c>
      <c r="J39" s="65"/>
    </row>
    <row r="40" spans="1:10" s="66" customFormat="1" x14ac:dyDescent="0.25">
      <c r="A40" s="179"/>
      <c r="B40" s="179"/>
      <c r="C40" s="158"/>
      <c r="D40" s="151"/>
      <c r="E40" s="151"/>
      <c r="F40" s="151"/>
      <c r="G40" s="52">
        <f t="shared" si="0"/>
        <v>0</v>
      </c>
      <c r="H40" s="66" t="s">
        <v>181</v>
      </c>
      <c r="I40" s="65"/>
      <c r="J40" s="65"/>
    </row>
    <row r="41" spans="1:10" s="66" customFormat="1" x14ac:dyDescent="0.25">
      <c r="A41" s="179"/>
      <c r="B41" s="179"/>
      <c r="C41" s="158"/>
      <c r="D41" s="151"/>
      <c r="E41" s="151"/>
      <c r="F41" s="151"/>
      <c r="G41" s="52">
        <f t="shared" si="0"/>
        <v>0</v>
      </c>
      <c r="H41" s="66" t="s">
        <v>181</v>
      </c>
      <c r="J41" s="65"/>
    </row>
    <row r="42" spans="1:10" s="66" customFormat="1" x14ac:dyDescent="0.25">
      <c r="A42" s="179"/>
      <c r="B42" s="179"/>
      <c r="C42" s="158"/>
      <c r="D42" s="151"/>
      <c r="E42" s="151"/>
      <c r="F42" s="151"/>
      <c r="G42" s="52">
        <f t="shared" si="0"/>
        <v>0</v>
      </c>
      <c r="H42" s="66" t="s">
        <v>181</v>
      </c>
      <c r="I42" s="65"/>
      <c r="J42" s="65"/>
    </row>
    <row r="43" spans="1:10" s="66" customFormat="1" x14ac:dyDescent="0.25">
      <c r="A43" s="179"/>
      <c r="B43" s="179"/>
      <c r="C43" s="158"/>
      <c r="D43" s="151"/>
      <c r="E43" s="151"/>
      <c r="F43" s="151"/>
      <c r="G43" s="52">
        <f t="shared" si="0"/>
        <v>0</v>
      </c>
      <c r="H43" s="66" t="s">
        <v>181</v>
      </c>
      <c r="J43" s="65"/>
    </row>
    <row r="44" spans="1:10" s="66" customFormat="1" x14ac:dyDescent="0.25">
      <c r="A44" s="179"/>
      <c r="B44" s="179"/>
      <c r="C44" s="158"/>
      <c r="D44" s="151"/>
      <c r="E44" s="151"/>
      <c r="F44" s="151"/>
      <c r="G44" s="52">
        <f t="shared" si="0"/>
        <v>0</v>
      </c>
      <c r="H44" s="66" t="s">
        <v>181</v>
      </c>
      <c r="I44" s="65"/>
      <c r="J44" s="65"/>
    </row>
    <row r="45" spans="1:10" s="66" customFormat="1" x14ac:dyDescent="0.25">
      <c r="A45" s="179"/>
      <c r="B45" s="179"/>
      <c r="C45" s="158"/>
      <c r="D45" s="151"/>
      <c r="E45" s="151"/>
      <c r="F45" s="151"/>
      <c r="G45" s="52">
        <f t="shared" si="0"/>
        <v>0</v>
      </c>
      <c r="H45" s="66" t="s">
        <v>181</v>
      </c>
      <c r="J45" s="65"/>
    </row>
    <row r="46" spans="1:10" s="66" customFormat="1" x14ac:dyDescent="0.25">
      <c r="A46" s="179"/>
      <c r="B46" s="179"/>
      <c r="C46" s="158"/>
      <c r="D46" s="151"/>
      <c r="E46" s="151"/>
      <c r="F46" s="151"/>
      <c r="G46" s="52">
        <f t="shared" si="0"/>
        <v>0</v>
      </c>
      <c r="H46" s="66" t="s">
        <v>181</v>
      </c>
      <c r="I46" s="65"/>
      <c r="J46" s="65"/>
    </row>
    <row r="47" spans="1:10" s="66" customFormat="1" x14ac:dyDescent="0.25">
      <c r="A47" s="179"/>
      <c r="B47" s="179"/>
      <c r="C47" s="158"/>
      <c r="D47" s="151"/>
      <c r="E47" s="151"/>
      <c r="F47" s="151"/>
      <c r="G47" s="52">
        <f t="shared" si="0"/>
        <v>0</v>
      </c>
      <c r="H47" s="66" t="s">
        <v>181</v>
      </c>
      <c r="J47" s="65"/>
    </row>
    <row r="48" spans="1:10" s="66" customFormat="1" x14ac:dyDescent="0.25">
      <c r="A48" s="179"/>
      <c r="B48" s="179"/>
      <c r="C48" s="158"/>
      <c r="D48" s="151"/>
      <c r="E48" s="151"/>
      <c r="F48" s="151"/>
      <c r="G48" s="52">
        <f t="shared" si="0"/>
        <v>0</v>
      </c>
      <c r="H48" s="66" t="s">
        <v>181</v>
      </c>
      <c r="I48" s="65"/>
      <c r="J48" s="65"/>
    </row>
    <row r="49" spans="1:10" s="66" customFormat="1" x14ac:dyDescent="0.25">
      <c r="A49" s="179"/>
      <c r="B49" s="179"/>
      <c r="C49" s="158"/>
      <c r="D49" s="151"/>
      <c r="E49" s="151"/>
      <c r="F49" s="151"/>
      <c r="G49" s="52">
        <f t="shared" si="0"/>
        <v>0</v>
      </c>
      <c r="H49" s="66" t="s">
        <v>181</v>
      </c>
      <c r="J49" s="65"/>
    </row>
    <row r="50" spans="1:10" s="66" customFormat="1" x14ac:dyDescent="0.25">
      <c r="A50" s="179"/>
      <c r="B50" s="179"/>
      <c r="C50" s="158"/>
      <c r="D50" s="151"/>
      <c r="E50" s="151"/>
      <c r="F50" s="151"/>
      <c r="G50" s="52">
        <f t="shared" si="0"/>
        <v>0</v>
      </c>
      <c r="H50" s="66" t="s">
        <v>181</v>
      </c>
      <c r="I50" s="65"/>
      <c r="J50" s="65"/>
    </row>
    <row r="51" spans="1:10" s="66" customFormat="1" x14ac:dyDescent="0.25">
      <c r="A51" s="179"/>
      <c r="B51" s="179"/>
      <c r="C51" s="158"/>
      <c r="D51" s="151"/>
      <c r="E51" s="151"/>
      <c r="F51" s="151"/>
      <c r="G51" s="52">
        <f t="shared" si="0"/>
        <v>0</v>
      </c>
      <c r="H51" s="66" t="s">
        <v>181</v>
      </c>
      <c r="J51" s="65"/>
    </row>
    <row r="52" spans="1:10" s="66" customFormat="1" x14ac:dyDescent="0.25">
      <c r="A52" s="179"/>
      <c r="B52" s="179"/>
      <c r="C52" s="158"/>
      <c r="D52" s="151"/>
      <c r="E52" s="151"/>
      <c r="F52" s="151"/>
      <c r="G52" s="52">
        <f t="shared" si="0"/>
        <v>0</v>
      </c>
      <c r="H52" s="66" t="s">
        <v>181</v>
      </c>
      <c r="I52" s="65"/>
      <c r="J52" s="65"/>
    </row>
    <row r="53" spans="1:10" s="66" customFormat="1" x14ac:dyDescent="0.25">
      <c r="A53" s="179"/>
      <c r="B53" s="179"/>
      <c r="C53" s="158"/>
      <c r="D53" s="151"/>
      <c r="E53" s="151"/>
      <c r="F53" s="151"/>
      <c r="G53" s="52">
        <f t="shared" si="0"/>
        <v>0</v>
      </c>
      <c r="H53" s="66" t="s">
        <v>181</v>
      </c>
      <c r="J53" s="65"/>
    </row>
    <row r="54" spans="1:10" s="66" customFormat="1" x14ac:dyDescent="0.25">
      <c r="A54" s="179"/>
      <c r="B54" s="179"/>
      <c r="C54" s="158"/>
      <c r="D54" s="151"/>
      <c r="E54" s="151"/>
      <c r="F54" s="151"/>
      <c r="G54" s="52">
        <f t="shared" si="0"/>
        <v>0</v>
      </c>
      <c r="H54" s="66" t="s">
        <v>181</v>
      </c>
      <c r="I54" s="65"/>
      <c r="J54" s="65"/>
    </row>
    <row r="55" spans="1:10" s="66" customFormat="1" x14ac:dyDescent="0.25">
      <c r="A55" s="179"/>
      <c r="B55" s="179"/>
      <c r="C55" s="158"/>
      <c r="D55" s="151"/>
      <c r="E55" s="151"/>
      <c r="F55" s="151"/>
      <c r="G55" s="52">
        <f t="shared" si="0"/>
        <v>0</v>
      </c>
      <c r="H55" s="66" t="s">
        <v>181</v>
      </c>
      <c r="J55" s="65"/>
    </row>
    <row r="56" spans="1:10" s="66" customFormat="1" x14ac:dyDescent="0.25">
      <c r="A56" s="179"/>
      <c r="B56" s="179"/>
      <c r="C56" s="158"/>
      <c r="D56" s="151"/>
      <c r="E56" s="151"/>
      <c r="F56" s="151"/>
      <c r="G56" s="52">
        <f t="shared" si="0"/>
        <v>0</v>
      </c>
      <c r="H56" s="66" t="s">
        <v>181</v>
      </c>
      <c r="I56" s="65"/>
      <c r="J56" s="65"/>
    </row>
    <row r="57" spans="1:10" s="66" customFormat="1" x14ac:dyDescent="0.25">
      <c r="A57" s="179"/>
      <c r="B57" s="179"/>
      <c r="C57" s="158"/>
      <c r="D57" s="151"/>
      <c r="E57" s="151"/>
      <c r="F57" s="151"/>
      <c r="G57" s="52">
        <f t="shared" si="0"/>
        <v>0</v>
      </c>
      <c r="H57" s="66" t="s">
        <v>181</v>
      </c>
      <c r="J57" s="65"/>
    </row>
    <row r="58" spans="1:10" s="66" customFormat="1" x14ac:dyDescent="0.25">
      <c r="A58" s="179"/>
      <c r="B58" s="179"/>
      <c r="C58" s="158"/>
      <c r="D58" s="151"/>
      <c r="E58" s="151"/>
      <c r="F58" s="151"/>
      <c r="G58" s="52">
        <f t="shared" si="0"/>
        <v>0</v>
      </c>
      <c r="H58" s="66" t="s">
        <v>181</v>
      </c>
      <c r="I58" s="65"/>
      <c r="J58" s="65"/>
    </row>
    <row r="59" spans="1:10" s="66" customFormat="1" x14ac:dyDescent="0.25">
      <c r="A59" s="179"/>
      <c r="B59" s="179"/>
      <c r="C59" s="158"/>
      <c r="D59" s="151"/>
      <c r="E59" s="151"/>
      <c r="F59" s="151"/>
      <c r="G59" s="52">
        <f t="shared" si="0"/>
        <v>0</v>
      </c>
      <c r="H59" s="66" t="s">
        <v>181</v>
      </c>
      <c r="J59" s="65"/>
    </row>
    <row r="60" spans="1:10" s="66" customFormat="1" x14ac:dyDescent="0.25">
      <c r="A60" s="179"/>
      <c r="B60" s="179"/>
      <c r="C60" s="158"/>
      <c r="D60" s="151"/>
      <c r="E60" s="151"/>
      <c r="F60" s="151"/>
      <c r="G60" s="52">
        <f t="shared" si="0"/>
        <v>0</v>
      </c>
      <c r="H60" s="66" t="s">
        <v>181</v>
      </c>
      <c r="I60" s="65"/>
      <c r="J60" s="65"/>
    </row>
    <row r="61" spans="1:10" s="66" customFormat="1" x14ac:dyDescent="0.25">
      <c r="A61" s="179"/>
      <c r="B61" s="179"/>
      <c r="C61" s="158"/>
      <c r="D61" s="151"/>
      <c r="E61" s="151"/>
      <c r="F61" s="151"/>
      <c r="G61" s="52">
        <f t="shared" si="0"/>
        <v>0</v>
      </c>
      <c r="H61" s="66" t="s">
        <v>181</v>
      </c>
      <c r="J61" s="65"/>
    </row>
    <row r="62" spans="1:10" s="66" customFormat="1" x14ac:dyDescent="0.25">
      <c r="A62" s="179"/>
      <c r="B62" s="179"/>
      <c r="C62" s="158"/>
      <c r="D62" s="151"/>
      <c r="E62" s="151"/>
      <c r="F62" s="151"/>
      <c r="G62" s="52">
        <f t="shared" si="0"/>
        <v>0</v>
      </c>
      <c r="H62" s="66" t="s">
        <v>181</v>
      </c>
      <c r="I62" s="65"/>
      <c r="J62" s="65"/>
    </row>
    <row r="63" spans="1:10" s="66" customFormat="1" x14ac:dyDescent="0.25">
      <c r="A63" s="179"/>
      <c r="B63" s="179"/>
      <c r="C63" s="158"/>
      <c r="D63" s="151"/>
      <c r="E63" s="151"/>
      <c r="F63" s="151"/>
      <c r="G63" s="52">
        <f t="shared" si="0"/>
        <v>0</v>
      </c>
      <c r="H63" s="66" t="s">
        <v>181</v>
      </c>
      <c r="J63" s="65"/>
    </row>
    <row r="64" spans="1:10" s="66" customFormat="1" x14ac:dyDescent="0.25">
      <c r="A64" s="179"/>
      <c r="B64" s="179"/>
      <c r="C64" s="158"/>
      <c r="D64" s="151"/>
      <c r="E64" s="151"/>
      <c r="F64" s="151"/>
      <c r="G64" s="52">
        <f t="shared" si="0"/>
        <v>0</v>
      </c>
      <c r="H64" s="66" t="s">
        <v>181</v>
      </c>
      <c r="I64" s="65"/>
      <c r="J64" s="65"/>
    </row>
    <row r="65" spans="1:10" s="66" customFormat="1" x14ac:dyDescent="0.25">
      <c r="A65" s="179"/>
      <c r="B65" s="179"/>
      <c r="C65" s="158"/>
      <c r="D65" s="151"/>
      <c r="E65" s="151"/>
      <c r="F65" s="151"/>
      <c r="G65" s="52">
        <f t="shared" si="0"/>
        <v>0</v>
      </c>
      <c r="H65" s="66" t="s">
        <v>181</v>
      </c>
      <c r="J65" s="65"/>
    </row>
    <row r="66" spans="1:10" s="66" customFormat="1" x14ac:dyDescent="0.25">
      <c r="A66" s="179"/>
      <c r="B66" s="179"/>
      <c r="C66" s="158"/>
      <c r="D66" s="151"/>
      <c r="E66" s="151"/>
      <c r="F66" s="151"/>
      <c r="G66" s="52">
        <f t="shared" si="0"/>
        <v>0</v>
      </c>
      <c r="H66" s="66" t="s">
        <v>181</v>
      </c>
      <c r="I66" s="65"/>
      <c r="J66" s="65"/>
    </row>
    <row r="67" spans="1:10" s="66" customFormat="1" x14ac:dyDescent="0.25">
      <c r="A67" s="179"/>
      <c r="B67" s="179"/>
      <c r="C67" s="158"/>
      <c r="D67" s="151"/>
      <c r="E67" s="151"/>
      <c r="F67" s="151"/>
      <c r="G67" s="52">
        <f t="shared" si="0"/>
        <v>0</v>
      </c>
      <c r="H67" s="66" t="s">
        <v>181</v>
      </c>
      <c r="J67" s="65"/>
    </row>
    <row r="68" spans="1:10" s="66" customFormat="1" x14ac:dyDescent="0.25">
      <c r="A68" s="179"/>
      <c r="B68" s="179"/>
      <c r="C68" s="158"/>
      <c r="D68" s="151"/>
      <c r="E68" s="151"/>
      <c r="F68" s="151"/>
      <c r="G68" s="52">
        <f t="shared" si="0"/>
        <v>0</v>
      </c>
      <c r="H68" s="66" t="s">
        <v>181</v>
      </c>
      <c r="I68" s="65"/>
      <c r="J68" s="65"/>
    </row>
    <row r="69" spans="1:10" s="66" customFormat="1" x14ac:dyDescent="0.25">
      <c r="A69" s="179"/>
      <c r="B69" s="179"/>
      <c r="C69" s="158"/>
      <c r="D69" s="151"/>
      <c r="E69" s="151"/>
      <c r="F69" s="151"/>
      <c r="G69" s="52">
        <f t="shared" si="0"/>
        <v>0</v>
      </c>
      <c r="H69" s="66" t="s">
        <v>181</v>
      </c>
      <c r="J69" s="65"/>
    </row>
    <row r="70" spans="1:10" s="66" customFormat="1" x14ac:dyDescent="0.25">
      <c r="A70" s="179"/>
      <c r="B70" s="179"/>
      <c r="C70" s="158"/>
      <c r="D70" s="151"/>
      <c r="E70" s="151"/>
      <c r="F70" s="151"/>
      <c r="G70" s="52">
        <f t="shared" ref="G70:G133" si="1">ROUND(+C70*E70*F70,2)</f>
        <v>0</v>
      </c>
      <c r="H70" s="66" t="s">
        <v>181</v>
      </c>
      <c r="I70" s="65"/>
      <c r="J70" s="65"/>
    </row>
    <row r="71" spans="1:10" s="66" customFormat="1" x14ac:dyDescent="0.25">
      <c r="A71" s="179"/>
      <c r="B71" s="179"/>
      <c r="C71" s="158"/>
      <c r="D71" s="151"/>
      <c r="E71" s="151"/>
      <c r="F71" s="151"/>
      <c r="G71" s="52">
        <f t="shared" si="1"/>
        <v>0</v>
      </c>
      <c r="H71" s="66" t="s">
        <v>181</v>
      </c>
      <c r="J71" s="65"/>
    </row>
    <row r="72" spans="1:10" s="66" customFormat="1" x14ac:dyDescent="0.25">
      <c r="A72" s="179"/>
      <c r="B72" s="179"/>
      <c r="C72" s="158"/>
      <c r="D72" s="151"/>
      <c r="E72" s="151"/>
      <c r="F72" s="151"/>
      <c r="G72" s="52">
        <f t="shared" si="1"/>
        <v>0</v>
      </c>
      <c r="H72" s="66" t="s">
        <v>181</v>
      </c>
      <c r="I72" s="65"/>
      <c r="J72" s="65"/>
    </row>
    <row r="73" spans="1:10" s="66" customFormat="1" x14ac:dyDescent="0.25">
      <c r="A73" s="179"/>
      <c r="B73" s="179"/>
      <c r="C73" s="158"/>
      <c r="D73" s="151"/>
      <c r="E73" s="151"/>
      <c r="F73" s="151"/>
      <c r="G73" s="52">
        <f t="shared" si="1"/>
        <v>0</v>
      </c>
      <c r="H73" s="66" t="s">
        <v>181</v>
      </c>
      <c r="J73" s="65"/>
    </row>
    <row r="74" spans="1:10" s="66" customFormat="1" x14ac:dyDescent="0.25">
      <c r="A74" s="179"/>
      <c r="B74" s="179"/>
      <c r="C74" s="158"/>
      <c r="D74" s="151"/>
      <c r="E74" s="151"/>
      <c r="F74" s="151"/>
      <c r="G74" s="52">
        <f t="shared" si="1"/>
        <v>0</v>
      </c>
      <c r="H74" s="66" t="s">
        <v>181</v>
      </c>
      <c r="I74" s="65"/>
      <c r="J74" s="65"/>
    </row>
    <row r="75" spans="1:10" s="66" customFormat="1" x14ac:dyDescent="0.25">
      <c r="A75" s="179"/>
      <c r="B75" s="179"/>
      <c r="C75" s="158"/>
      <c r="D75" s="151"/>
      <c r="E75" s="151"/>
      <c r="F75" s="151"/>
      <c r="G75" s="52">
        <f t="shared" si="1"/>
        <v>0</v>
      </c>
      <c r="H75" s="66" t="s">
        <v>181</v>
      </c>
      <c r="J75" s="65"/>
    </row>
    <row r="76" spans="1:10" s="66" customFormat="1" x14ac:dyDescent="0.25">
      <c r="A76" s="179"/>
      <c r="B76" s="179"/>
      <c r="C76" s="158"/>
      <c r="D76" s="151"/>
      <c r="E76" s="151"/>
      <c r="F76" s="151"/>
      <c r="G76" s="52">
        <f t="shared" si="1"/>
        <v>0</v>
      </c>
      <c r="H76" s="66" t="s">
        <v>181</v>
      </c>
      <c r="I76" s="65"/>
      <c r="J76" s="65"/>
    </row>
    <row r="77" spans="1:10" s="66" customFormat="1" x14ac:dyDescent="0.25">
      <c r="A77" s="179"/>
      <c r="B77" s="179"/>
      <c r="C77" s="158"/>
      <c r="D77" s="151"/>
      <c r="E77" s="151"/>
      <c r="F77" s="151"/>
      <c r="G77" s="52">
        <f t="shared" si="1"/>
        <v>0</v>
      </c>
      <c r="H77" s="66" t="s">
        <v>181</v>
      </c>
      <c r="J77" s="65"/>
    </row>
    <row r="78" spans="1:10" s="66" customFormat="1" x14ac:dyDescent="0.25">
      <c r="A78" s="179"/>
      <c r="B78" s="179"/>
      <c r="C78" s="158"/>
      <c r="D78" s="151"/>
      <c r="E78" s="151"/>
      <c r="F78" s="151"/>
      <c r="G78" s="52">
        <f t="shared" si="1"/>
        <v>0</v>
      </c>
      <c r="H78" s="66" t="s">
        <v>181</v>
      </c>
      <c r="I78" s="65"/>
      <c r="J78" s="65"/>
    </row>
    <row r="79" spans="1:10" s="66" customFormat="1" x14ac:dyDescent="0.25">
      <c r="A79" s="179"/>
      <c r="B79" s="179"/>
      <c r="C79" s="158"/>
      <c r="D79" s="151"/>
      <c r="E79" s="151"/>
      <c r="F79" s="151"/>
      <c r="G79" s="52">
        <f t="shared" si="1"/>
        <v>0</v>
      </c>
      <c r="H79" s="66" t="s">
        <v>181</v>
      </c>
      <c r="J79" s="65"/>
    </row>
    <row r="80" spans="1:10" s="66" customFormat="1" x14ac:dyDescent="0.25">
      <c r="A80" s="179"/>
      <c r="B80" s="179"/>
      <c r="C80" s="158"/>
      <c r="D80" s="151"/>
      <c r="E80" s="151"/>
      <c r="F80" s="151"/>
      <c r="G80" s="52">
        <f t="shared" si="1"/>
        <v>0</v>
      </c>
      <c r="H80" s="66" t="s">
        <v>181</v>
      </c>
      <c r="I80" s="65"/>
      <c r="J80" s="65"/>
    </row>
    <row r="81" spans="1:10" s="66" customFormat="1" x14ac:dyDescent="0.25">
      <c r="A81" s="179"/>
      <c r="B81" s="179"/>
      <c r="C81" s="158"/>
      <c r="D81" s="151"/>
      <c r="E81" s="151"/>
      <c r="F81" s="151"/>
      <c r="G81" s="52">
        <f t="shared" si="1"/>
        <v>0</v>
      </c>
      <c r="H81" s="66" t="s">
        <v>181</v>
      </c>
      <c r="J81" s="65"/>
    </row>
    <row r="82" spans="1:10" s="66" customFormat="1" x14ac:dyDescent="0.25">
      <c r="A82" s="179"/>
      <c r="B82" s="179"/>
      <c r="C82" s="158"/>
      <c r="D82" s="151"/>
      <c r="E82" s="151"/>
      <c r="F82" s="151"/>
      <c r="G82" s="52">
        <f t="shared" si="1"/>
        <v>0</v>
      </c>
      <c r="H82" s="66" t="s">
        <v>181</v>
      </c>
      <c r="I82" s="65"/>
      <c r="J82" s="65"/>
    </row>
    <row r="83" spans="1:10" s="66" customFormat="1" x14ac:dyDescent="0.25">
      <c r="A83" s="179"/>
      <c r="B83" s="179"/>
      <c r="C83" s="158"/>
      <c r="D83" s="151"/>
      <c r="E83" s="151"/>
      <c r="F83" s="151"/>
      <c r="G83" s="52">
        <f t="shared" si="1"/>
        <v>0</v>
      </c>
      <c r="H83" s="66" t="s">
        <v>181</v>
      </c>
      <c r="J83" s="65"/>
    </row>
    <row r="84" spans="1:10" s="66" customFormat="1" x14ac:dyDescent="0.25">
      <c r="A84" s="179"/>
      <c r="B84" s="179"/>
      <c r="C84" s="158"/>
      <c r="D84" s="151"/>
      <c r="E84" s="151"/>
      <c r="F84" s="151"/>
      <c r="G84" s="52">
        <f t="shared" si="1"/>
        <v>0</v>
      </c>
      <c r="H84" s="66" t="s">
        <v>181</v>
      </c>
      <c r="I84" s="65"/>
      <c r="J84" s="65"/>
    </row>
    <row r="85" spans="1:10" s="66" customFormat="1" x14ac:dyDescent="0.25">
      <c r="A85" s="179"/>
      <c r="B85" s="179"/>
      <c r="C85" s="158"/>
      <c r="D85" s="151"/>
      <c r="E85" s="151"/>
      <c r="F85" s="151"/>
      <c r="G85" s="52">
        <f t="shared" si="1"/>
        <v>0</v>
      </c>
      <c r="H85" s="66" t="s">
        <v>181</v>
      </c>
      <c r="J85" s="65"/>
    </row>
    <row r="86" spans="1:10" s="66" customFormat="1" x14ac:dyDescent="0.25">
      <c r="A86" s="179"/>
      <c r="B86" s="179"/>
      <c r="C86" s="158"/>
      <c r="D86" s="151"/>
      <c r="E86" s="151"/>
      <c r="F86" s="151"/>
      <c r="G86" s="52">
        <f t="shared" si="1"/>
        <v>0</v>
      </c>
      <c r="H86" s="66" t="s">
        <v>181</v>
      </c>
      <c r="I86" s="65"/>
      <c r="J86" s="65"/>
    </row>
    <row r="87" spans="1:10" s="66" customFormat="1" x14ac:dyDescent="0.25">
      <c r="A87" s="179"/>
      <c r="B87" s="179"/>
      <c r="C87" s="158"/>
      <c r="D87" s="151"/>
      <c r="E87" s="151"/>
      <c r="F87" s="151"/>
      <c r="G87" s="52">
        <f t="shared" si="1"/>
        <v>0</v>
      </c>
      <c r="H87" s="66" t="s">
        <v>181</v>
      </c>
      <c r="J87" s="65"/>
    </row>
    <row r="88" spans="1:10" s="66" customFormat="1" x14ac:dyDescent="0.25">
      <c r="A88" s="179"/>
      <c r="B88" s="179"/>
      <c r="C88" s="158"/>
      <c r="D88" s="151"/>
      <c r="E88" s="151"/>
      <c r="F88" s="151"/>
      <c r="G88" s="52">
        <f t="shared" si="1"/>
        <v>0</v>
      </c>
      <c r="H88" s="66" t="s">
        <v>181</v>
      </c>
      <c r="I88" s="65"/>
      <c r="J88" s="65"/>
    </row>
    <row r="89" spans="1:10" s="66" customFormat="1" x14ac:dyDescent="0.25">
      <c r="A89" s="179"/>
      <c r="B89" s="179"/>
      <c r="C89" s="158"/>
      <c r="D89" s="151"/>
      <c r="E89" s="151"/>
      <c r="F89" s="151"/>
      <c r="G89" s="52">
        <f t="shared" si="1"/>
        <v>0</v>
      </c>
      <c r="H89" s="66" t="s">
        <v>181</v>
      </c>
      <c r="J89" s="65"/>
    </row>
    <row r="90" spans="1:10" s="66" customFormat="1" x14ac:dyDescent="0.25">
      <c r="A90" s="179"/>
      <c r="B90" s="179"/>
      <c r="C90" s="158"/>
      <c r="D90" s="151"/>
      <c r="E90" s="151"/>
      <c r="F90" s="151"/>
      <c r="G90" s="52">
        <f t="shared" si="1"/>
        <v>0</v>
      </c>
      <c r="H90" s="66" t="s">
        <v>181</v>
      </c>
      <c r="I90" s="65"/>
      <c r="J90" s="65"/>
    </row>
    <row r="91" spans="1:10" s="66" customFormat="1" x14ac:dyDescent="0.25">
      <c r="A91" s="179"/>
      <c r="B91" s="179"/>
      <c r="C91" s="158"/>
      <c r="D91" s="151"/>
      <c r="E91" s="151"/>
      <c r="F91" s="151"/>
      <c r="G91" s="52">
        <f t="shared" si="1"/>
        <v>0</v>
      </c>
      <c r="H91" s="66" t="s">
        <v>181</v>
      </c>
      <c r="J91" s="65"/>
    </row>
    <row r="92" spans="1:10" s="66" customFormat="1" x14ac:dyDescent="0.25">
      <c r="A92" s="179"/>
      <c r="B92" s="179"/>
      <c r="C92" s="158"/>
      <c r="D92" s="151"/>
      <c r="E92" s="151"/>
      <c r="F92" s="151"/>
      <c r="G92" s="52">
        <f t="shared" si="1"/>
        <v>0</v>
      </c>
      <c r="H92" s="66" t="s">
        <v>181</v>
      </c>
      <c r="I92" s="65"/>
      <c r="J92" s="65"/>
    </row>
    <row r="93" spans="1:10" s="66" customFormat="1" x14ac:dyDescent="0.25">
      <c r="A93" s="179"/>
      <c r="B93" s="179"/>
      <c r="C93" s="158"/>
      <c r="D93" s="151"/>
      <c r="E93" s="151"/>
      <c r="F93" s="151"/>
      <c r="G93" s="52">
        <f t="shared" si="1"/>
        <v>0</v>
      </c>
      <c r="H93" s="66" t="s">
        <v>181</v>
      </c>
      <c r="J93" s="65"/>
    </row>
    <row r="94" spans="1:10" s="66" customFormat="1" x14ac:dyDescent="0.25">
      <c r="A94" s="179"/>
      <c r="B94" s="179"/>
      <c r="C94" s="158"/>
      <c r="D94" s="151"/>
      <c r="E94" s="151"/>
      <c r="F94" s="151"/>
      <c r="G94" s="52">
        <f t="shared" si="1"/>
        <v>0</v>
      </c>
      <c r="H94" s="66" t="s">
        <v>181</v>
      </c>
      <c r="I94" s="65"/>
      <c r="J94" s="65"/>
    </row>
    <row r="95" spans="1:10" s="66" customFormat="1" x14ac:dyDescent="0.25">
      <c r="A95" s="179"/>
      <c r="B95" s="179"/>
      <c r="C95" s="158"/>
      <c r="D95" s="151"/>
      <c r="E95" s="151"/>
      <c r="F95" s="151"/>
      <c r="G95" s="52">
        <f t="shared" si="1"/>
        <v>0</v>
      </c>
      <c r="H95" s="66" t="s">
        <v>181</v>
      </c>
      <c r="J95" s="65"/>
    </row>
    <row r="96" spans="1:10" s="66" customFormat="1" x14ac:dyDescent="0.25">
      <c r="A96" s="179"/>
      <c r="B96" s="179"/>
      <c r="C96" s="158"/>
      <c r="D96" s="151"/>
      <c r="E96" s="151"/>
      <c r="F96" s="151"/>
      <c r="G96" s="52">
        <f t="shared" si="1"/>
        <v>0</v>
      </c>
      <c r="H96" s="66" t="s">
        <v>181</v>
      </c>
      <c r="I96" s="65"/>
      <c r="J96" s="65"/>
    </row>
    <row r="97" spans="1:10" s="66" customFormat="1" x14ac:dyDescent="0.25">
      <c r="A97" s="179"/>
      <c r="B97" s="179"/>
      <c r="C97" s="158"/>
      <c r="D97" s="151"/>
      <c r="E97" s="151"/>
      <c r="F97" s="151"/>
      <c r="G97" s="52">
        <f t="shared" si="1"/>
        <v>0</v>
      </c>
      <c r="H97" s="66" t="s">
        <v>181</v>
      </c>
      <c r="J97" s="65"/>
    </row>
    <row r="98" spans="1:10" s="66" customFormat="1" x14ac:dyDescent="0.25">
      <c r="A98" s="179"/>
      <c r="B98" s="179"/>
      <c r="C98" s="158"/>
      <c r="D98" s="151"/>
      <c r="E98" s="151"/>
      <c r="F98" s="151"/>
      <c r="G98" s="52">
        <f t="shared" si="1"/>
        <v>0</v>
      </c>
      <c r="H98" s="66" t="s">
        <v>181</v>
      </c>
      <c r="I98" s="65"/>
      <c r="J98" s="65"/>
    </row>
    <row r="99" spans="1:10" s="66" customFormat="1" x14ac:dyDescent="0.25">
      <c r="A99" s="179"/>
      <c r="B99" s="179"/>
      <c r="C99" s="158"/>
      <c r="D99" s="151"/>
      <c r="E99" s="151"/>
      <c r="F99" s="151"/>
      <c r="G99" s="52">
        <f t="shared" si="1"/>
        <v>0</v>
      </c>
      <c r="H99" s="66" t="s">
        <v>181</v>
      </c>
      <c r="J99" s="65"/>
    </row>
    <row r="100" spans="1:10" s="66" customFormat="1" x14ac:dyDescent="0.25">
      <c r="A100" s="179"/>
      <c r="B100" s="179"/>
      <c r="C100" s="158"/>
      <c r="D100" s="151"/>
      <c r="E100" s="151"/>
      <c r="F100" s="151"/>
      <c r="G100" s="52">
        <f t="shared" si="1"/>
        <v>0</v>
      </c>
      <c r="H100" s="66" t="s">
        <v>181</v>
      </c>
      <c r="I100" s="65"/>
      <c r="J100" s="65"/>
    </row>
    <row r="101" spans="1:10" s="66" customFormat="1" x14ac:dyDescent="0.25">
      <c r="A101" s="179"/>
      <c r="B101" s="179"/>
      <c r="C101" s="158"/>
      <c r="D101" s="151"/>
      <c r="E101" s="151"/>
      <c r="F101" s="151"/>
      <c r="G101" s="52">
        <f t="shared" si="1"/>
        <v>0</v>
      </c>
      <c r="H101" s="66" t="s">
        <v>181</v>
      </c>
      <c r="J101" s="65"/>
    </row>
    <row r="102" spans="1:10" s="66" customFormat="1" x14ac:dyDescent="0.25">
      <c r="A102" s="179"/>
      <c r="B102" s="179"/>
      <c r="C102" s="158"/>
      <c r="D102" s="151"/>
      <c r="E102" s="151"/>
      <c r="F102" s="151"/>
      <c r="G102" s="52">
        <f t="shared" si="1"/>
        <v>0</v>
      </c>
      <c r="H102" s="66" t="s">
        <v>181</v>
      </c>
      <c r="I102" s="65"/>
      <c r="J102" s="65"/>
    </row>
    <row r="103" spans="1:10" s="66" customFormat="1" x14ac:dyDescent="0.25">
      <c r="A103" s="179"/>
      <c r="B103" s="179"/>
      <c r="C103" s="158"/>
      <c r="D103" s="151"/>
      <c r="E103" s="151"/>
      <c r="F103" s="151"/>
      <c r="G103" s="52">
        <f t="shared" si="1"/>
        <v>0</v>
      </c>
      <c r="H103" s="66" t="s">
        <v>181</v>
      </c>
      <c r="J103" s="65"/>
    </row>
    <row r="104" spans="1:10" s="66" customFormat="1" x14ac:dyDescent="0.25">
      <c r="A104" s="179"/>
      <c r="B104" s="179"/>
      <c r="C104" s="158"/>
      <c r="D104" s="151"/>
      <c r="E104" s="151"/>
      <c r="F104" s="151"/>
      <c r="G104" s="52">
        <f t="shared" si="1"/>
        <v>0</v>
      </c>
      <c r="H104" s="66" t="s">
        <v>181</v>
      </c>
      <c r="I104" s="65"/>
      <c r="J104" s="65"/>
    </row>
    <row r="105" spans="1:10" s="66" customFormat="1" x14ac:dyDescent="0.25">
      <c r="A105" s="179"/>
      <c r="B105" s="179"/>
      <c r="C105" s="158"/>
      <c r="D105" s="151"/>
      <c r="E105" s="151"/>
      <c r="F105" s="151"/>
      <c r="G105" s="52">
        <f t="shared" si="1"/>
        <v>0</v>
      </c>
      <c r="H105" s="66" t="s">
        <v>181</v>
      </c>
      <c r="J105" s="65"/>
    </row>
    <row r="106" spans="1:10" s="66" customFormat="1" x14ac:dyDescent="0.25">
      <c r="A106" s="179"/>
      <c r="B106" s="179"/>
      <c r="C106" s="158"/>
      <c r="D106" s="151"/>
      <c r="E106" s="151"/>
      <c r="F106" s="151"/>
      <c r="G106" s="52">
        <f t="shared" si="1"/>
        <v>0</v>
      </c>
      <c r="H106" s="66" t="s">
        <v>181</v>
      </c>
      <c r="I106" s="65"/>
      <c r="J106" s="65"/>
    </row>
    <row r="107" spans="1:10" s="66" customFormat="1" x14ac:dyDescent="0.25">
      <c r="A107" s="179"/>
      <c r="B107" s="179"/>
      <c r="C107" s="158"/>
      <c r="D107" s="151"/>
      <c r="E107" s="151"/>
      <c r="F107" s="151"/>
      <c r="G107" s="52">
        <f t="shared" si="1"/>
        <v>0</v>
      </c>
      <c r="H107" s="66" t="s">
        <v>181</v>
      </c>
      <c r="J107" s="65"/>
    </row>
    <row r="108" spans="1:10" s="66" customFormat="1" x14ac:dyDescent="0.25">
      <c r="A108" s="179"/>
      <c r="B108" s="179"/>
      <c r="C108" s="158"/>
      <c r="D108" s="151"/>
      <c r="E108" s="151"/>
      <c r="F108" s="151"/>
      <c r="G108" s="52">
        <f t="shared" si="1"/>
        <v>0</v>
      </c>
      <c r="H108" s="66" t="s">
        <v>181</v>
      </c>
      <c r="I108" s="65"/>
      <c r="J108" s="65"/>
    </row>
    <row r="109" spans="1:10" s="66" customFormat="1" x14ac:dyDescent="0.25">
      <c r="A109" s="179"/>
      <c r="B109" s="179"/>
      <c r="C109" s="158"/>
      <c r="D109" s="151"/>
      <c r="E109" s="151"/>
      <c r="F109" s="151"/>
      <c r="G109" s="52">
        <f t="shared" si="1"/>
        <v>0</v>
      </c>
      <c r="H109" s="66" t="s">
        <v>181</v>
      </c>
      <c r="J109" s="65"/>
    </row>
    <row r="110" spans="1:10" s="66" customFormat="1" x14ac:dyDescent="0.25">
      <c r="A110" s="179"/>
      <c r="B110" s="179"/>
      <c r="C110" s="158"/>
      <c r="D110" s="151"/>
      <c r="E110" s="151"/>
      <c r="F110" s="151"/>
      <c r="G110" s="52">
        <f t="shared" si="1"/>
        <v>0</v>
      </c>
      <c r="H110" s="66" t="s">
        <v>181</v>
      </c>
      <c r="I110" s="65"/>
      <c r="J110" s="65"/>
    </row>
    <row r="111" spans="1:10" s="66" customFormat="1" x14ac:dyDescent="0.25">
      <c r="A111" s="179"/>
      <c r="B111" s="179"/>
      <c r="C111" s="158"/>
      <c r="D111" s="151"/>
      <c r="E111" s="151"/>
      <c r="F111" s="151"/>
      <c r="G111" s="52">
        <f t="shared" si="1"/>
        <v>0</v>
      </c>
      <c r="H111" s="66" t="s">
        <v>181</v>
      </c>
      <c r="J111" s="65"/>
    </row>
    <row r="112" spans="1:10" s="66" customFormat="1" x14ac:dyDescent="0.25">
      <c r="A112" s="179"/>
      <c r="B112" s="179"/>
      <c r="C112" s="158"/>
      <c r="D112" s="151"/>
      <c r="E112" s="151"/>
      <c r="F112" s="151"/>
      <c r="G112" s="52">
        <f t="shared" si="1"/>
        <v>0</v>
      </c>
      <c r="H112" s="66" t="s">
        <v>181</v>
      </c>
      <c r="I112" s="65"/>
      <c r="J112" s="65"/>
    </row>
    <row r="113" spans="1:10" s="66" customFormat="1" x14ac:dyDescent="0.25">
      <c r="A113" s="179"/>
      <c r="B113" s="179"/>
      <c r="C113" s="158"/>
      <c r="D113" s="151"/>
      <c r="E113" s="151"/>
      <c r="F113" s="151"/>
      <c r="G113" s="52">
        <f t="shared" si="1"/>
        <v>0</v>
      </c>
      <c r="H113" s="66" t="s">
        <v>181</v>
      </c>
      <c r="J113" s="65"/>
    </row>
    <row r="114" spans="1:10" s="66" customFormat="1" x14ac:dyDescent="0.25">
      <c r="A114" s="179"/>
      <c r="B114" s="179"/>
      <c r="C114" s="158"/>
      <c r="D114" s="151"/>
      <c r="E114" s="151"/>
      <c r="F114" s="151"/>
      <c r="G114" s="52">
        <f t="shared" si="1"/>
        <v>0</v>
      </c>
      <c r="H114" s="66" t="s">
        <v>181</v>
      </c>
      <c r="I114" s="65"/>
      <c r="J114" s="65"/>
    </row>
    <row r="115" spans="1:10" s="66" customFormat="1" x14ac:dyDescent="0.25">
      <c r="A115" s="179"/>
      <c r="B115" s="179"/>
      <c r="C115" s="158"/>
      <c r="D115" s="151"/>
      <c r="E115" s="151"/>
      <c r="F115" s="151"/>
      <c r="G115" s="52">
        <f t="shared" si="1"/>
        <v>0</v>
      </c>
      <c r="H115" s="66" t="s">
        <v>181</v>
      </c>
      <c r="J115" s="65"/>
    </row>
    <row r="116" spans="1:10" s="66" customFormat="1" x14ac:dyDescent="0.25">
      <c r="A116" s="179"/>
      <c r="B116" s="179"/>
      <c r="C116" s="158"/>
      <c r="D116" s="151"/>
      <c r="E116" s="151"/>
      <c r="F116" s="151"/>
      <c r="G116" s="52">
        <f t="shared" si="1"/>
        <v>0</v>
      </c>
      <c r="H116" s="66" t="s">
        <v>181</v>
      </c>
      <c r="I116" s="65"/>
      <c r="J116" s="65"/>
    </row>
    <row r="117" spans="1:10" s="66" customFormat="1" x14ac:dyDescent="0.25">
      <c r="A117" s="179"/>
      <c r="B117" s="179"/>
      <c r="C117" s="158"/>
      <c r="D117" s="151"/>
      <c r="E117" s="151"/>
      <c r="F117" s="151"/>
      <c r="G117" s="52">
        <f t="shared" si="1"/>
        <v>0</v>
      </c>
      <c r="H117" s="66" t="s">
        <v>181</v>
      </c>
      <c r="J117" s="65"/>
    </row>
    <row r="118" spans="1:10" s="66" customFormat="1" x14ac:dyDescent="0.25">
      <c r="A118" s="179"/>
      <c r="B118" s="179"/>
      <c r="C118" s="158"/>
      <c r="D118" s="151"/>
      <c r="E118" s="151"/>
      <c r="F118" s="151"/>
      <c r="G118" s="52">
        <f t="shared" si="1"/>
        <v>0</v>
      </c>
      <c r="H118" s="66" t="s">
        <v>181</v>
      </c>
      <c r="I118" s="65"/>
      <c r="J118" s="65"/>
    </row>
    <row r="119" spans="1:10" s="66" customFormat="1" x14ac:dyDescent="0.25">
      <c r="A119" s="179"/>
      <c r="B119" s="179"/>
      <c r="C119" s="158"/>
      <c r="D119" s="151"/>
      <c r="E119" s="151"/>
      <c r="F119" s="151"/>
      <c r="G119" s="52">
        <f t="shared" si="1"/>
        <v>0</v>
      </c>
      <c r="H119" s="66" t="s">
        <v>181</v>
      </c>
      <c r="J119" s="65"/>
    </row>
    <row r="120" spans="1:10" s="66" customFormat="1" x14ac:dyDescent="0.25">
      <c r="A120" s="179"/>
      <c r="B120" s="179"/>
      <c r="C120" s="158"/>
      <c r="D120" s="151"/>
      <c r="E120" s="151"/>
      <c r="F120" s="151"/>
      <c r="G120" s="52">
        <f t="shared" si="1"/>
        <v>0</v>
      </c>
      <c r="H120" s="66" t="s">
        <v>181</v>
      </c>
      <c r="I120" s="65"/>
      <c r="J120" s="65"/>
    </row>
    <row r="121" spans="1:10" s="66" customFormat="1" x14ac:dyDescent="0.25">
      <c r="A121" s="179"/>
      <c r="B121" s="179"/>
      <c r="C121" s="158"/>
      <c r="D121" s="151"/>
      <c r="E121" s="151"/>
      <c r="F121" s="151"/>
      <c r="G121" s="52">
        <f t="shared" si="1"/>
        <v>0</v>
      </c>
      <c r="H121" s="66" t="s">
        <v>181</v>
      </c>
      <c r="J121" s="65"/>
    </row>
    <row r="122" spans="1:10" s="66" customFormat="1" x14ac:dyDescent="0.25">
      <c r="A122" s="179"/>
      <c r="B122" s="179"/>
      <c r="C122" s="158"/>
      <c r="D122" s="151"/>
      <c r="E122" s="151"/>
      <c r="F122" s="151"/>
      <c r="G122" s="52">
        <f t="shared" si="1"/>
        <v>0</v>
      </c>
      <c r="H122" s="66" t="s">
        <v>181</v>
      </c>
      <c r="I122" s="65"/>
      <c r="J122" s="65"/>
    </row>
    <row r="123" spans="1:10" s="66" customFormat="1" x14ac:dyDescent="0.25">
      <c r="A123" s="179"/>
      <c r="B123" s="179"/>
      <c r="C123" s="158"/>
      <c r="D123" s="151"/>
      <c r="E123" s="151"/>
      <c r="F123" s="151"/>
      <c r="G123" s="52">
        <f t="shared" si="1"/>
        <v>0</v>
      </c>
      <c r="H123" s="66" t="s">
        <v>181</v>
      </c>
      <c r="J123" s="65"/>
    </row>
    <row r="124" spans="1:10" s="66" customFormat="1" x14ac:dyDescent="0.25">
      <c r="A124" s="179"/>
      <c r="B124" s="179"/>
      <c r="C124" s="158"/>
      <c r="D124" s="151"/>
      <c r="E124" s="151"/>
      <c r="F124" s="151"/>
      <c r="G124" s="52">
        <f t="shared" si="1"/>
        <v>0</v>
      </c>
      <c r="H124" s="66" t="s">
        <v>181</v>
      </c>
      <c r="I124" s="65"/>
      <c r="J124" s="65"/>
    </row>
    <row r="125" spans="1:10" s="66" customFormat="1" x14ac:dyDescent="0.25">
      <c r="A125" s="179"/>
      <c r="B125" s="179"/>
      <c r="C125" s="158"/>
      <c r="D125" s="151"/>
      <c r="E125" s="151"/>
      <c r="F125" s="151"/>
      <c r="G125" s="52">
        <f t="shared" si="1"/>
        <v>0</v>
      </c>
      <c r="H125" s="66" t="s">
        <v>181</v>
      </c>
      <c r="J125" s="65"/>
    </row>
    <row r="126" spans="1:10" s="66" customFormat="1" x14ac:dyDescent="0.25">
      <c r="A126" s="179"/>
      <c r="B126" s="179"/>
      <c r="C126" s="158"/>
      <c r="D126" s="151"/>
      <c r="E126" s="151"/>
      <c r="F126" s="151"/>
      <c r="G126" s="52">
        <f t="shared" si="1"/>
        <v>0</v>
      </c>
      <c r="H126" s="66" t="s">
        <v>181</v>
      </c>
      <c r="I126" s="65"/>
      <c r="J126" s="65"/>
    </row>
    <row r="127" spans="1:10" s="66" customFormat="1" x14ac:dyDescent="0.25">
      <c r="A127" s="179"/>
      <c r="B127" s="179"/>
      <c r="C127" s="158"/>
      <c r="D127" s="151"/>
      <c r="E127" s="151"/>
      <c r="F127" s="151"/>
      <c r="G127" s="52">
        <f t="shared" si="1"/>
        <v>0</v>
      </c>
      <c r="H127" s="66" t="s">
        <v>181</v>
      </c>
      <c r="J127" s="65"/>
    </row>
    <row r="128" spans="1:10" s="66" customFormat="1" x14ac:dyDescent="0.25">
      <c r="A128" s="179"/>
      <c r="B128" s="179"/>
      <c r="C128" s="158"/>
      <c r="D128" s="151"/>
      <c r="E128" s="151"/>
      <c r="F128" s="151"/>
      <c r="G128" s="52">
        <f t="shared" si="1"/>
        <v>0</v>
      </c>
      <c r="H128" s="66" t="s">
        <v>181</v>
      </c>
      <c r="I128" s="65"/>
      <c r="J128" s="65"/>
    </row>
    <row r="129" spans="1:21" s="66" customFormat="1" x14ac:dyDescent="0.25">
      <c r="A129" s="179"/>
      <c r="B129" s="179"/>
      <c r="C129" s="158"/>
      <c r="D129" s="151"/>
      <c r="E129" s="151"/>
      <c r="F129" s="151"/>
      <c r="G129" s="52">
        <f t="shared" si="1"/>
        <v>0</v>
      </c>
      <c r="H129" s="66" t="s">
        <v>181</v>
      </c>
      <c r="J129" s="65"/>
    </row>
    <row r="130" spans="1:21" s="66" customFormat="1" x14ac:dyDescent="0.25">
      <c r="A130" s="179"/>
      <c r="B130" s="179"/>
      <c r="C130" s="158"/>
      <c r="D130" s="151"/>
      <c r="E130" s="151"/>
      <c r="F130" s="151"/>
      <c r="G130" s="52">
        <f t="shared" si="1"/>
        <v>0</v>
      </c>
      <c r="H130" s="66" t="s">
        <v>181</v>
      </c>
      <c r="I130" s="65"/>
      <c r="J130" s="65"/>
    </row>
    <row r="131" spans="1:21" s="66" customFormat="1" x14ac:dyDescent="0.25">
      <c r="A131" s="179"/>
      <c r="B131" s="179"/>
      <c r="C131" s="158"/>
      <c r="D131" s="151"/>
      <c r="E131" s="151"/>
      <c r="F131" s="151"/>
      <c r="G131" s="52">
        <f t="shared" si="1"/>
        <v>0</v>
      </c>
      <c r="H131" s="66" t="s">
        <v>181</v>
      </c>
      <c r="J131" s="65"/>
    </row>
    <row r="132" spans="1:21" s="66" customFormat="1" x14ac:dyDescent="0.25">
      <c r="A132" s="179"/>
      <c r="B132" s="179"/>
      <c r="C132" s="158"/>
      <c r="D132" s="151"/>
      <c r="E132" s="151"/>
      <c r="F132" s="151"/>
      <c r="G132" s="52">
        <f t="shared" si="1"/>
        <v>0</v>
      </c>
      <c r="H132" s="66" t="s">
        <v>181</v>
      </c>
      <c r="I132" s="65"/>
      <c r="J132" s="65"/>
    </row>
    <row r="133" spans="1:21" s="66" customFormat="1" x14ac:dyDescent="0.25">
      <c r="A133" s="179"/>
      <c r="B133" s="179"/>
      <c r="C133" s="158"/>
      <c r="D133" s="151"/>
      <c r="E133" s="151"/>
      <c r="F133" s="151"/>
      <c r="G133" s="52">
        <f t="shared" si="1"/>
        <v>0</v>
      </c>
      <c r="H133" s="66" t="s">
        <v>181</v>
      </c>
      <c r="J133" s="65"/>
    </row>
    <row r="134" spans="1:21" s="66" customFormat="1" x14ac:dyDescent="0.25">
      <c r="A134" s="179"/>
      <c r="B134" s="179"/>
      <c r="C134" s="158"/>
      <c r="D134" s="151"/>
      <c r="E134" s="151"/>
      <c r="F134" s="151"/>
      <c r="G134" s="153">
        <f t="shared" ref="G134" si="2">ROUND(+C134*E134*F134,2)</f>
        <v>0</v>
      </c>
      <c r="H134" s="66" t="s">
        <v>181</v>
      </c>
      <c r="J134" s="65"/>
    </row>
    <row r="135" spans="1:21" s="66" customFormat="1" x14ac:dyDescent="0.25">
      <c r="A135" s="179"/>
      <c r="B135" s="179"/>
      <c r="C135" s="169"/>
      <c r="E135" s="180"/>
      <c r="F135" s="174" t="s">
        <v>197</v>
      </c>
      <c r="G135" s="52">
        <f>ROUND(SUBTOTAL(109,G5:G134),2)</f>
        <v>6784</v>
      </c>
      <c r="H135" s="66" t="s">
        <v>181</v>
      </c>
      <c r="J135" s="257" t="s">
        <v>198</v>
      </c>
      <c r="O135" s="245"/>
      <c r="P135" s="65"/>
      <c r="Q135" s="65"/>
      <c r="R135" s="65"/>
      <c r="S135" s="65"/>
      <c r="T135" s="65"/>
      <c r="U135" s="65"/>
    </row>
    <row r="136" spans="1:21" s="66" customFormat="1" x14ac:dyDescent="0.25">
      <c r="A136" s="179"/>
      <c r="B136" s="179"/>
      <c r="C136" s="169"/>
      <c r="G136" s="213"/>
      <c r="H136" s="66" t="s">
        <v>184</v>
      </c>
      <c r="J136" s="65"/>
      <c r="O136" s="410"/>
      <c r="P136" s="410"/>
      <c r="Q136" s="245"/>
      <c r="R136" s="410"/>
      <c r="S136" s="410"/>
      <c r="T136" s="65"/>
      <c r="U136" s="245"/>
    </row>
    <row r="137" spans="1:21" s="66" customFormat="1" x14ac:dyDescent="0.25">
      <c r="A137" s="179"/>
      <c r="B137" s="179"/>
      <c r="C137" s="158"/>
      <c r="D137" s="151"/>
      <c r="E137" s="151"/>
      <c r="F137" s="151"/>
      <c r="G137" s="52">
        <f t="shared" ref="G137:G266" si="3">ROUND(+C137*E137*F137,2)</f>
        <v>0</v>
      </c>
      <c r="H137" s="66" t="s">
        <v>184</v>
      </c>
      <c r="J137" s="65"/>
      <c r="O137" s="245"/>
      <c r="P137" s="245"/>
      <c r="Q137" s="245"/>
      <c r="R137" s="245"/>
      <c r="S137" s="245"/>
      <c r="T137" s="65"/>
      <c r="U137" s="245"/>
    </row>
    <row r="138" spans="1:21" s="66" customFormat="1" x14ac:dyDescent="0.25">
      <c r="A138" s="179"/>
      <c r="B138" s="179"/>
      <c r="C138" s="158"/>
      <c r="D138" s="151"/>
      <c r="E138" s="151"/>
      <c r="F138" s="151"/>
      <c r="G138" s="52">
        <f t="shared" si="3"/>
        <v>0</v>
      </c>
      <c r="H138" s="66" t="s">
        <v>184</v>
      </c>
      <c r="I138" s="65"/>
      <c r="J138" s="65"/>
    </row>
    <row r="139" spans="1:21" s="66" customFormat="1" x14ac:dyDescent="0.25">
      <c r="A139" s="179"/>
      <c r="B139" s="179"/>
      <c r="C139" s="158"/>
      <c r="D139" s="151"/>
      <c r="E139" s="151"/>
      <c r="F139" s="151"/>
      <c r="G139" s="52">
        <f t="shared" si="3"/>
        <v>0</v>
      </c>
      <c r="H139" s="66" t="s">
        <v>184</v>
      </c>
      <c r="J139" s="65"/>
    </row>
    <row r="140" spans="1:21" s="66" customFormat="1" hidden="1" x14ac:dyDescent="0.25">
      <c r="A140" s="179"/>
      <c r="B140" s="179"/>
      <c r="C140" s="158"/>
      <c r="D140" s="151"/>
      <c r="E140" s="151"/>
      <c r="F140" s="151"/>
      <c r="G140" s="52">
        <f t="shared" si="3"/>
        <v>0</v>
      </c>
      <c r="H140" s="66" t="s">
        <v>184</v>
      </c>
      <c r="I140" s="65"/>
      <c r="J140" s="65"/>
    </row>
    <row r="141" spans="1:21" s="66" customFormat="1" hidden="1" x14ac:dyDescent="0.25">
      <c r="A141" s="179"/>
      <c r="B141" s="179"/>
      <c r="C141" s="158"/>
      <c r="D141" s="151"/>
      <c r="E141" s="151"/>
      <c r="F141" s="151"/>
      <c r="G141" s="52">
        <f t="shared" si="3"/>
        <v>0</v>
      </c>
      <c r="H141" s="66" t="s">
        <v>184</v>
      </c>
      <c r="J141" s="65"/>
    </row>
    <row r="142" spans="1:21" s="66" customFormat="1" hidden="1" x14ac:dyDescent="0.25">
      <c r="A142" s="179"/>
      <c r="B142" s="179"/>
      <c r="C142" s="158"/>
      <c r="D142" s="151"/>
      <c r="E142" s="151"/>
      <c r="F142" s="151"/>
      <c r="G142" s="52">
        <f t="shared" si="3"/>
        <v>0</v>
      </c>
      <c r="H142" s="66" t="s">
        <v>184</v>
      </c>
      <c r="I142" s="65"/>
      <c r="J142" s="65"/>
    </row>
    <row r="143" spans="1:21" s="66" customFormat="1" hidden="1" x14ac:dyDescent="0.25">
      <c r="A143" s="179"/>
      <c r="B143" s="179"/>
      <c r="C143" s="158"/>
      <c r="D143" s="151"/>
      <c r="E143" s="151"/>
      <c r="F143" s="151"/>
      <c r="G143" s="52">
        <f t="shared" si="3"/>
        <v>0</v>
      </c>
      <c r="H143" s="66" t="s">
        <v>184</v>
      </c>
      <c r="J143" s="65"/>
    </row>
    <row r="144" spans="1:21" s="66" customFormat="1" hidden="1" x14ac:dyDescent="0.25">
      <c r="A144" s="179"/>
      <c r="B144" s="179"/>
      <c r="C144" s="158"/>
      <c r="D144" s="151"/>
      <c r="E144" s="151"/>
      <c r="F144" s="151"/>
      <c r="G144" s="52">
        <f t="shared" si="3"/>
        <v>0</v>
      </c>
      <c r="H144" s="66" t="s">
        <v>184</v>
      </c>
      <c r="I144" s="65"/>
      <c r="J144" s="65"/>
    </row>
    <row r="145" spans="1:10" s="66" customFormat="1" hidden="1" x14ac:dyDescent="0.25">
      <c r="A145" s="179"/>
      <c r="B145" s="179"/>
      <c r="C145" s="158"/>
      <c r="D145" s="151"/>
      <c r="E145" s="151"/>
      <c r="F145" s="151"/>
      <c r="G145" s="52">
        <f t="shared" si="3"/>
        <v>0</v>
      </c>
      <c r="H145" s="66" t="s">
        <v>184</v>
      </c>
      <c r="J145" s="65"/>
    </row>
    <row r="146" spans="1:10" s="66" customFormat="1" hidden="1" x14ac:dyDescent="0.25">
      <c r="A146" s="179"/>
      <c r="B146" s="179"/>
      <c r="C146" s="158"/>
      <c r="D146" s="151"/>
      <c r="E146" s="151"/>
      <c r="F146" s="151"/>
      <c r="G146" s="52">
        <f t="shared" si="3"/>
        <v>0</v>
      </c>
      <c r="H146" s="66" t="s">
        <v>184</v>
      </c>
      <c r="I146" s="65"/>
      <c r="J146" s="65"/>
    </row>
    <row r="147" spans="1:10" s="66" customFormat="1" hidden="1" x14ac:dyDescent="0.25">
      <c r="A147" s="179"/>
      <c r="B147" s="179"/>
      <c r="C147" s="158"/>
      <c r="D147" s="151"/>
      <c r="E147" s="151"/>
      <c r="F147" s="151"/>
      <c r="G147" s="52">
        <f t="shared" si="3"/>
        <v>0</v>
      </c>
      <c r="H147" s="66" t="s">
        <v>184</v>
      </c>
      <c r="J147" s="65"/>
    </row>
    <row r="148" spans="1:10" s="66" customFormat="1" hidden="1" x14ac:dyDescent="0.25">
      <c r="A148" s="179"/>
      <c r="B148" s="179"/>
      <c r="C148" s="158"/>
      <c r="D148" s="151"/>
      <c r="E148" s="151"/>
      <c r="F148" s="151"/>
      <c r="G148" s="52">
        <f t="shared" si="3"/>
        <v>0</v>
      </c>
      <c r="H148" s="66" t="s">
        <v>184</v>
      </c>
      <c r="I148" s="65"/>
      <c r="J148" s="65"/>
    </row>
    <row r="149" spans="1:10" s="66" customFormat="1" hidden="1" x14ac:dyDescent="0.25">
      <c r="A149" s="179"/>
      <c r="B149" s="179"/>
      <c r="C149" s="158"/>
      <c r="D149" s="151"/>
      <c r="E149" s="151"/>
      <c r="F149" s="151"/>
      <c r="G149" s="52">
        <f t="shared" si="3"/>
        <v>0</v>
      </c>
      <c r="H149" s="66" t="s">
        <v>184</v>
      </c>
      <c r="J149" s="65"/>
    </row>
    <row r="150" spans="1:10" s="66" customFormat="1" hidden="1" x14ac:dyDescent="0.25">
      <c r="A150" s="179"/>
      <c r="B150" s="179"/>
      <c r="C150" s="158"/>
      <c r="D150" s="151"/>
      <c r="E150" s="151"/>
      <c r="F150" s="151"/>
      <c r="G150" s="52">
        <f t="shared" si="3"/>
        <v>0</v>
      </c>
      <c r="H150" s="66" t="s">
        <v>184</v>
      </c>
      <c r="I150" s="65"/>
      <c r="J150" s="65"/>
    </row>
    <row r="151" spans="1:10" s="66" customFormat="1" hidden="1" x14ac:dyDescent="0.25">
      <c r="A151" s="179"/>
      <c r="B151" s="179"/>
      <c r="C151" s="158"/>
      <c r="D151" s="151"/>
      <c r="E151" s="151"/>
      <c r="F151" s="151"/>
      <c r="G151" s="52">
        <f t="shared" si="3"/>
        <v>0</v>
      </c>
      <c r="H151" s="66" t="s">
        <v>184</v>
      </c>
      <c r="J151" s="65"/>
    </row>
    <row r="152" spans="1:10" s="66" customFormat="1" hidden="1" x14ac:dyDescent="0.25">
      <c r="A152" s="179"/>
      <c r="B152" s="179"/>
      <c r="C152" s="158"/>
      <c r="D152" s="151"/>
      <c r="E152" s="151"/>
      <c r="F152" s="151"/>
      <c r="G152" s="52">
        <f t="shared" si="3"/>
        <v>0</v>
      </c>
      <c r="H152" s="66" t="s">
        <v>184</v>
      </c>
      <c r="I152" s="65"/>
      <c r="J152" s="65"/>
    </row>
    <row r="153" spans="1:10" s="66" customFormat="1" hidden="1" x14ac:dyDescent="0.25">
      <c r="A153" s="179"/>
      <c r="B153" s="179"/>
      <c r="C153" s="158"/>
      <c r="D153" s="151"/>
      <c r="E153" s="151"/>
      <c r="F153" s="151"/>
      <c r="G153" s="52">
        <f t="shared" si="3"/>
        <v>0</v>
      </c>
      <c r="H153" s="66" t="s">
        <v>184</v>
      </c>
      <c r="J153" s="65"/>
    </row>
    <row r="154" spans="1:10" s="66" customFormat="1" hidden="1" x14ac:dyDescent="0.25">
      <c r="A154" s="179"/>
      <c r="B154" s="179"/>
      <c r="C154" s="158"/>
      <c r="D154" s="151"/>
      <c r="E154" s="151"/>
      <c r="F154" s="151"/>
      <c r="G154" s="52">
        <f t="shared" si="3"/>
        <v>0</v>
      </c>
      <c r="H154" s="66" t="s">
        <v>184</v>
      </c>
      <c r="I154" s="65"/>
      <c r="J154" s="65"/>
    </row>
    <row r="155" spans="1:10" s="66" customFormat="1" hidden="1" x14ac:dyDescent="0.25">
      <c r="A155" s="179"/>
      <c r="B155" s="179"/>
      <c r="C155" s="158"/>
      <c r="D155" s="151"/>
      <c r="E155" s="151"/>
      <c r="F155" s="151"/>
      <c r="G155" s="52">
        <f t="shared" si="3"/>
        <v>0</v>
      </c>
      <c r="H155" s="66" t="s">
        <v>184</v>
      </c>
      <c r="J155" s="65"/>
    </row>
    <row r="156" spans="1:10" s="66" customFormat="1" hidden="1" x14ac:dyDescent="0.25">
      <c r="A156" s="179"/>
      <c r="B156" s="179"/>
      <c r="C156" s="158"/>
      <c r="D156" s="151"/>
      <c r="E156" s="151"/>
      <c r="F156" s="151"/>
      <c r="G156" s="52">
        <f t="shared" si="3"/>
        <v>0</v>
      </c>
      <c r="H156" s="66" t="s">
        <v>184</v>
      </c>
      <c r="I156" s="65"/>
      <c r="J156" s="65"/>
    </row>
    <row r="157" spans="1:10" s="66" customFormat="1" hidden="1" x14ac:dyDescent="0.25">
      <c r="A157" s="179"/>
      <c r="B157" s="179"/>
      <c r="C157" s="158"/>
      <c r="D157" s="151"/>
      <c r="E157" s="151"/>
      <c r="F157" s="151"/>
      <c r="G157" s="52">
        <f t="shared" si="3"/>
        <v>0</v>
      </c>
      <c r="H157" s="66" t="s">
        <v>184</v>
      </c>
      <c r="J157" s="65"/>
    </row>
    <row r="158" spans="1:10" s="66" customFormat="1" hidden="1" x14ac:dyDescent="0.25">
      <c r="A158" s="179"/>
      <c r="B158" s="179"/>
      <c r="C158" s="158"/>
      <c r="D158" s="151"/>
      <c r="E158" s="151"/>
      <c r="F158" s="151"/>
      <c r="G158" s="52">
        <f t="shared" si="3"/>
        <v>0</v>
      </c>
      <c r="H158" s="66" t="s">
        <v>184</v>
      </c>
      <c r="I158" s="65"/>
      <c r="J158" s="65"/>
    </row>
    <row r="159" spans="1:10" s="66" customFormat="1" hidden="1" x14ac:dyDescent="0.25">
      <c r="A159" s="179"/>
      <c r="B159" s="179"/>
      <c r="C159" s="158"/>
      <c r="D159" s="151"/>
      <c r="E159" s="151"/>
      <c r="F159" s="151"/>
      <c r="G159" s="52">
        <f t="shared" si="3"/>
        <v>0</v>
      </c>
      <c r="H159" s="66" t="s">
        <v>184</v>
      </c>
      <c r="J159" s="65"/>
    </row>
    <row r="160" spans="1:10" s="66" customFormat="1" hidden="1" x14ac:dyDescent="0.25">
      <c r="A160" s="179"/>
      <c r="B160" s="179"/>
      <c r="C160" s="158"/>
      <c r="D160" s="151"/>
      <c r="E160" s="151"/>
      <c r="F160" s="151"/>
      <c r="G160" s="52">
        <f t="shared" si="3"/>
        <v>0</v>
      </c>
      <c r="H160" s="66" t="s">
        <v>184</v>
      </c>
      <c r="I160" s="65"/>
      <c r="J160" s="65"/>
    </row>
    <row r="161" spans="1:10" s="66" customFormat="1" hidden="1" x14ac:dyDescent="0.25">
      <c r="A161" s="179"/>
      <c r="B161" s="179"/>
      <c r="C161" s="158"/>
      <c r="D161" s="151"/>
      <c r="E161" s="151"/>
      <c r="F161" s="151"/>
      <c r="G161" s="52">
        <f t="shared" si="3"/>
        <v>0</v>
      </c>
      <c r="H161" s="66" t="s">
        <v>184</v>
      </c>
      <c r="J161" s="65"/>
    </row>
    <row r="162" spans="1:10" s="66" customFormat="1" hidden="1" x14ac:dyDescent="0.25">
      <c r="A162" s="179"/>
      <c r="B162" s="179"/>
      <c r="C162" s="158"/>
      <c r="D162" s="151"/>
      <c r="E162" s="151"/>
      <c r="F162" s="151"/>
      <c r="G162" s="52">
        <f t="shared" si="3"/>
        <v>0</v>
      </c>
      <c r="H162" s="66" t="s">
        <v>184</v>
      </c>
      <c r="I162" s="65"/>
      <c r="J162" s="65"/>
    </row>
    <row r="163" spans="1:10" s="66" customFormat="1" hidden="1" x14ac:dyDescent="0.25">
      <c r="A163" s="179"/>
      <c r="B163" s="179"/>
      <c r="C163" s="158"/>
      <c r="D163" s="151"/>
      <c r="E163" s="151"/>
      <c r="F163" s="151"/>
      <c r="G163" s="52">
        <f t="shared" si="3"/>
        <v>0</v>
      </c>
      <c r="H163" s="66" t="s">
        <v>184</v>
      </c>
      <c r="J163" s="65"/>
    </row>
    <row r="164" spans="1:10" s="66" customFormat="1" hidden="1" x14ac:dyDescent="0.25">
      <c r="A164" s="179"/>
      <c r="B164" s="179"/>
      <c r="C164" s="158"/>
      <c r="D164" s="151"/>
      <c r="E164" s="151"/>
      <c r="F164" s="151"/>
      <c r="G164" s="52">
        <f t="shared" si="3"/>
        <v>0</v>
      </c>
      <c r="H164" s="66" t="s">
        <v>184</v>
      </c>
      <c r="I164" s="65"/>
      <c r="J164" s="65"/>
    </row>
    <row r="165" spans="1:10" s="66" customFormat="1" hidden="1" x14ac:dyDescent="0.25">
      <c r="A165" s="179"/>
      <c r="B165" s="179"/>
      <c r="C165" s="158"/>
      <c r="D165" s="151"/>
      <c r="E165" s="151"/>
      <c r="F165" s="151"/>
      <c r="G165" s="52">
        <f t="shared" si="3"/>
        <v>0</v>
      </c>
      <c r="H165" s="66" t="s">
        <v>184</v>
      </c>
      <c r="J165" s="65"/>
    </row>
    <row r="166" spans="1:10" s="66" customFormat="1" hidden="1" x14ac:dyDescent="0.25">
      <c r="A166" s="179"/>
      <c r="B166" s="179"/>
      <c r="C166" s="158"/>
      <c r="D166" s="151"/>
      <c r="E166" s="151"/>
      <c r="F166" s="151"/>
      <c r="G166" s="52">
        <f t="shared" si="3"/>
        <v>0</v>
      </c>
      <c r="H166" s="66" t="s">
        <v>184</v>
      </c>
      <c r="I166" s="65"/>
      <c r="J166" s="65"/>
    </row>
    <row r="167" spans="1:10" s="66" customFormat="1" hidden="1" x14ac:dyDescent="0.25">
      <c r="A167" s="179"/>
      <c r="B167" s="179"/>
      <c r="C167" s="158"/>
      <c r="D167" s="151"/>
      <c r="E167" s="151"/>
      <c r="F167" s="151"/>
      <c r="G167" s="52">
        <f t="shared" si="3"/>
        <v>0</v>
      </c>
      <c r="H167" s="66" t="s">
        <v>184</v>
      </c>
      <c r="J167" s="65"/>
    </row>
    <row r="168" spans="1:10" s="66" customFormat="1" hidden="1" x14ac:dyDescent="0.25">
      <c r="A168" s="179"/>
      <c r="B168" s="179"/>
      <c r="C168" s="158"/>
      <c r="D168" s="151"/>
      <c r="E168" s="151"/>
      <c r="F168" s="151"/>
      <c r="G168" s="52">
        <f t="shared" si="3"/>
        <v>0</v>
      </c>
      <c r="H168" s="66" t="s">
        <v>184</v>
      </c>
      <c r="I168" s="65"/>
      <c r="J168" s="65"/>
    </row>
    <row r="169" spans="1:10" s="66" customFormat="1" hidden="1" x14ac:dyDescent="0.25">
      <c r="A169" s="179"/>
      <c r="B169" s="179"/>
      <c r="C169" s="158"/>
      <c r="D169" s="151"/>
      <c r="E169" s="151"/>
      <c r="F169" s="151"/>
      <c r="G169" s="52">
        <f t="shared" si="3"/>
        <v>0</v>
      </c>
      <c r="H169" s="66" t="s">
        <v>184</v>
      </c>
      <c r="J169" s="65"/>
    </row>
    <row r="170" spans="1:10" s="66" customFormat="1" hidden="1" x14ac:dyDescent="0.25">
      <c r="A170" s="179"/>
      <c r="B170" s="179"/>
      <c r="C170" s="158"/>
      <c r="D170" s="151"/>
      <c r="E170" s="151"/>
      <c r="F170" s="151"/>
      <c r="G170" s="52">
        <f t="shared" si="3"/>
        <v>0</v>
      </c>
      <c r="H170" s="66" t="s">
        <v>184</v>
      </c>
      <c r="I170" s="65"/>
      <c r="J170" s="65"/>
    </row>
    <row r="171" spans="1:10" s="66" customFormat="1" hidden="1" x14ac:dyDescent="0.25">
      <c r="A171" s="179"/>
      <c r="B171" s="179"/>
      <c r="C171" s="158"/>
      <c r="D171" s="151"/>
      <c r="E171" s="151"/>
      <c r="F171" s="151"/>
      <c r="G171" s="52">
        <f t="shared" si="3"/>
        <v>0</v>
      </c>
      <c r="H171" s="66" t="s">
        <v>184</v>
      </c>
      <c r="J171" s="65"/>
    </row>
    <row r="172" spans="1:10" s="66" customFormat="1" hidden="1" x14ac:dyDescent="0.25">
      <c r="A172" s="179"/>
      <c r="B172" s="179"/>
      <c r="C172" s="158"/>
      <c r="D172" s="151"/>
      <c r="E172" s="151"/>
      <c r="F172" s="151"/>
      <c r="G172" s="52">
        <f t="shared" si="3"/>
        <v>0</v>
      </c>
      <c r="H172" s="66" t="s">
        <v>184</v>
      </c>
      <c r="I172" s="65"/>
      <c r="J172" s="65"/>
    </row>
    <row r="173" spans="1:10" s="66" customFormat="1" hidden="1" x14ac:dyDescent="0.25">
      <c r="A173" s="179"/>
      <c r="B173" s="179"/>
      <c r="C173" s="158"/>
      <c r="D173" s="151"/>
      <c r="E173" s="151"/>
      <c r="F173" s="151"/>
      <c r="G173" s="52">
        <f t="shared" si="3"/>
        <v>0</v>
      </c>
      <c r="H173" s="66" t="s">
        <v>184</v>
      </c>
      <c r="J173" s="65"/>
    </row>
    <row r="174" spans="1:10" s="66" customFormat="1" hidden="1" x14ac:dyDescent="0.25">
      <c r="A174" s="179"/>
      <c r="B174" s="179"/>
      <c r="C174" s="158"/>
      <c r="D174" s="151"/>
      <c r="E174" s="151"/>
      <c r="F174" s="151"/>
      <c r="G174" s="52">
        <f t="shared" si="3"/>
        <v>0</v>
      </c>
      <c r="H174" s="66" t="s">
        <v>184</v>
      </c>
      <c r="I174" s="65"/>
      <c r="J174" s="65"/>
    </row>
    <row r="175" spans="1:10" s="66" customFormat="1" hidden="1" x14ac:dyDescent="0.25">
      <c r="A175" s="179"/>
      <c r="B175" s="179"/>
      <c r="C175" s="158"/>
      <c r="D175" s="151"/>
      <c r="E175" s="151"/>
      <c r="F175" s="151"/>
      <c r="G175" s="52">
        <f t="shared" si="3"/>
        <v>0</v>
      </c>
      <c r="H175" s="66" t="s">
        <v>184</v>
      </c>
      <c r="J175" s="65"/>
    </row>
    <row r="176" spans="1:10" s="66" customFormat="1" hidden="1" x14ac:dyDescent="0.25">
      <c r="A176" s="179"/>
      <c r="B176" s="179"/>
      <c r="C176" s="158"/>
      <c r="D176" s="151"/>
      <c r="E176" s="151"/>
      <c r="F176" s="151"/>
      <c r="G176" s="52">
        <f t="shared" si="3"/>
        <v>0</v>
      </c>
      <c r="H176" s="66" t="s">
        <v>184</v>
      </c>
      <c r="I176" s="65"/>
      <c r="J176" s="65"/>
    </row>
    <row r="177" spans="1:10" s="66" customFormat="1" hidden="1" x14ac:dyDescent="0.25">
      <c r="A177" s="179"/>
      <c r="B177" s="179"/>
      <c r="C177" s="158"/>
      <c r="D177" s="151"/>
      <c r="E177" s="151"/>
      <c r="F177" s="151"/>
      <c r="G177" s="52">
        <f t="shared" si="3"/>
        <v>0</v>
      </c>
      <c r="H177" s="66" t="s">
        <v>184</v>
      </c>
      <c r="J177" s="65"/>
    </row>
    <row r="178" spans="1:10" s="66" customFormat="1" hidden="1" x14ac:dyDescent="0.25">
      <c r="A178" s="179"/>
      <c r="B178" s="179"/>
      <c r="C178" s="158"/>
      <c r="D178" s="151"/>
      <c r="E178" s="151"/>
      <c r="F178" s="151"/>
      <c r="G178" s="52">
        <f t="shared" si="3"/>
        <v>0</v>
      </c>
      <c r="H178" s="66" t="s">
        <v>184</v>
      </c>
      <c r="I178" s="65"/>
      <c r="J178" s="65"/>
    </row>
    <row r="179" spans="1:10" s="66" customFormat="1" hidden="1" x14ac:dyDescent="0.25">
      <c r="A179" s="179"/>
      <c r="B179" s="179"/>
      <c r="C179" s="158"/>
      <c r="D179" s="151"/>
      <c r="E179" s="151"/>
      <c r="F179" s="151"/>
      <c r="G179" s="52">
        <f t="shared" si="3"/>
        <v>0</v>
      </c>
      <c r="H179" s="66" t="s">
        <v>184</v>
      </c>
      <c r="J179" s="65"/>
    </row>
    <row r="180" spans="1:10" s="66" customFormat="1" hidden="1" x14ac:dyDescent="0.25">
      <c r="A180" s="179"/>
      <c r="B180" s="179"/>
      <c r="C180" s="158"/>
      <c r="D180" s="151"/>
      <c r="E180" s="151"/>
      <c r="F180" s="151"/>
      <c r="G180" s="52">
        <f t="shared" si="3"/>
        <v>0</v>
      </c>
      <c r="H180" s="66" t="s">
        <v>184</v>
      </c>
      <c r="I180" s="65"/>
      <c r="J180" s="65"/>
    </row>
    <row r="181" spans="1:10" s="66" customFormat="1" hidden="1" x14ac:dyDescent="0.25">
      <c r="A181" s="179"/>
      <c r="B181" s="179"/>
      <c r="C181" s="158"/>
      <c r="D181" s="151"/>
      <c r="E181" s="151"/>
      <c r="F181" s="151"/>
      <c r="G181" s="52">
        <f t="shared" si="3"/>
        <v>0</v>
      </c>
      <c r="H181" s="66" t="s">
        <v>184</v>
      </c>
      <c r="J181" s="65"/>
    </row>
    <row r="182" spans="1:10" s="66" customFormat="1" hidden="1" x14ac:dyDescent="0.25">
      <c r="A182" s="179"/>
      <c r="B182" s="179"/>
      <c r="C182" s="158"/>
      <c r="D182" s="151"/>
      <c r="E182" s="151"/>
      <c r="F182" s="151"/>
      <c r="G182" s="52">
        <f t="shared" si="3"/>
        <v>0</v>
      </c>
      <c r="H182" s="66" t="s">
        <v>184</v>
      </c>
      <c r="I182" s="65"/>
      <c r="J182" s="65"/>
    </row>
    <row r="183" spans="1:10" s="66" customFormat="1" hidden="1" x14ac:dyDescent="0.25">
      <c r="A183" s="179"/>
      <c r="B183" s="179"/>
      <c r="C183" s="158"/>
      <c r="D183" s="151"/>
      <c r="E183" s="151"/>
      <c r="F183" s="151"/>
      <c r="G183" s="52">
        <f t="shared" si="3"/>
        <v>0</v>
      </c>
      <c r="H183" s="66" t="s">
        <v>184</v>
      </c>
      <c r="J183" s="65"/>
    </row>
    <row r="184" spans="1:10" s="66" customFormat="1" hidden="1" x14ac:dyDescent="0.25">
      <c r="A184" s="179"/>
      <c r="B184" s="179"/>
      <c r="C184" s="158"/>
      <c r="D184" s="151"/>
      <c r="E184" s="151"/>
      <c r="F184" s="151"/>
      <c r="G184" s="52">
        <f t="shared" si="3"/>
        <v>0</v>
      </c>
      <c r="H184" s="66" t="s">
        <v>184</v>
      </c>
      <c r="I184" s="65"/>
      <c r="J184" s="65"/>
    </row>
    <row r="185" spans="1:10" s="66" customFormat="1" hidden="1" x14ac:dyDescent="0.25">
      <c r="A185" s="179"/>
      <c r="B185" s="179"/>
      <c r="C185" s="158"/>
      <c r="D185" s="151"/>
      <c r="E185" s="151"/>
      <c r="F185" s="151"/>
      <c r="G185" s="52">
        <f t="shared" si="3"/>
        <v>0</v>
      </c>
      <c r="H185" s="66" t="s">
        <v>184</v>
      </c>
      <c r="J185" s="65"/>
    </row>
    <row r="186" spans="1:10" s="66" customFormat="1" hidden="1" x14ac:dyDescent="0.25">
      <c r="A186" s="179"/>
      <c r="B186" s="179"/>
      <c r="C186" s="158"/>
      <c r="D186" s="151"/>
      <c r="E186" s="151"/>
      <c r="F186" s="151"/>
      <c r="G186" s="52">
        <f t="shared" si="3"/>
        <v>0</v>
      </c>
      <c r="H186" s="66" t="s">
        <v>184</v>
      </c>
      <c r="I186" s="65"/>
      <c r="J186" s="65"/>
    </row>
    <row r="187" spans="1:10" s="66" customFormat="1" hidden="1" x14ac:dyDescent="0.25">
      <c r="A187" s="179"/>
      <c r="B187" s="179"/>
      <c r="C187" s="158"/>
      <c r="D187" s="151"/>
      <c r="E187" s="151"/>
      <c r="F187" s="151"/>
      <c r="G187" s="52">
        <f t="shared" si="3"/>
        <v>0</v>
      </c>
      <c r="H187" s="66" t="s">
        <v>184</v>
      </c>
      <c r="J187" s="65"/>
    </row>
    <row r="188" spans="1:10" s="66" customFormat="1" hidden="1" x14ac:dyDescent="0.25">
      <c r="A188" s="179"/>
      <c r="B188" s="179"/>
      <c r="C188" s="158"/>
      <c r="D188" s="151"/>
      <c r="E188" s="151"/>
      <c r="F188" s="151"/>
      <c r="G188" s="52">
        <f t="shared" si="3"/>
        <v>0</v>
      </c>
      <c r="H188" s="66" t="s">
        <v>184</v>
      </c>
      <c r="I188" s="65"/>
      <c r="J188" s="65"/>
    </row>
    <row r="189" spans="1:10" s="66" customFormat="1" hidden="1" x14ac:dyDescent="0.25">
      <c r="A189" s="179"/>
      <c r="B189" s="179"/>
      <c r="C189" s="158"/>
      <c r="D189" s="151"/>
      <c r="E189" s="151"/>
      <c r="F189" s="151"/>
      <c r="G189" s="52">
        <f t="shared" si="3"/>
        <v>0</v>
      </c>
      <c r="H189" s="66" t="s">
        <v>184</v>
      </c>
      <c r="J189" s="65"/>
    </row>
    <row r="190" spans="1:10" s="66" customFormat="1" hidden="1" x14ac:dyDescent="0.25">
      <c r="A190" s="179"/>
      <c r="B190" s="179"/>
      <c r="C190" s="158"/>
      <c r="D190" s="151"/>
      <c r="E190" s="151"/>
      <c r="F190" s="151"/>
      <c r="G190" s="52">
        <f t="shared" si="3"/>
        <v>0</v>
      </c>
      <c r="H190" s="66" t="s">
        <v>184</v>
      </c>
      <c r="I190" s="65"/>
      <c r="J190" s="65"/>
    </row>
    <row r="191" spans="1:10" s="66" customFormat="1" hidden="1" x14ac:dyDescent="0.25">
      <c r="A191" s="179"/>
      <c r="B191" s="179"/>
      <c r="C191" s="158"/>
      <c r="D191" s="151"/>
      <c r="E191" s="151"/>
      <c r="F191" s="151"/>
      <c r="G191" s="52">
        <f t="shared" si="3"/>
        <v>0</v>
      </c>
      <c r="H191" s="66" t="s">
        <v>184</v>
      </c>
      <c r="J191" s="65"/>
    </row>
    <row r="192" spans="1:10" s="66" customFormat="1" hidden="1" x14ac:dyDescent="0.25">
      <c r="A192" s="179"/>
      <c r="B192" s="179"/>
      <c r="C192" s="158"/>
      <c r="D192" s="151"/>
      <c r="E192" s="151"/>
      <c r="F192" s="151"/>
      <c r="G192" s="52">
        <f t="shared" si="3"/>
        <v>0</v>
      </c>
      <c r="H192" s="66" t="s">
        <v>184</v>
      </c>
      <c r="I192" s="65"/>
      <c r="J192" s="65"/>
    </row>
    <row r="193" spans="1:10" s="66" customFormat="1" hidden="1" x14ac:dyDescent="0.25">
      <c r="A193" s="179"/>
      <c r="B193" s="179"/>
      <c r="C193" s="158"/>
      <c r="D193" s="151"/>
      <c r="E193" s="151"/>
      <c r="F193" s="151"/>
      <c r="G193" s="52">
        <f t="shared" si="3"/>
        <v>0</v>
      </c>
      <c r="H193" s="66" t="s">
        <v>184</v>
      </c>
      <c r="J193" s="65"/>
    </row>
    <row r="194" spans="1:10" s="66" customFormat="1" hidden="1" x14ac:dyDescent="0.25">
      <c r="A194" s="179"/>
      <c r="B194" s="179"/>
      <c r="C194" s="158"/>
      <c r="D194" s="151"/>
      <c r="E194" s="151"/>
      <c r="F194" s="151"/>
      <c r="G194" s="52">
        <f t="shared" si="3"/>
        <v>0</v>
      </c>
      <c r="H194" s="66" t="s">
        <v>184</v>
      </c>
      <c r="I194" s="65"/>
      <c r="J194" s="65"/>
    </row>
    <row r="195" spans="1:10" s="66" customFormat="1" hidden="1" x14ac:dyDescent="0.25">
      <c r="A195" s="179"/>
      <c r="B195" s="179"/>
      <c r="C195" s="158"/>
      <c r="D195" s="151"/>
      <c r="E195" s="151"/>
      <c r="F195" s="151"/>
      <c r="G195" s="52">
        <f t="shared" si="3"/>
        <v>0</v>
      </c>
      <c r="H195" s="66" t="s">
        <v>184</v>
      </c>
      <c r="J195" s="65"/>
    </row>
    <row r="196" spans="1:10" s="66" customFormat="1" hidden="1" x14ac:dyDescent="0.25">
      <c r="A196" s="179"/>
      <c r="B196" s="179"/>
      <c r="C196" s="158"/>
      <c r="D196" s="151"/>
      <c r="E196" s="151"/>
      <c r="F196" s="151"/>
      <c r="G196" s="52">
        <f t="shared" si="3"/>
        <v>0</v>
      </c>
      <c r="H196" s="66" t="s">
        <v>184</v>
      </c>
      <c r="I196" s="65"/>
      <c r="J196" s="65"/>
    </row>
    <row r="197" spans="1:10" s="66" customFormat="1" hidden="1" x14ac:dyDescent="0.25">
      <c r="A197" s="179"/>
      <c r="B197" s="179"/>
      <c r="C197" s="158"/>
      <c r="D197" s="151"/>
      <c r="E197" s="151"/>
      <c r="F197" s="151"/>
      <c r="G197" s="52">
        <f t="shared" si="3"/>
        <v>0</v>
      </c>
      <c r="H197" s="66" t="s">
        <v>184</v>
      </c>
      <c r="J197" s="65"/>
    </row>
    <row r="198" spans="1:10" s="66" customFormat="1" hidden="1" x14ac:dyDescent="0.25">
      <c r="A198" s="179"/>
      <c r="B198" s="179"/>
      <c r="C198" s="158"/>
      <c r="D198" s="151"/>
      <c r="E198" s="151"/>
      <c r="F198" s="151"/>
      <c r="G198" s="52">
        <f t="shared" si="3"/>
        <v>0</v>
      </c>
      <c r="H198" s="66" t="s">
        <v>184</v>
      </c>
      <c r="I198" s="65"/>
      <c r="J198" s="65"/>
    </row>
    <row r="199" spans="1:10" s="66" customFormat="1" hidden="1" x14ac:dyDescent="0.25">
      <c r="A199" s="179"/>
      <c r="B199" s="179"/>
      <c r="C199" s="158"/>
      <c r="D199" s="151"/>
      <c r="E199" s="151"/>
      <c r="F199" s="151"/>
      <c r="G199" s="52">
        <f t="shared" si="3"/>
        <v>0</v>
      </c>
      <c r="H199" s="66" t="s">
        <v>184</v>
      </c>
      <c r="J199" s="65"/>
    </row>
    <row r="200" spans="1:10" s="66" customFormat="1" hidden="1" x14ac:dyDescent="0.25">
      <c r="A200" s="179"/>
      <c r="B200" s="179"/>
      <c r="C200" s="158"/>
      <c r="D200" s="151"/>
      <c r="E200" s="151"/>
      <c r="F200" s="151"/>
      <c r="G200" s="52">
        <f t="shared" si="3"/>
        <v>0</v>
      </c>
      <c r="H200" s="66" t="s">
        <v>184</v>
      </c>
      <c r="I200" s="65"/>
      <c r="J200" s="65"/>
    </row>
    <row r="201" spans="1:10" s="66" customFormat="1" hidden="1" x14ac:dyDescent="0.25">
      <c r="A201" s="179"/>
      <c r="B201" s="179"/>
      <c r="C201" s="158"/>
      <c r="D201" s="151"/>
      <c r="E201" s="151"/>
      <c r="F201" s="151"/>
      <c r="G201" s="52">
        <f t="shared" si="3"/>
        <v>0</v>
      </c>
      <c r="H201" s="66" t="s">
        <v>184</v>
      </c>
      <c r="J201" s="65"/>
    </row>
    <row r="202" spans="1:10" s="66" customFormat="1" hidden="1" x14ac:dyDescent="0.25">
      <c r="A202" s="179"/>
      <c r="B202" s="179"/>
      <c r="C202" s="158"/>
      <c r="D202" s="151"/>
      <c r="E202" s="151"/>
      <c r="F202" s="151"/>
      <c r="G202" s="52">
        <f t="shared" si="3"/>
        <v>0</v>
      </c>
      <c r="H202" s="66" t="s">
        <v>184</v>
      </c>
      <c r="I202" s="65"/>
      <c r="J202" s="65"/>
    </row>
    <row r="203" spans="1:10" s="66" customFormat="1" hidden="1" x14ac:dyDescent="0.25">
      <c r="A203" s="179"/>
      <c r="B203" s="179"/>
      <c r="C203" s="158"/>
      <c r="D203" s="151"/>
      <c r="E203" s="151"/>
      <c r="F203" s="151"/>
      <c r="G203" s="52">
        <f t="shared" si="3"/>
        <v>0</v>
      </c>
      <c r="H203" s="66" t="s">
        <v>184</v>
      </c>
      <c r="J203" s="65"/>
    </row>
    <row r="204" spans="1:10" s="66" customFormat="1" hidden="1" x14ac:dyDescent="0.25">
      <c r="A204" s="179"/>
      <c r="B204" s="179"/>
      <c r="C204" s="158"/>
      <c r="D204" s="151"/>
      <c r="E204" s="151"/>
      <c r="F204" s="151"/>
      <c r="G204" s="52">
        <f t="shared" si="3"/>
        <v>0</v>
      </c>
      <c r="H204" s="66" t="s">
        <v>184</v>
      </c>
      <c r="I204" s="65"/>
      <c r="J204" s="65"/>
    </row>
    <row r="205" spans="1:10" s="66" customFormat="1" hidden="1" x14ac:dyDescent="0.25">
      <c r="A205" s="179"/>
      <c r="B205" s="179"/>
      <c r="C205" s="158"/>
      <c r="D205" s="151"/>
      <c r="E205" s="151"/>
      <c r="F205" s="151"/>
      <c r="G205" s="52">
        <f t="shared" si="3"/>
        <v>0</v>
      </c>
      <c r="H205" s="66" t="s">
        <v>184</v>
      </c>
      <c r="J205" s="65"/>
    </row>
    <row r="206" spans="1:10" s="66" customFormat="1" hidden="1" x14ac:dyDescent="0.25">
      <c r="A206" s="179"/>
      <c r="B206" s="179"/>
      <c r="C206" s="158"/>
      <c r="D206" s="151"/>
      <c r="E206" s="151"/>
      <c r="F206" s="151"/>
      <c r="G206" s="52">
        <f t="shared" si="3"/>
        <v>0</v>
      </c>
      <c r="H206" s="66" t="s">
        <v>184</v>
      </c>
      <c r="I206" s="65"/>
      <c r="J206" s="65"/>
    </row>
    <row r="207" spans="1:10" s="66" customFormat="1" hidden="1" x14ac:dyDescent="0.25">
      <c r="A207" s="179"/>
      <c r="B207" s="179"/>
      <c r="C207" s="158"/>
      <c r="D207" s="151"/>
      <c r="E207" s="151"/>
      <c r="F207" s="151"/>
      <c r="G207" s="52">
        <f t="shared" si="3"/>
        <v>0</v>
      </c>
      <c r="H207" s="66" t="s">
        <v>184</v>
      </c>
      <c r="J207" s="65"/>
    </row>
    <row r="208" spans="1:10" s="66" customFormat="1" hidden="1" x14ac:dyDescent="0.25">
      <c r="A208" s="179"/>
      <c r="B208" s="179"/>
      <c r="C208" s="158"/>
      <c r="D208" s="151"/>
      <c r="E208" s="151"/>
      <c r="F208" s="151"/>
      <c r="G208" s="52">
        <f t="shared" si="3"/>
        <v>0</v>
      </c>
      <c r="H208" s="66" t="s">
        <v>184</v>
      </c>
      <c r="I208" s="65"/>
      <c r="J208" s="65"/>
    </row>
    <row r="209" spans="1:10" s="66" customFormat="1" hidden="1" x14ac:dyDescent="0.25">
      <c r="A209" s="179"/>
      <c r="B209" s="179"/>
      <c r="C209" s="158"/>
      <c r="D209" s="151"/>
      <c r="E209" s="151"/>
      <c r="F209" s="151"/>
      <c r="G209" s="52">
        <f t="shared" si="3"/>
        <v>0</v>
      </c>
      <c r="H209" s="66" t="s">
        <v>184</v>
      </c>
      <c r="J209" s="65"/>
    </row>
    <row r="210" spans="1:10" s="66" customFormat="1" hidden="1" x14ac:dyDescent="0.25">
      <c r="A210" s="179"/>
      <c r="B210" s="179"/>
      <c r="C210" s="158"/>
      <c r="D210" s="151"/>
      <c r="E210" s="151"/>
      <c r="F210" s="151"/>
      <c r="G210" s="52">
        <f t="shared" si="3"/>
        <v>0</v>
      </c>
      <c r="H210" s="66" t="s">
        <v>184</v>
      </c>
      <c r="I210" s="65"/>
      <c r="J210" s="65"/>
    </row>
    <row r="211" spans="1:10" s="66" customFormat="1" hidden="1" x14ac:dyDescent="0.25">
      <c r="A211" s="179"/>
      <c r="B211" s="179"/>
      <c r="C211" s="158"/>
      <c r="D211" s="151"/>
      <c r="E211" s="151"/>
      <c r="F211" s="151"/>
      <c r="G211" s="52">
        <f t="shared" si="3"/>
        <v>0</v>
      </c>
      <c r="H211" s="66" t="s">
        <v>184</v>
      </c>
      <c r="J211" s="65"/>
    </row>
    <row r="212" spans="1:10" s="66" customFormat="1" hidden="1" x14ac:dyDescent="0.25">
      <c r="A212" s="179"/>
      <c r="B212" s="179"/>
      <c r="C212" s="158"/>
      <c r="D212" s="151"/>
      <c r="E212" s="151"/>
      <c r="F212" s="151"/>
      <c r="G212" s="52">
        <f t="shared" si="3"/>
        <v>0</v>
      </c>
      <c r="H212" s="66" t="s">
        <v>184</v>
      </c>
      <c r="I212" s="65"/>
      <c r="J212" s="65"/>
    </row>
    <row r="213" spans="1:10" s="66" customFormat="1" hidden="1" x14ac:dyDescent="0.25">
      <c r="A213" s="179"/>
      <c r="B213" s="179"/>
      <c r="C213" s="158"/>
      <c r="D213" s="151"/>
      <c r="E213" s="151"/>
      <c r="F213" s="151"/>
      <c r="G213" s="52">
        <f t="shared" si="3"/>
        <v>0</v>
      </c>
      <c r="H213" s="66" t="s">
        <v>184</v>
      </c>
      <c r="J213" s="65"/>
    </row>
    <row r="214" spans="1:10" s="66" customFormat="1" hidden="1" x14ac:dyDescent="0.25">
      <c r="A214" s="179"/>
      <c r="B214" s="179"/>
      <c r="C214" s="158"/>
      <c r="D214" s="151"/>
      <c r="E214" s="151"/>
      <c r="F214" s="151"/>
      <c r="G214" s="52">
        <f t="shared" si="3"/>
        <v>0</v>
      </c>
      <c r="H214" s="66" t="s">
        <v>184</v>
      </c>
      <c r="I214" s="65"/>
      <c r="J214" s="65"/>
    </row>
    <row r="215" spans="1:10" s="66" customFormat="1" hidden="1" x14ac:dyDescent="0.25">
      <c r="A215" s="179"/>
      <c r="B215" s="179"/>
      <c r="C215" s="158"/>
      <c r="D215" s="151"/>
      <c r="E215" s="151"/>
      <c r="F215" s="151"/>
      <c r="G215" s="52">
        <f t="shared" si="3"/>
        <v>0</v>
      </c>
      <c r="H215" s="66" t="s">
        <v>184</v>
      </c>
      <c r="J215" s="65"/>
    </row>
    <row r="216" spans="1:10" s="66" customFormat="1" hidden="1" x14ac:dyDescent="0.25">
      <c r="A216" s="179"/>
      <c r="B216" s="179"/>
      <c r="C216" s="158"/>
      <c r="D216" s="151"/>
      <c r="E216" s="151"/>
      <c r="F216" s="151"/>
      <c r="G216" s="52">
        <f t="shared" si="3"/>
        <v>0</v>
      </c>
      <c r="H216" s="66" t="s">
        <v>184</v>
      </c>
      <c r="I216" s="65"/>
      <c r="J216" s="65"/>
    </row>
    <row r="217" spans="1:10" s="66" customFormat="1" hidden="1" x14ac:dyDescent="0.25">
      <c r="A217" s="179"/>
      <c r="B217" s="179"/>
      <c r="C217" s="158"/>
      <c r="D217" s="151"/>
      <c r="E217" s="151"/>
      <c r="F217" s="151"/>
      <c r="G217" s="52">
        <f t="shared" si="3"/>
        <v>0</v>
      </c>
      <c r="H217" s="66" t="s">
        <v>184</v>
      </c>
      <c r="J217" s="65"/>
    </row>
    <row r="218" spans="1:10" s="66" customFormat="1" hidden="1" x14ac:dyDescent="0.25">
      <c r="A218" s="179"/>
      <c r="B218" s="179"/>
      <c r="C218" s="158"/>
      <c r="D218" s="151"/>
      <c r="E218" s="151"/>
      <c r="F218" s="151"/>
      <c r="G218" s="52">
        <f t="shared" si="3"/>
        <v>0</v>
      </c>
      <c r="H218" s="66" t="s">
        <v>184</v>
      </c>
      <c r="I218" s="65"/>
      <c r="J218" s="65"/>
    </row>
    <row r="219" spans="1:10" s="66" customFormat="1" hidden="1" x14ac:dyDescent="0.25">
      <c r="A219" s="179"/>
      <c r="B219" s="179"/>
      <c r="C219" s="158"/>
      <c r="D219" s="151"/>
      <c r="E219" s="151"/>
      <c r="F219" s="151"/>
      <c r="G219" s="52">
        <f t="shared" si="3"/>
        <v>0</v>
      </c>
      <c r="H219" s="66" t="s">
        <v>184</v>
      </c>
      <c r="J219" s="65"/>
    </row>
    <row r="220" spans="1:10" s="66" customFormat="1" hidden="1" x14ac:dyDescent="0.25">
      <c r="A220" s="179"/>
      <c r="B220" s="179"/>
      <c r="C220" s="158"/>
      <c r="D220" s="151"/>
      <c r="E220" s="151"/>
      <c r="F220" s="151"/>
      <c r="G220" s="52">
        <f t="shared" si="3"/>
        <v>0</v>
      </c>
      <c r="H220" s="66" t="s">
        <v>184</v>
      </c>
      <c r="I220" s="65"/>
      <c r="J220" s="65"/>
    </row>
    <row r="221" spans="1:10" s="66" customFormat="1" hidden="1" x14ac:dyDescent="0.25">
      <c r="A221" s="179"/>
      <c r="B221" s="179"/>
      <c r="C221" s="158"/>
      <c r="D221" s="151"/>
      <c r="E221" s="151"/>
      <c r="F221" s="151"/>
      <c r="G221" s="52">
        <f t="shared" si="3"/>
        <v>0</v>
      </c>
      <c r="H221" s="66" t="s">
        <v>184</v>
      </c>
      <c r="J221" s="65"/>
    </row>
    <row r="222" spans="1:10" s="66" customFormat="1" hidden="1" x14ac:dyDescent="0.25">
      <c r="A222" s="179"/>
      <c r="B222" s="179"/>
      <c r="C222" s="158"/>
      <c r="D222" s="151"/>
      <c r="E222" s="151"/>
      <c r="F222" s="151"/>
      <c r="G222" s="52">
        <f t="shared" si="3"/>
        <v>0</v>
      </c>
      <c r="H222" s="66" t="s">
        <v>184</v>
      </c>
      <c r="I222" s="65"/>
      <c r="J222" s="65"/>
    </row>
    <row r="223" spans="1:10" s="66" customFormat="1" hidden="1" x14ac:dyDescent="0.25">
      <c r="A223" s="179"/>
      <c r="B223" s="179"/>
      <c r="C223" s="158"/>
      <c r="D223" s="151"/>
      <c r="E223" s="151"/>
      <c r="F223" s="151"/>
      <c r="G223" s="52">
        <f t="shared" si="3"/>
        <v>0</v>
      </c>
      <c r="H223" s="66" t="s">
        <v>184</v>
      </c>
      <c r="J223" s="65"/>
    </row>
    <row r="224" spans="1:10" s="66" customFormat="1" hidden="1" x14ac:dyDescent="0.25">
      <c r="A224" s="179"/>
      <c r="B224" s="179"/>
      <c r="C224" s="158"/>
      <c r="D224" s="151"/>
      <c r="E224" s="151"/>
      <c r="F224" s="151"/>
      <c r="G224" s="52">
        <f t="shared" si="3"/>
        <v>0</v>
      </c>
      <c r="H224" s="66" t="s">
        <v>184</v>
      </c>
      <c r="I224" s="65"/>
      <c r="J224" s="65"/>
    </row>
    <row r="225" spans="1:10" s="66" customFormat="1" hidden="1" x14ac:dyDescent="0.25">
      <c r="A225" s="179"/>
      <c r="B225" s="179"/>
      <c r="C225" s="158"/>
      <c r="D225" s="151"/>
      <c r="E225" s="151"/>
      <c r="F225" s="151"/>
      <c r="G225" s="52">
        <f t="shared" si="3"/>
        <v>0</v>
      </c>
      <c r="H225" s="66" t="s">
        <v>184</v>
      </c>
      <c r="J225" s="65"/>
    </row>
    <row r="226" spans="1:10" s="66" customFormat="1" hidden="1" x14ac:dyDescent="0.25">
      <c r="A226" s="179"/>
      <c r="B226" s="179"/>
      <c r="C226" s="158"/>
      <c r="D226" s="151"/>
      <c r="E226" s="151"/>
      <c r="F226" s="151"/>
      <c r="G226" s="52">
        <f t="shared" si="3"/>
        <v>0</v>
      </c>
      <c r="H226" s="66" t="s">
        <v>184</v>
      </c>
      <c r="I226" s="65"/>
      <c r="J226" s="65"/>
    </row>
    <row r="227" spans="1:10" s="66" customFormat="1" hidden="1" x14ac:dyDescent="0.25">
      <c r="A227" s="179"/>
      <c r="B227" s="179"/>
      <c r="C227" s="158"/>
      <c r="D227" s="151"/>
      <c r="E227" s="151"/>
      <c r="F227" s="151"/>
      <c r="G227" s="52">
        <f t="shared" si="3"/>
        <v>0</v>
      </c>
      <c r="H227" s="66" t="s">
        <v>184</v>
      </c>
      <c r="J227" s="65"/>
    </row>
    <row r="228" spans="1:10" s="66" customFormat="1" hidden="1" x14ac:dyDescent="0.25">
      <c r="A228" s="179"/>
      <c r="B228" s="179"/>
      <c r="C228" s="158"/>
      <c r="D228" s="151"/>
      <c r="E228" s="151"/>
      <c r="F228" s="151"/>
      <c r="G228" s="52">
        <f t="shared" si="3"/>
        <v>0</v>
      </c>
      <c r="H228" s="66" t="s">
        <v>184</v>
      </c>
      <c r="I228" s="65"/>
      <c r="J228" s="65"/>
    </row>
    <row r="229" spans="1:10" s="66" customFormat="1" hidden="1" x14ac:dyDescent="0.25">
      <c r="A229" s="179"/>
      <c r="B229" s="179"/>
      <c r="C229" s="158"/>
      <c r="D229" s="151"/>
      <c r="E229" s="151"/>
      <c r="F229" s="151"/>
      <c r="G229" s="52">
        <f t="shared" si="3"/>
        <v>0</v>
      </c>
      <c r="H229" s="66" t="s">
        <v>184</v>
      </c>
      <c r="J229" s="65"/>
    </row>
    <row r="230" spans="1:10" s="66" customFormat="1" hidden="1" x14ac:dyDescent="0.25">
      <c r="A230" s="179"/>
      <c r="B230" s="179"/>
      <c r="C230" s="158"/>
      <c r="D230" s="151"/>
      <c r="E230" s="151"/>
      <c r="F230" s="151"/>
      <c r="G230" s="52">
        <f t="shared" si="3"/>
        <v>0</v>
      </c>
      <c r="H230" s="66" t="s">
        <v>184</v>
      </c>
      <c r="I230" s="65"/>
      <c r="J230" s="65"/>
    </row>
    <row r="231" spans="1:10" s="66" customFormat="1" hidden="1" x14ac:dyDescent="0.25">
      <c r="A231" s="179"/>
      <c r="B231" s="179"/>
      <c r="C231" s="158"/>
      <c r="D231" s="151"/>
      <c r="E231" s="151"/>
      <c r="F231" s="151"/>
      <c r="G231" s="52">
        <f t="shared" si="3"/>
        <v>0</v>
      </c>
      <c r="H231" s="66" t="s">
        <v>184</v>
      </c>
      <c r="J231" s="65"/>
    </row>
    <row r="232" spans="1:10" s="66" customFormat="1" hidden="1" x14ac:dyDescent="0.25">
      <c r="A232" s="179"/>
      <c r="B232" s="179"/>
      <c r="C232" s="158"/>
      <c r="D232" s="151"/>
      <c r="E232" s="151"/>
      <c r="F232" s="151"/>
      <c r="G232" s="52">
        <f t="shared" si="3"/>
        <v>0</v>
      </c>
      <c r="H232" s="66" t="s">
        <v>184</v>
      </c>
      <c r="I232" s="65"/>
      <c r="J232" s="65"/>
    </row>
    <row r="233" spans="1:10" s="66" customFormat="1" hidden="1" x14ac:dyDescent="0.25">
      <c r="A233" s="179"/>
      <c r="B233" s="179"/>
      <c r="C233" s="158"/>
      <c r="D233" s="151"/>
      <c r="E233" s="151"/>
      <c r="F233" s="151"/>
      <c r="G233" s="52">
        <f t="shared" si="3"/>
        <v>0</v>
      </c>
      <c r="H233" s="66" t="s">
        <v>184</v>
      </c>
      <c r="J233" s="65"/>
    </row>
    <row r="234" spans="1:10" s="66" customFormat="1" hidden="1" x14ac:dyDescent="0.25">
      <c r="A234" s="179"/>
      <c r="B234" s="179"/>
      <c r="C234" s="158"/>
      <c r="D234" s="151"/>
      <c r="E234" s="151"/>
      <c r="F234" s="151"/>
      <c r="G234" s="52">
        <f t="shared" si="3"/>
        <v>0</v>
      </c>
      <c r="H234" s="66" t="s">
        <v>184</v>
      </c>
      <c r="I234" s="65"/>
      <c r="J234" s="65"/>
    </row>
    <row r="235" spans="1:10" s="66" customFormat="1" hidden="1" x14ac:dyDescent="0.25">
      <c r="A235" s="179"/>
      <c r="B235" s="179"/>
      <c r="C235" s="158"/>
      <c r="D235" s="151"/>
      <c r="E235" s="151"/>
      <c r="F235" s="151"/>
      <c r="G235" s="52">
        <f t="shared" si="3"/>
        <v>0</v>
      </c>
      <c r="H235" s="66" t="s">
        <v>184</v>
      </c>
      <c r="J235" s="65"/>
    </row>
    <row r="236" spans="1:10" s="66" customFormat="1" hidden="1" x14ac:dyDescent="0.25">
      <c r="A236" s="179"/>
      <c r="B236" s="179"/>
      <c r="C236" s="158"/>
      <c r="D236" s="151"/>
      <c r="E236" s="151"/>
      <c r="F236" s="151"/>
      <c r="G236" s="52">
        <f t="shared" si="3"/>
        <v>0</v>
      </c>
      <c r="H236" s="66" t="s">
        <v>184</v>
      </c>
      <c r="I236" s="65"/>
      <c r="J236" s="65"/>
    </row>
    <row r="237" spans="1:10" s="66" customFormat="1" hidden="1" x14ac:dyDescent="0.25">
      <c r="A237" s="179"/>
      <c r="B237" s="179"/>
      <c r="C237" s="158"/>
      <c r="D237" s="151"/>
      <c r="E237" s="151"/>
      <c r="F237" s="151"/>
      <c r="G237" s="52">
        <f t="shared" si="3"/>
        <v>0</v>
      </c>
      <c r="H237" s="66" t="s">
        <v>184</v>
      </c>
      <c r="J237" s="65"/>
    </row>
    <row r="238" spans="1:10" s="66" customFormat="1" hidden="1" x14ac:dyDescent="0.25">
      <c r="A238" s="179"/>
      <c r="B238" s="179"/>
      <c r="C238" s="158"/>
      <c r="D238" s="151"/>
      <c r="E238" s="151"/>
      <c r="F238" s="151"/>
      <c r="G238" s="52">
        <f t="shared" si="3"/>
        <v>0</v>
      </c>
      <c r="H238" s="66" t="s">
        <v>184</v>
      </c>
      <c r="I238" s="65"/>
      <c r="J238" s="65"/>
    </row>
    <row r="239" spans="1:10" s="66" customFormat="1" hidden="1" x14ac:dyDescent="0.25">
      <c r="A239" s="179"/>
      <c r="B239" s="179"/>
      <c r="C239" s="158"/>
      <c r="D239" s="151"/>
      <c r="E239" s="151"/>
      <c r="F239" s="151"/>
      <c r="G239" s="52">
        <f t="shared" si="3"/>
        <v>0</v>
      </c>
      <c r="H239" s="66" t="s">
        <v>184</v>
      </c>
      <c r="J239" s="65"/>
    </row>
    <row r="240" spans="1:10" s="66" customFormat="1" hidden="1" x14ac:dyDescent="0.25">
      <c r="A240" s="179"/>
      <c r="B240" s="179"/>
      <c r="C240" s="158"/>
      <c r="D240" s="151"/>
      <c r="E240" s="151"/>
      <c r="F240" s="151"/>
      <c r="G240" s="52">
        <f t="shared" si="3"/>
        <v>0</v>
      </c>
      <c r="H240" s="66" t="s">
        <v>184</v>
      </c>
      <c r="I240" s="65"/>
      <c r="J240" s="65"/>
    </row>
    <row r="241" spans="1:10" s="66" customFormat="1" hidden="1" x14ac:dyDescent="0.25">
      <c r="A241" s="179"/>
      <c r="B241" s="179"/>
      <c r="C241" s="158"/>
      <c r="D241" s="151"/>
      <c r="E241" s="151"/>
      <c r="F241" s="151"/>
      <c r="G241" s="52">
        <f t="shared" si="3"/>
        <v>0</v>
      </c>
      <c r="H241" s="66" t="s">
        <v>184</v>
      </c>
      <c r="J241" s="65"/>
    </row>
    <row r="242" spans="1:10" s="66" customFormat="1" hidden="1" x14ac:dyDescent="0.25">
      <c r="A242" s="179"/>
      <c r="B242" s="179"/>
      <c r="C242" s="158"/>
      <c r="D242" s="151"/>
      <c r="E242" s="151"/>
      <c r="F242" s="151"/>
      <c r="G242" s="52">
        <f t="shared" si="3"/>
        <v>0</v>
      </c>
      <c r="H242" s="66" t="s">
        <v>184</v>
      </c>
      <c r="I242" s="65"/>
      <c r="J242" s="65"/>
    </row>
    <row r="243" spans="1:10" s="66" customFormat="1" hidden="1" x14ac:dyDescent="0.25">
      <c r="A243" s="179"/>
      <c r="B243" s="179"/>
      <c r="C243" s="158"/>
      <c r="D243" s="151"/>
      <c r="E243" s="151"/>
      <c r="F243" s="151"/>
      <c r="G243" s="52">
        <f t="shared" si="3"/>
        <v>0</v>
      </c>
      <c r="H243" s="66" t="s">
        <v>184</v>
      </c>
      <c r="J243" s="65"/>
    </row>
    <row r="244" spans="1:10" s="66" customFormat="1" hidden="1" x14ac:dyDescent="0.25">
      <c r="A244" s="179"/>
      <c r="B244" s="179"/>
      <c r="C244" s="158"/>
      <c r="D244" s="151"/>
      <c r="E244" s="151"/>
      <c r="F244" s="151"/>
      <c r="G244" s="52">
        <f t="shared" si="3"/>
        <v>0</v>
      </c>
      <c r="H244" s="66" t="s">
        <v>184</v>
      </c>
      <c r="I244" s="65"/>
      <c r="J244" s="65"/>
    </row>
    <row r="245" spans="1:10" s="66" customFormat="1" hidden="1" x14ac:dyDescent="0.25">
      <c r="A245" s="179"/>
      <c r="B245" s="179"/>
      <c r="C245" s="158"/>
      <c r="D245" s="151"/>
      <c r="E245" s="151"/>
      <c r="F245" s="151"/>
      <c r="G245" s="52">
        <f t="shared" si="3"/>
        <v>0</v>
      </c>
      <c r="H245" s="66" t="s">
        <v>184</v>
      </c>
      <c r="J245" s="65"/>
    </row>
    <row r="246" spans="1:10" s="66" customFormat="1" hidden="1" x14ac:dyDescent="0.25">
      <c r="A246" s="179"/>
      <c r="B246" s="179"/>
      <c r="C246" s="158"/>
      <c r="D246" s="151"/>
      <c r="E246" s="151"/>
      <c r="F246" s="151"/>
      <c r="G246" s="52">
        <f t="shared" si="3"/>
        <v>0</v>
      </c>
      <c r="H246" s="66" t="s">
        <v>184</v>
      </c>
      <c r="I246" s="65"/>
      <c r="J246" s="65"/>
    </row>
    <row r="247" spans="1:10" s="66" customFormat="1" hidden="1" x14ac:dyDescent="0.25">
      <c r="A247" s="179"/>
      <c r="B247" s="179"/>
      <c r="C247" s="158"/>
      <c r="D247" s="151"/>
      <c r="E247" s="151"/>
      <c r="F247" s="151"/>
      <c r="G247" s="52">
        <f t="shared" si="3"/>
        <v>0</v>
      </c>
      <c r="H247" s="66" t="s">
        <v>184</v>
      </c>
      <c r="J247" s="65"/>
    </row>
    <row r="248" spans="1:10" s="66" customFormat="1" hidden="1" x14ac:dyDescent="0.25">
      <c r="A248" s="179"/>
      <c r="B248" s="179"/>
      <c r="C248" s="158"/>
      <c r="D248" s="151"/>
      <c r="E248" s="151"/>
      <c r="F248" s="151"/>
      <c r="G248" s="52">
        <f t="shared" si="3"/>
        <v>0</v>
      </c>
      <c r="H248" s="66" t="s">
        <v>184</v>
      </c>
      <c r="I248" s="65"/>
      <c r="J248" s="65"/>
    </row>
    <row r="249" spans="1:10" s="66" customFormat="1" hidden="1" x14ac:dyDescent="0.25">
      <c r="A249" s="179"/>
      <c r="B249" s="179"/>
      <c r="C249" s="158"/>
      <c r="D249" s="151"/>
      <c r="E249" s="151"/>
      <c r="F249" s="151"/>
      <c r="G249" s="52">
        <f t="shared" si="3"/>
        <v>0</v>
      </c>
      <c r="H249" s="66" t="s">
        <v>184</v>
      </c>
      <c r="J249" s="65"/>
    </row>
    <row r="250" spans="1:10" s="66" customFormat="1" hidden="1" x14ac:dyDescent="0.25">
      <c r="A250" s="179"/>
      <c r="B250" s="179"/>
      <c r="C250" s="158"/>
      <c r="D250" s="151"/>
      <c r="E250" s="151"/>
      <c r="F250" s="151"/>
      <c r="G250" s="52">
        <f t="shared" si="3"/>
        <v>0</v>
      </c>
      <c r="H250" s="66" t="s">
        <v>184</v>
      </c>
      <c r="I250" s="65"/>
      <c r="J250" s="65"/>
    </row>
    <row r="251" spans="1:10" s="66" customFormat="1" hidden="1" x14ac:dyDescent="0.25">
      <c r="A251" s="179"/>
      <c r="B251" s="179"/>
      <c r="C251" s="158"/>
      <c r="D251" s="151"/>
      <c r="E251" s="151"/>
      <c r="F251" s="151"/>
      <c r="G251" s="52">
        <f t="shared" si="3"/>
        <v>0</v>
      </c>
      <c r="H251" s="66" t="s">
        <v>184</v>
      </c>
      <c r="J251" s="65"/>
    </row>
    <row r="252" spans="1:10" s="66" customFormat="1" hidden="1" x14ac:dyDescent="0.25">
      <c r="A252" s="179"/>
      <c r="B252" s="179"/>
      <c r="C252" s="158"/>
      <c r="D252" s="151"/>
      <c r="E252" s="151"/>
      <c r="F252" s="151"/>
      <c r="G252" s="52">
        <f t="shared" si="3"/>
        <v>0</v>
      </c>
      <c r="H252" s="66" t="s">
        <v>184</v>
      </c>
      <c r="I252" s="65"/>
      <c r="J252" s="65"/>
    </row>
    <row r="253" spans="1:10" s="66" customFormat="1" hidden="1" x14ac:dyDescent="0.25">
      <c r="A253" s="179"/>
      <c r="B253" s="179"/>
      <c r="C253" s="158"/>
      <c r="D253" s="151"/>
      <c r="E253" s="151"/>
      <c r="F253" s="151"/>
      <c r="G253" s="52">
        <f t="shared" si="3"/>
        <v>0</v>
      </c>
      <c r="H253" s="66" t="s">
        <v>184</v>
      </c>
      <c r="J253" s="65"/>
    </row>
    <row r="254" spans="1:10" s="66" customFormat="1" hidden="1" x14ac:dyDescent="0.25">
      <c r="A254" s="179"/>
      <c r="B254" s="179"/>
      <c r="C254" s="158"/>
      <c r="D254" s="151"/>
      <c r="E254" s="151"/>
      <c r="F254" s="151"/>
      <c r="G254" s="52">
        <f t="shared" si="3"/>
        <v>0</v>
      </c>
      <c r="H254" s="66" t="s">
        <v>184</v>
      </c>
      <c r="I254" s="65"/>
      <c r="J254" s="65"/>
    </row>
    <row r="255" spans="1:10" s="66" customFormat="1" hidden="1" x14ac:dyDescent="0.25">
      <c r="A255" s="179"/>
      <c r="B255" s="179"/>
      <c r="C255" s="158"/>
      <c r="D255" s="151"/>
      <c r="E255" s="151"/>
      <c r="F255" s="151"/>
      <c r="G255" s="52">
        <f t="shared" si="3"/>
        <v>0</v>
      </c>
      <c r="H255" s="66" t="s">
        <v>184</v>
      </c>
      <c r="J255" s="65"/>
    </row>
    <row r="256" spans="1:10" s="66" customFormat="1" hidden="1" x14ac:dyDescent="0.25">
      <c r="A256" s="179"/>
      <c r="B256" s="179"/>
      <c r="C256" s="158"/>
      <c r="D256" s="151"/>
      <c r="E256" s="151"/>
      <c r="F256" s="151"/>
      <c r="G256" s="52">
        <f t="shared" si="3"/>
        <v>0</v>
      </c>
      <c r="H256" s="66" t="s">
        <v>184</v>
      </c>
      <c r="I256" s="65"/>
      <c r="J256" s="65"/>
    </row>
    <row r="257" spans="1:21" s="66" customFormat="1" hidden="1" x14ac:dyDescent="0.25">
      <c r="A257" s="179"/>
      <c r="B257" s="179"/>
      <c r="C257" s="158"/>
      <c r="D257" s="151"/>
      <c r="E257" s="151"/>
      <c r="F257" s="151"/>
      <c r="G257" s="52">
        <f t="shared" si="3"/>
        <v>0</v>
      </c>
      <c r="H257" s="66" t="s">
        <v>184</v>
      </c>
      <c r="J257" s="65"/>
    </row>
    <row r="258" spans="1:21" s="66" customFormat="1" hidden="1" x14ac:dyDescent="0.25">
      <c r="A258" s="179"/>
      <c r="B258" s="179"/>
      <c r="C258" s="158"/>
      <c r="D258" s="151"/>
      <c r="E258" s="151"/>
      <c r="F258" s="151"/>
      <c r="G258" s="52">
        <f t="shared" si="3"/>
        <v>0</v>
      </c>
      <c r="H258" s="66" t="s">
        <v>184</v>
      </c>
      <c r="I258" s="65"/>
      <c r="J258" s="65"/>
    </row>
    <row r="259" spans="1:21" s="66" customFormat="1" hidden="1" x14ac:dyDescent="0.25">
      <c r="A259" s="179"/>
      <c r="B259" s="179"/>
      <c r="C259" s="158"/>
      <c r="D259" s="151"/>
      <c r="E259" s="151"/>
      <c r="F259" s="151"/>
      <c r="G259" s="52">
        <f t="shared" si="3"/>
        <v>0</v>
      </c>
      <c r="H259" s="66" t="s">
        <v>184</v>
      </c>
      <c r="J259" s="65"/>
    </row>
    <row r="260" spans="1:21" s="66" customFormat="1" hidden="1" x14ac:dyDescent="0.25">
      <c r="A260" s="179"/>
      <c r="B260" s="179"/>
      <c r="C260" s="158"/>
      <c r="D260" s="151"/>
      <c r="E260" s="151"/>
      <c r="F260" s="151"/>
      <c r="G260" s="52">
        <f t="shared" si="3"/>
        <v>0</v>
      </c>
      <c r="H260" s="66" t="s">
        <v>184</v>
      </c>
      <c r="I260" s="65"/>
      <c r="J260" s="65"/>
    </row>
    <row r="261" spans="1:21" s="66" customFormat="1" hidden="1" x14ac:dyDescent="0.25">
      <c r="A261" s="179"/>
      <c r="B261" s="179"/>
      <c r="C261" s="158"/>
      <c r="D261" s="151"/>
      <c r="E261" s="151"/>
      <c r="F261" s="151"/>
      <c r="G261" s="52">
        <f t="shared" si="3"/>
        <v>0</v>
      </c>
      <c r="H261" s="66" t="s">
        <v>184</v>
      </c>
      <c r="J261" s="65"/>
    </row>
    <row r="262" spans="1:21" s="66" customFormat="1" hidden="1" x14ac:dyDescent="0.25">
      <c r="A262" s="179"/>
      <c r="B262" s="179"/>
      <c r="C262" s="158"/>
      <c r="D262" s="151"/>
      <c r="E262" s="151"/>
      <c r="F262" s="151"/>
      <c r="G262" s="52">
        <f t="shared" si="3"/>
        <v>0</v>
      </c>
      <c r="H262" s="66" t="s">
        <v>184</v>
      </c>
      <c r="I262" s="65"/>
      <c r="J262" s="65"/>
    </row>
    <row r="263" spans="1:21" s="66" customFormat="1" hidden="1" x14ac:dyDescent="0.25">
      <c r="A263" s="179"/>
      <c r="B263" s="179"/>
      <c r="C263" s="158"/>
      <c r="D263" s="151"/>
      <c r="E263" s="151"/>
      <c r="F263" s="151"/>
      <c r="G263" s="52">
        <f t="shared" si="3"/>
        <v>0</v>
      </c>
      <c r="H263" s="66" t="s">
        <v>184</v>
      </c>
      <c r="J263" s="65"/>
    </row>
    <row r="264" spans="1:21" s="66" customFormat="1" hidden="1" x14ac:dyDescent="0.25">
      <c r="A264" s="179"/>
      <c r="B264" s="179"/>
      <c r="C264" s="158"/>
      <c r="D264" s="151"/>
      <c r="E264" s="151"/>
      <c r="F264" s="151"/>
      <c r="G264" s="52">
        <f t="shared" si="3"/>
        <v>0</v>
      </c>
      <c r="H264" s="66" t="s">
        <v>184</v>
      </c>
      <c r="I264" s="65"/>
      <c r="J264" s="65"/>
    </row>
    <row r="265" spans="1:21" s="66" customFormat="1" hidden="1" x14ac:dyDescent="0.25">
      <c r="A265" s="179"/>
      <c r="B265" s="179"/>
      <c r="C265" s="158"/>
      <c r="D265" s="151"/>
      <c r="E265" s="151"/>
      <c r="F265" s="151"/>
      <c r="G265" s="52">
        <f t="shared" si="3"/>
        <v>0</v>
      </c>
      <c r="H265" s="66" t="s">
        <v>184</v>
      </c>
      <c r="J265" s="65"/>
    </row>
    <row r="266" spans="1:21" s="66" customFormat="1" x14ac:dyDescent="0.25">
      <c r="A266" s="179"/>
      <c r="B266" s="179"/>
      <c r="C266" s="158"/>
      <c r="D266" s="151"/>
      <c r="E266" s="151"/>
      <c r="F266" s="151"/>
      <c r="G266" s="153">
        <f t="shared" si="3"/>
        <v>0</v>
      </c>
      <c r="H266" s="66" t="s">
        <v>184</v>
      </c>
      <c r="J266" s="65"/>
      <c r="O266" s="411"/>
      <c r="P266" s="412"/>
      <c r="Q266" s="256"/>
      <c r="R266" s="413"/>
      <c r="S266" s="413"/>
      <c r="T266" s="65"/>
      <c r="U266" s="257"/>
    </row>
    <row r="267" spans="1:21" s="66" customFormat="1" x14ac:dyDescent="0.25">
      <c r="C267" s="169"/>
      <c r="E267" s="167"/>
      <c r="F267" s="168" t="s">
        <v>199</v>
      </c>
      <c r="G267" s="52">
        <f>ROUND(SUBTOTAL(109,G136:G266),2)</f>
        <v>0</v>
      </c>
      <c r="H267" s="66" t="s">
        <v>184</v>
      </c>
      <c r="J267" s="257" t="s">
        <v>198</v>
      </c>
      <c r="O267" s="65"/>
      <c r="P267" s="65"/>
      <c r="Q267" s="256"/>
      <c r="R267" s="406"/>
      <c r="S267" s="406"/>
      <c r="T267" s="65"/>
      <c r="U267" s="257"/>
    </row>
    <row r="268" spans="1:21" x14ac:dyDescent="0.25">
      <c r="F268" s="4"/>
      <c r="G268" s="213"/>
      <c r="H268" s="66" t="s">
        <v>186</v>
      </c>
    </row>
    <row r="269" spans="1:21" x14ac:dyDescent="0.25">
      <c r="E269" s="236"/>
      <c r="F269" s="236" t="s">
        <v>211</v>
      </c>
      <c r="G269" s="52">
        <f>+G267+G135</f>
        <v>6784</v>
      </c>
      <c r="H269" s="66" t="s">
        <v>186</v>
      </c>
      <c r="J269" s="75" t="s">
        <v>188</v>
      </c>
    </row>
    <row r="270" spans="1:21" s="66" customFormat="1" x14ac:dyDescent="0.25">
      <c r="C270" s="169"/>
      <c r="G270" s="169"/>
      <c r="H270" s="66" t="s">
        <v>186</v>
      </c>
    </row>
    <row r="271" spans="1:21" s="66" customFormat="1" x14ac:dyDescent="0.25">
      <c r="A271" s="218" t="s">
        <v>212</v>
      </c>
      <c r="B271" s="60"/>
      <c r="C271" s="60"/>
      <c r="D271" s="60"/>
      <c r="E271" s="60"/>
      <c r="F271" s="60"/>
      <c r="G271" s="67"/>
      <c r="H271" s="66" t="s">
        <v>181</v>
      </c>
      <c r="J271" s="76" t="s">
        <v>190</v>
      </c>
    </row>
    <row r="272" spans="1:21" s="66" customFormat="1" ht="109.5" customHeight="1" x14ac:dyDescent="0.25">
      <c r="A272" s="407" t="s">
        <v>363</v>
      </c>
      <c r="B272" s="408"/>
      <c r="C272" s="408"/>
      <c r="D272" s="408"/>
      <c r="E272" s="408"/>
      <c r="F272" s="408"/>
      <c r="G272" s="409"/>
      <c r="H272" s="66" t="s">
        <v>181</v>
      </c>
      <c r="J272" s="403" t="s">
        <v>191</v>
      </c>
      <c r="K272" s="403"/>
      <c r="L272" s="403"/>
      <c r="M272" s="403"/>
      <c r="N272" s="403"/>
      <c r="O272" s="403"/>
      <c r="P272" s="403"/>
      <c r="Q272" s="403"/>
      <c r="R272" s="403"/>
    </row>
    <row r="273" spans="1:18" x14ac:dyDescent="0.25">
      <c r="H273" s="66" t="s">
        <v>184</v>
      </c>
    </row>
    <row r="274" spans="1:18" s="66" customFormat="1" x14ac:dyDescent="0.25">
      <c r="A274" s="218" t="s">
        <v>213</v>
      </c>
      <c r="B274" s="62"/>
      <c r="C274" s="63"/>
      <c r="D274" s="63"/>
      <c r="E274" s="63"/>
      <c r="F274" s="63"/>
      <c r="G274" s="68"/>
      <c r="H274" s="66" t="s">
        <v>184</v>
      </c>
      <c r="J274" s="76" t="s">
        <v>190</v>
      </c>
    </row>
    <row r="275" spans="1:18" s="66" customFormat="1" ht="45" customHeight="1" x14ac:dyDescent="0.25">
      <c r="A275" s="407"/>
      <c r="B275" s="408"/>
      <c r="C275" s="408"/>
      <c r="D275" s="408"/>
      <c r="E275" s="408"/>
      <c r="F275" s="408"/>
      <c r="G275" s="409"/>
      <c r="H275" s="66" t="s">
        <v>184</v>
      </c>
      <c r="J275" s="403" t="s">
        <v>191</v>
      </c>
      <c r="K275" s="403"/>
      <c r="L275" s="403"/>
      <c r="M275" s="403"/>
      <c r="N275" s="403"/>
      <c r="O275" s="403"/>
      <c r="P275" s="403"/>
      <c r="Q275" s="403"/>
      <c r="R275" s="403"/>
    </row>
  </sheetData>
  <sheetProtection algorithmName="SHA-512" hashValue="AbPV4R92sea+6bg/AKVblVVI5DS6gRB1OVqdyW2VbEGg14AMP2+70qpsWQnFra00J01yf2trT+vpcyxIsGZzvQ==" saltValue="RMduep6Eo376RC75Z87hNQ==" spinCount="100000" sheet="1" formatCells="0" formatRows="0" sort="0" autoFilter="0"/>
  <autoFilter ref="H1:H275" xr:uid="{00000000-0001-0000-0900-000000000000}"/>
  <mergeCells count="11">
    <mergeCell ref="A1:F1"/>
    <mergeCell ref="A2:G2"/>
    <mergeCell ref="O136:P136"/>
    <mergeCell ref="R136:S136"/>
    <mergeCell ref="O266:P266"/>
    <mergeCell ref="R266:S266"/>
    <mergeCell ref="R267:S267"/>
    <mergeCell ref="A272:G272"/>
    <mergeCell ref="J272:R272"/>
    <mergeCell ref="A275:G275"/>
    <mergeCell ref="J275:R275"/>
  </mergeCells>
  <printOptions horizontalCentered="1"/>
  <pageMargins left="0.45" right="0.45" top="0.5" bottom="0.5" header="0.3" footer="0.3"/>
  <pageSetup scale="97"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F9E2C182-24DF-4D1F-AA81-51E64F825920}">
            <xm:f>Categories!$A$2=FALSE</xm:f>
            <x14:dxf>
              <fill>
                <patternFill>
                  <bgColor theme="0" tint="-0.34998626667073579"/>
                </patternFill>
              </fill>
            </x14:dxf>
          </x14:cfRule>
          <xm:sqref>A7</xm:sqref>
        </x14:conditionalFormatting>
        <x14:conditionalFormatting xmlns:xm="http://schemas.microsoft.com/office/excel/2006/main">
          <x14:cfRule type="expression" priority="2" id="{FFF19908-5F8A-4A7D-B1D0-B7908086959D}">
            <xm:f>Categories!$A$4=FALSE</xm:f>
            <x14:dxf>
              <fill>
                <patternFill>
                  <bgColor theme="0" tint="-0.34998626667073579"/>
                </patternFill>
              </fill>
            </x14:dxf>
          </x14:cfRule>
          <xm:sqref>A1:G6 B7:G7 A8:G275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34B26-222B-4E39-9247-81234921D963}">
  <sheetPr>
    <pageSetUpPr fitToPage="1"/>
  </sheetPr>
  <dimension ref="A1:O275"/>
  <sheetViews>
    <sheetView topLeftCell="A126" zoomScale="110" zoomScaleNormal="110" zoomScaleSheetLayoutView="100" workbookViewId="0">
      <selection activeCell="A270" sqref="A270"/>
    </sheetView>
  </sheetViews>
  <sheetFormatPr defaultColWidth="9.140625" defaultRowHeight="15" x14ac:dyDescent="0.25"/>
  <cols>
    <col min="1" max="1" width="69.7109375" customWidth="1"/>
    <col min="2" max="3" width="20.5703125" customWidth="1"/>
    <col min="4" max="4" width="20.28515625" customWidth="1"/>
    <col min="5" max="5" width="11" hidden="1" customWidth="1"/>
    <col min="6" max="6" width="2.5703125" customWidth="1"/>
    <col min="15" max="15" width="9.140625" customWidth="1"/>
  </cols>
  <sheetData>
    <row r="1" spans="1:7" ht="27.75" customHeight="1" thickTop="1" thickBot="1" x14ac:dyDescent="0.3">
      <c r="A1" s="399" t="s">
        <v>169</v>
      </c>
      <c r="B1" s="399"/>
      <c r="C1" s="399"/>
      <c r="D1" t="str">
        <f>+'Section A'!B2</f>
        <v>GRANTEE</v>
      </c>
      <c r="E1" s="204"/>
      <c r="G1" s="225" t="s">
        <v>170</v>
      </c>
    </row>
    <row r="2" spans="1:7" ht="93.75" customHeight="1" thickTop="1" x14ac:dyDescent="0.25">
      <c r="A2" s="404" t="s">
        <v>214</v>
      </c>
      <c r="B2" s="404"/>
      <c r="C2" s="404"/>
      <c r="D2" s="404"/>
      <c r="F2" s="8"/>
      <c r="G2" s="8"/>
    </row>
    <row r="3" spans="1:7" ht="9" customHeight="1" x14ac:dyDescent="0.25">
      <c r="A3" s="8"/>
      <c r="B3" s="8"/>
      <c r="C3" s="8"/>
      <c r="D3" s="8"/>
      <c r="F3" s="8"/>
      <c r="G3" s="8"/>
    </row>
    <row r="4" spans="1:7" x14ac:dyDescent="0.25">
      <c r="A4" s="193" t="s">
        <v>215</v>
      </c>
      <c r="B4" s="11" t="s">
        <v>216</v>
      </c>
      <c r="C4" s="11" t="s">
        <v>217</v>
      </c>
      <c r="D4" s="193" t="s">
        <v>218</v>
      </c>
      <c r="E4" s="193" t="s">
        <v>179</v>
      </c>
      <c r="F4" s="8"/>
      <c r="G4" s="8"/>
    </row>
    <row r="5" spans="1:7" s="66" customFormat="1" x14ac:dyDescent="0.25">
      <c r="A5" s="178"/>
      <c r="B5" s="181"/>
      <c r="C5" s="158"/>
      <c r="D5" s="52">
        <f t="shared" ref="D5:D68" si="0">ROUND(+B5*C5,2)</f>
        <v>0</v>
      </c>
      <c r="E5" s="66" t="s">
        <v>181</v>
      </c>
      <c r="F5" s="215"/>
      <c r="G5" s="215"/>
    </row>
    <row r="6" spans="1:7" s="66" customFormat="1" x14ac:dyDescent="0.25">
      <c r="A6" s="178"/>
      <c r="B6" s="181"/>
      <c r="C6" s="158"/>
      <c r="D6" s="52">
        <f t="shared" si="0"/>
        <v>0</v>
      </c>
      <c r="E6" s="66" t="s">
        <v>181</v>
      </c>
      <c r="F6" s="215"/>
      <c r="G6" s="215"/>
    </row>
    <row r="7" spans="1:7" s="66" customFormat="1" x14ac:dyDescent="0.25">
      <c r="A7" s="268" t="s">
        <v>353</v>
      </c>
      <c r="B7" s="271"/>
      <c r="C7" s="265"/>
      <c r="D7" s="267">
        <f t="shared" si="0"/>
        <v>0</v>
      </c>
      <c r="E7" s="66" t="s">
        <v>181</v>
      </c>
      <c r="F7" s="215"/>
      <c r="G7" s="215"/>
    </row>
    <row r="8" spans="1:7" s="66" customFormat="1" x14ac:dyDescent="0.25">
      <c r="A8" s="272"/>
      <c r="B8" s="271"/>
      <c r="C8" s="265"/>
      <c r="D8" s="267">
        <f t="shared" si="0"/>
        <v>0</v>
      </c>
      <c r="E8" s="66" t="s">
        <v>181</v>
      </c>
      <c r="F8" s="215"/>
      <c r="G8" s="215"/>
    </row>
    <row r="9" spans="1:7" s="66" customFormat="1" x14ac:dyDescent="0.25">
      <c r="A9" s="272"/>
      <c r="B9" s="271"/>
      <c r="C9" s="265"/>
      <c r="D9" s="267">
        <f t="shared" si="0"/>
        <v>0</v>
      </c>
      <c r="E9" s="66" t="s">
        <v>181</v>
      </c>
      <c r="F9" s="215"/>
      <c r="G9" s="215"/>
    </row>
    <row r="10" spans="1:7" s="66" customFormat="1" x14ac:dyDescent="0.25">
      <c r="A10" s="272"/>
      <c r="B10" s="271"/>
      <c r="C10" s="265"/>
      <c r="D10" s="267">
        <f t="shared" si="0"/>
        <v>0</v>
      </c>
      <c r="E10" s="66" t="s">
        <v>181</v>
      </c>
      <c r="F10" s="215"/>
      <c r="G10" s="215"/>
    </row>
    <row r="11" spans="1:7" s="66" customFormat="1" x14ac:dyDescent="0.25">
      <c r="A11" s="272"/>
      <c r="B11" s="271"/>
      <c r="C11" s="265"/>
      <c r="D11" s="267">
        <f t="shared" si="0"/>
        <v>0</v>
      </c>
      <c r="E11" s="66" t="s">
        <v>181</v>
      </c>
      <c r="F11" s="215"/>
      <c r="G11" s="215"/>
    </row>
    <row r="12" spans="1:7" s="66" customFormat="1" x14ac:dyDescent="0.25">
      <c r="A12" s="272"/>
      <c r="B12" s="271"/>
      <c r="C12" s="265"/>
      <c r="D12" s="267">
        <f t="shared" si="0"/>
        <v>0</v>
      </c>
      <c r="E12" s="66" t="s">
        <v>181</v>
      </c>
      <c r="F12" s="215"/>
      <c r="G12" s="215"/>
    </row>
    <row r="13" spans="1:7" s="66" customFormat="1" x14ac:dyDescent="0.25">
      <c r="A13" s="272"/>
      <c r="B13" s="271"/>
      <c r="C13" s="265"/>
      <c r="D13" s="267">
        <f t="shared" si="0"/>
        <v>0</v>
      </c>
      <c r="E13" s="66" t="s">
        <v>181</v>
      </c>
      <c r="F13" s="215"/>
      <c r="G13" s="215"/>
    </row>
    <row r="14" spans="1:7" s="66" customFormat="1" x14ac:dyDescent="0.25">
      <c r="A14" s="272"/>
      <c r="B14" s="271"/>
      <c r="C14" s="265"/>
      <c r="D14" s="267">
        <f t="shared" si="0"/>
        <v>0</v>
      </c>
      <c r="E14" s="66" t="s">
        <v>181</v>
      </c>
      <c r="F14" s="215"/>
      <c r="G14" s="215"/>
    </row>
    <row r="15" spans="1:7" s="66" customFormat="1" x14ac:dyDescent="0.25">
      <c r="A15" s="272"/>
      <c r="B15" s="271"/>
      <c r="C15" s="265"/>
      <c r="D15" s="267">
        <f t="shared" si="0"/>
        <v>0</v>
      </c>
      <c r="E15" s="66" t="s">
        <v>181</v>
      </c>
      <c r="F15" s="215"/>
      <c r="G15" s="215"/>
    </row>
    <row r="16" spans="1:7" s="66" customFormat="1" x14ac:dyDescent="0.25">
      <c r="A16" s="272"/>
      <c r="B16" s="271"/>
      <c r="C16" s="265"/>
      <c r="D16" s="267">
        <f t="shared" si="0"/>
        <v>0</v>
      </c>
      <c r="E16" s="66" t="s">
        <v>181</v>
      </c>
      <c r="F16" s="215"/>
      <c r="G16" s="215"/>
    </row>
    <row r="17" spans="1:7" s="66" customFormat="1" x14ac:dyDescent="0.25">
      <c r="A17" s="272"/>
      <c r="B17" s="271"/>
      <c r="C17" s="265"/>
      <c r="D17" s="267">
        <f t="shared" si="0"/>
        <v>0</v>
      </c>
      <c r="E17" s="66" t="s">
        <v>181</v>
      </c>
      <c r="F17" s="215"/>
      <c r="G17" s="215"/>
    </row>
    <row r="18" spans="1:7" s="66" customFormat="1" x14ac:dyDescent="0.25">
      <c r="A18" s="272"/>
      <c r="B18" s="271"/>
      <c r="C18" s="265"/>
      <c r="D18" s="267">
        <f t="shared" si="0"/>
        <v>0</v>
      </c>
      <c r="E18" s="66" t="s">
        <v>181</v>
      </c>
      <c r="F18" s="215"/>
      <c r="G18" s="215"/>
    </row>
    <row r="19" spans="1:7" s="66" customFormat="1" x14ac:dyDescent="0.25">
      <c r="A19" s="272"/>
      <c r="B19" s="271"/>
      <c r="C19" s="265"/>
      <c r="D19" s="267">
        <f t="shared" si="0"/>
        <v>0</v>
      </c>
      <c r="E19" s="66" t="s">
        <v>181</v>
      </c>
      <c r="F19" s="215"/>
      <c r="G19" s="215"/>
    </row>
    <row r="20" spans="1:7" s="66" customFormat="1" x14ac:dyDescent="0.25">
      <c r="A20" s="272"/>
      <c r="B20" s="271"/>
      <c r="C20" s="265"/>
      <c r="D20" s="267">
        <f t="shared" si="0"/>
        <v>0</v>
      </c>
      <c r="E20" s="66" t="s">
        <v>181</v>
      </c>
      <c r="F20" s="215"/>
      <c r="G20" s="215"/>
    </row>
    <row r="21" spans="1:7" s="66" customFormat="1" x14ac:dyDescent="0.25">
      <c r="A21" s="272"/>
      <c r="B21" s="271"/>
      <c r="C21" s="265"/>
      <c r="D21" s="267">
        <f t="shared" si="0"/>
        <v>0</v>
      </c>
      <c r="E21" s="66" t="s">
        <v>181</v>
      </c>
      <c r="F21" s="215"/>
      <c r="G21" s="215"/>
    </row>
    <row r="22" spans="1:7" s="66" customFormat="1" x14ac:dyDescent="0.25">
      <c r="A22" s="272"/>
      <c r="B22" s="271"/>
      <c r="C22" s="265"/>
      <c r="D22" s="267">
        <f t="shared" si="0"/>
        <v>0</v>
      </c>
      <c r="E22" s="66" t="s">
        <v>181</v>
      </c>
      <c r="F22" s="215"/>
      <c r="G22" s="215"/>
    </row>
    <row r="23" spans="1:7" s="66" customFormat="1" x14ac:dyDescent="0.25">
      <c r="A23" s="272"/>
      <c r="B23" s="271"/>
      <c r="C23" s="265"/>
      <c r="D23" s="267">
        <f t="shared" si="0"/>
        <v>0</v>
      </c>
      <c r="E23" s="66" t="s">
        <v>181</v>
      </c>
      <c r="F23" s="215"/>
      <c r="G23" s="215"/>
    </row>
    <row r="24" spans="1:7" s="66" customFormat="1" x14ac:dyDescent="0.25">
      <c r="A24" s="272"/>
      <c r="B24" s="271"/>
      <c r="C24" s="265"/>
      <c r="D24" s="267">
        <f t="shared" si="0"/>
        <v>0</v>
      </c>
      <c r="E24" s="66" t="s">
        <v>181</v>
      </c>
      <c r="F24" s="215"/>
      <c r="G24" s="215"/>
    </row>
    <row r="25" spans="1:7" s="66" customFormat="1" x14ac:dyDescent="0.25">
      <c r="A25" s="272"/>
      <c r="B25" s="271"/>
      <c r="C25" s="265"/>
      <c r="D25" s="267">
        <f t="shared" si="0"/>
        <v>0</v>
      </c>
      <c r="E25" s="66" t="s">
        <v>181</v>
      </c>
      <c r="F25" s="215"/>
      <c r="G25" s="215"/>
    </row>
    <row r="26" spans="1:7" s="66" customFormat="1" x14ac:dyDescent="0.25">
      <c r="A26" s="272"/>
      <c r="B26" s="271"/>
      <c r="C26" s="265"/>
      <c r="D26" s="267">
        <f t="shared" si="0"/>
        <v>0</v>
      </c>
      <c r="E26" s="66" t="s">
        <v>181</v>
      </c>
      <c r="F26" s="215"/>
      <c r="G26" s="215"/>
    </row>
    <row r="27" spans="1:7" s="66" customFormat="1" x14ac:dyDescent="0.25">
      <c r="A27" s="272"/>
      <c r="B27" s="271"/>
      <c r="C27" s="265"/>
      <c r="D27" s="267">
        <f t="shared" si="0"/>
        <v>0</v>
      </c>
      <c r="E27" s="66" t="s">
        <v>181</v>
      </c>
      <c r="F27" s="215"/>
      <c r="G27" s="215"/>
    </row>
    <row r="28" spans="1:7" s="66" customFormat="1" x14ac:dyDescent="0.25">
      <c r="A28" s="178"/>
      <c r="B28" s="181"/>
      <c r="C28" s="158"/>
      <c r="D28" s="52">
        <f t="shared" si="0"/>
        <v>0</v>
      </c>
      <c r="E28" s="66" t="s">
        <v>181</v>
      </c>
      <c r="F28" s="215"/>
      <c r="G28" s="215"/>
    </row>
    <row r="29" spans="1:7" s="66" customFormat="1" x14ac:dyDescent="0.25">
      <c r="A29" s="178"/>
      <c r="B29" s="181"/>
      <c r="C29" s="158"/>
      <c r="D29" s="52">
        <f t="shared" si="0"/>
        <v>0</v>
      </c>
      <c r="E29" s="66" t="s">
        <v>181</v>
      </c>
      <c r="F29" s="215"/>
      <c r="G29" s="215"/>
    </row>
    <row r="30" spans="1:7" s="66" customFormat="1" x14ac:dyDescent="0.25">
      <c r="A30" s="178"/>
      <c r="B30" s="181"/>
      <c r="C30" s="158"/>
      <c r="D30" s="52">
        <f t="shared" si="0"/>
        <v>0</v>
      </c>
      <c r="E30" s="66" t="s">
        <v>181</v>
      </c>
      <c r="F30" s="215"/>
      <c r="G30" s="215"/>
    </row>
    <row r="31" spans="1:7" s="66" customFormat="1" x14ac:dyDescent="0.25">
      <c r="A31" s="178"/>
      <c r="B31" s="181"/>
      <c r="C31" s="158"/>
      <c r="D31" s="52">
        <f t="shared" si="0"/>
        <v>0</v>
      </c>
      <c r="E31" s="66" t="s">
        <v>181</v>
      </c>
      <c r="F31" s="215"/>
      <c r="G31" s="215"/>
    </row>
    <row r="32" spans="1:7" s="66" customFormat="1" x14ac:dyDescent="0.25">
      <c r="A32" s="178"/>
      <c r="B32" s="181"/>
      <c r="C32" s="158"/>
      <c r="D32" s="52">
        <f t="shared" si="0"/>
        <v>0</v>
      </c>
      <c r="E32" s="66" t="s">
        <v>181</v>
      </c>
      <c r="F32" s="215"/>
      <c r="G32" s="215"/>
    </row>
    <row r="33" spans="1:7" s="66" customFormat="1" x14ac:dyDescent="0.25">
      <c r="A33" s="178"/>
      <c r="B33" s="181"/>
      <c r="C33" s="158"/>
      <c r="D33" s="52">
        <f t="shared" si="0"/>
        <v>0</v>
      </c>
      <c r="E33" s="66" t="s">
        <v>181</v>
      </c>
      <c r="F33" s="215"/>
      <c r="G33" s="215"/>
    </row>
    <row r="34" spans="1:7" s="66" customFormat="1" x14ac:dyDescent="0.25">
      <c r="A34" s="178"/>
      <c r="B34" s="181"/>
      <c r="C34" s="158"/>
      <c r="D34" s="52">
        <f t="shared" si="0"/>
        <v>0</v>
      </c>
      <c r="E34" s="66" t="s">
        <v>181</v>
      </c>
      <c r="F34" s="215"/>
      <c r="G34" s="215"/>
    </row>
    <row r="35" spans="1:7" s="66" customFormat="1" x14ac:dyDescent="0.25">
      <c r="A35" s="178"/>
      <c r="B35" s="181"/>
      <c r="C35" s="158"/>
      <c r="D35" s="52">
        <f t="shared" si="0"/>
        <v>0</v>
      </c>
      <c r="E35" s="66" t="s">
        <v>181</v>
      </c>
      <c r="F35" s="215"/>
      <c r="G35" s="215"/>
    </row>
    <row r="36" spans="1:7" s="66" customFormat="1" x14ac:dyDescent="0.25">
      <c r="A36" s="178"/>
      <c r="B36" s="181"/>
      <c r="C36" s="158"/>
      <c r="D36" s="52">
        <f t="shared" si="0"/>
        <v>0</v>
      </c>
      <c r="E36" s="66" t="s">
        <v>181</v>
      </c>
      <c r="F36" s="215"/>
      <c r="G36" s="215"/>
    </row>
    <row r="37" spans="1:7" s="66" customFormat="1" x14ac:dyDescent="0.25">
      <c r="A37" s="178"/>
      <c r="B37" s="181"/>
      <c r="C37" s="158"/>
      <c r="D37" s="52">
        <f t="shared" si="0"/>
        <v>0</v>
      </c>
      <c r="E37" s="66" t="s">
        <v>181</v>
      </c>
      <c r="F37" s="215"/>
      <c r="G37" s="215"/>
    </row>
    <row r="38" spans="1:7" s="66" customFormat="1" x14ac:dyDescent="0.25">
      <c r="A38" s="178"/>
      <c r="B38" s="181"/>
      <c r="C38" s="158"/>
      <c r="D38" s="52">
        <f t="shared" si="0"/>
        <v>0</v>
      </c>
      <c r="E38" s="66" t="s">
        <v>181</v>
      </c>
      <c r="F38" s="215"/>
      <c r="G38" s="215"/>
    </row>
    <row r="39" spans="1:7" s="66" customFormat="1" x14ac:dyDescent="0.25">
      <c r="A39" s="178"/>
      <c r="B39" s="181"/>
      <c r="C39" s="158"/>
      <c r="D39" s="52">
        <f t="shared" si="0"/>
        <v>0</v>
      </c>
      <c r="E39" s="66" t="s">
        <v>181</v>
      </c>
      <c r="F39" s="215"/>
      <c r="G39" s="215"/>
    </row>
    <row r="40" spans="1:7" s="66" customFormat="1" x14ac:dyDescent="0.25">
      <c r="A40" s="178"/>
      <c r="B40" s="181"/>
      <c r="C40" s="158"/>
      <c r="D40" s="52">
        <f t="shared" si="0"/>
        <v>0</v>
      </c>
      <c r="E40" s="66" t="s">
        <v>181</v>
      </c>
      <c r="F40" s="215"/>
      <c r="G40" s="215"/>
    </row>
    <row r="41" spans="1:7" s="66" customFormat="1" x14ac:dyDescent="0.25">
      <c r="A41" s="178"/>
      <c r="B41" s="181"/>
      <c r="C41" s="158"/>
      <c r="D41" s="52">
        <f t="shared" si="0"/>
        <v>0</v>
      </c>
      <c r="E41" s="66" t="s">
        <v>181</v>
      </c>
      <c r="F41" s="215"/>
      <c r="G41" s="215"/>
    </row>
    <row r="42" spans="1:7" s="66" customFormat="1" x14ac:dyDescent="0.25">
      <c r="A42" s="178"/>
      <c r="B42" s="181"/>
      <c r="C42" s="158"/>
      <c r="D42" s="52">
        <f t="shared" si="0"/>
        <v>0</v>
      </c>
      <c r="E42" s="66" t="s">
        <v>181</v>
      </c>
      <c r="F42" s="215"/>
      <c r="G42" s="215"/>
    </row>
    <row r="43" spans="1:7" s="66" customFormat="1" x14ac:dyDescent="0.25">
      <c r="A43" s="178"/>
      <c r="B43" s="181"/>
      <c r="C43" s="158"/>
      <c r="D43" s="52">
        <f t="shared" si="0"/>
        <v>0</v>
      </c>
      <c r="E43" s="66" t="s">
        <v>181</v>
      </c>
      <c r="F43" s="215"/>
      <c r="G43" s="215"/>
    </row>
    <row r="44" spans="1:7" s="66" customFormat="1" x14ac:dyDescent="0.25">
      <c r="A44" s="178"/>
      <c r="B44" s="181"/>
      <c r="C44" s="158"/>
      <c r="D44" s="52">
        <f t="shared" si="0"/>
        <v>0</v>
      </c>
      <c r="E44" s="66" t="s">
        <v>181</v>
      </c>
      <c r="F44" s="215"/>
      <c r="G44" s="215"/>
    </row>
    <row r="45" spans="1:7" s="66" customFormat="1" x14ac:dyDescent="0.25">
      <c r="A45" s="178"/>
      <c r="B45" s="181"/>
      <c r="C45" s="158"/>
      <c r="D45" s="52">
        <f t="shared" si="0"/>
        <v>0</v>
      </c>
      <c r="E45" s="66" t="s">
        <v>181</v>
      </c>
      <c r="F45" s="215"/>
      <c r="G45" s="215"/>
    </row>
    <row r="46" spans="1:7" s="66" customFormat="1" x14ac:dyDescent="0.25">
      <c r="A46" s="178"/>
      <c r="B46" s="181"/>
      <c r="C46" s="158"/>
      <c r="D46" s="52">
        <f t="shared" si="0"/>
        <v>0</v>
      </c>
      <c r="E46" s="66" t="s">
        <v>181</v>
      </c>
      <c r="F46" s="215"/>
      <c r="G46" s="215"/>
    </row>
    <row r="47" spans="1:7" s="66" customFormat="1" x14ac:dyDescent="0.25">
      <c r="A47" s="178"/>
      <c r="B47" s="181"/>
      <c r="C47" s="158"/>
      <c r="D47" s="52">
        <f t="shared" si="0"/>
        <v>0</v>
      </c>
      <c r="E47" s="66" t="s">
        <v>181</v>
      </c>
      <c r="F47" s="215"/>
      <c r="G47" s="215"/>
    </row>
    <row r="48" spans="1:7" s="66" customFormat="1" x14ac:dyDescent="0.25">
      <c r="A48" s="178"/>
      <c r="B48" s="181"/>
      <c r="C48" s="158"/>
      <c r="D48" s="52">
        <f t="shared" si="0"/>
        <v>0</v>
      </c>
      <c r="E48" s="66" t="s">
        <v>181</v>
      </c>
      <c r="F48" s="215"/>
      <c r="G48" s="215"/>
    </row>
    <row r="49" spans="1:7" s="66" customFormat="1" x14ac:dyDescent="0.25">
      <c r="A49" s="178"/>
      <c r="B49" s="181"/>
      <c r="C49" s="158"/>
      <c r="D49" s="52">
        <f t="shared" si="0"/>
        <v>0</v>
      </c>
      <c r="E49" s="66" t="s">
        <v>181</v>
      </c>
      <c r="F49" s="215"/>
      <c r="G49" s="215"/>
    </row>
    <row r="50" spans="1:7" s="66" customFormat="1" x14ac:dyDescent="0.25">
      <c r="A50" s="178"/>
      <c r="B50" s="181"/>
      <c r="C50" s="158"/>
      <c r="D50" s="52">
        <f t="shared" si="0"/>
        <v>0</v>
      </c>
      <c r="E50" s="66" t="s">
        <v>181</v>
      </c>
      <c r="F50" s="215"/>
      <c r="G50" s="215"/>
    </row>
    <row r="51" spans="1:7" s="66" customFormat="1" x14ac:dyDescent="0.25">
      <c r="A51" s="178"/>
      <c r="B51" s="181"/>
      <c r="C51" s="158"/>
      <c r="D51" s="52">
        <f t="shared" si="0"/>
        <v>0</v>
      </c>
      <c r="E51" s="66" t="s">
        <v>181</v>
      </c>
      <c r="F51" s="215"/>
      <c r="G51" s="215"/>
    </row>
    <row r="52" spans="1:7" s="66" customFormat="1" x14ac:dyDescent="0.25">
      <c r="A52" s="178"/>
      <c r="B52" s="181"/>
      <c r="C52" s="158"/>
      <c r="D52" s="52">
        <f t="shared" si="0"/>
        <v>0</v>
      </c>
      <c r="E52" s="66" t="s">
        <v>181</v>
      </c>
      <c r="F52" s="215"/>
      <c r="G52" s="215"/>
    </row>
    <row r="53" spans="1:7" s="66" customFormat="1" x14ac:dyDescent="0.25">
      <c r="A53" s="178"/>
      <c r="B53" s="181"/>
      <c r="C53" s="158"/>
      <c r="D53" s="52">
        <f t="shared" si="0"/>
        <v>0</v>
      </c>
      <c r="E53" s="66" t="s">
        <v>181</v>
      </c>
      <c r="F53" s="215"/>
      <c r="G53" s="215"/>
    </row>
    <row r="54" spans="1:7" s="66" customFormat="1" x14ac:dyDescent="0.25">
      <c r="A54" s="178"/>
      <c r="B54" s="181"/>
      <c r="C54" s="158"/>
      <c r="D54" s="52">
        <f t="shared" si="0"/>
        <v>0</v>
      </c>
      <c r="E54" s="66" t="s">
        <v>181</v>
      </c>
      <c r="F54" s="215"/>
      <c r="G54" s="215"/>
    </row>
    <row r="55" spans="1:7" s="66" customFormat="1" x14ac:dyDescent="0.25">
      <c r="A55" s="178"/>
      <c r="B55" s="181"/>
      <c r="C55" s="158"/>
      <c r="D55" s="52">
        <f t="shared" si="0"/>
        <v>0</v>
      </c>
      <c r="E55" s="66" t="s">
        <v>181</v>
      </c>
      <c r="F55" s="215"/>
      <c r="G55" s="215"/>
    </row>
    <row r="56" spans="1:7" s="66" customFormat="1" x14ac:dyDescent="0.25">
      <c r="A56" s="178"/>
      <c r="B56" s="181"/>
      <c r="C56" s="158"/>
      <c r="D56" s="52">
        <f t="shared" si="0"/>
        <v>0</v>
      </c>
      <c r="E56" s="66" t="s">
        <v>181</v>
      </c>
      <c r="F56" s="215"/>
      <c r="G56" s="215"/>
    </row>
    <row r="57" spans="1:7" s="66" customFormat="1" x14ac:dyDescent="0.25">
      <c r="A57" s="178"/>
      <c r="B57" s="181"/>
      <c r="C57" s="158"/>
      <c r="D57" s="52">
        <f t="shared" si="0"/>
        <v>0</v>
      </c>
      <c r="E57" s="66" t="s">
        <v>181</v>
      </c>
      <c r="F57" s="215"/>
      <c r="G57" s="215"/>
    </row>
    <row r="58" spans="1:7" s="66" customFormat="1" x14ac:dyDescent="0.25">
      <c r="A58" s="178"/>
      <c r="B58" s="181"/>
      <c r="C58" s="158"/>
      <c r="D58" s="52">
        <f t="shared" si="0"/>
        <v>0</v>
      </c>
      <c r="E58" s="66" t="s">
        <v>181</v>
      </c>
      <c r="F58" s="215"/>
      <c r="G58" s="215"/>
    </row>
    <row r="59" spans="1:7" s="66" customFormat="1" x14ac:dyDescent="0.25">
      <c r="A59" s="178"/>
      <c r="B59" s="181"/>
      <c r="C59" s="158"/>
      <c r="D59" s="52">
        <f t="shared" si="0"/>
        <v>0</v>
      </c>
      <c r="E59" s="66" t="s">
        <v>181</v>
      </c>
      <c r="F59" s="215"/>
      <c r="G59" s="215"/>
    </row>
    <row r="60" spans="1:7" s="66" customFormat="1" x14ac:dyDescent="0.25">
      <c r="A60" s="178"/>
      <c r="B60" s="181"/>
      <c r="C60" s="158"/>
      <c r="D60" s="52">
        <f t="shared" si="0"/>
        <v>0</v>
      </c>
      <c r="E60" s="66" t="s">
        <v>181</v>
      </c>
      <c r="F60" s="215"/>
      <c r="G60" s="215"/>
    </row>
    <row r="61" spans="1:7" s="66" customFormat="1" x14ac:dyDescent="0.25">
      <c r="A61" s="178"/>
      <c r="B61" s="181"/>
      <c r="C61" s="158"/>
      <c r="D61" s="52">
        <f t="shared" si="0"/>
        <v>0</v>
      </c>
      <c r="E61" s="66" t="s">
        <v>181</v>
      </c>
      <c r="F61" s="215"/>
      <c r="G61" s="215"/>
    </row>
    <row r="62" spans="1:7" s="66" customFormat="1" x14ac:dyDescent="0.25">
      <c r="A62" s="178"/>
      <c r="B62" s="181"/>
      <c r="C62" s="158"/>
      <c r="D62" s="52">
        <f t="shared" si="0"/>
        <v>0</v>
      </c>
      <c r="E62" s="66" t="s">
        <v>181</v>
      </c>
      <c r="F62" s="215"/>
      <c r="G62" s="215"/>
    </row>
    <row r="63" spans="1:7" s="66" customFormat="1" x14ac:dyDescent="0.25">
      <c r="A63" s="178"/>
      <c r="B63" s="181"/>
      <c r="C63" s="158"/>
      <c r="D63" s="52">
        <f t="shared" si="0"/>
        <v>0</v>
      </c>
      <c r="E63" s="66" t="s">
        <v>181</v>
      </c>
      <c r="F63" s="215"/>
      <c r="G63" s="215"/>
    </row>
    <row r="64" spans="1:7" s="66" customFormat="1" x14ac:dyDescent="0.25">
      <c r="A64" s="178"/>
      <c r="B64" s="181"/>
      <c r="C64" s="158"/>
      <c r="D64" s="52">
        <f t="shared" si="0"/>
        <v>0</v>
      </c>
      <c r="E64" s="66" t="s">
        <v>181</v>
      </c>
      <c r="F64" s="215"/>
      <c r="G64" s="215"/>
    </row>
    <row r="65" spans="1:7" s="66" customFormat="1" x14ac:dyDescent="0.25">
      <c r="A65" s="178"/>
      <c r="B65" s="181"/>
      <c r="C65" s="158"/>
      <c r="D65" s="52">
        <f t="shared" si="0"/>
        <v>0</v>
      </c>
      <c r="E65" s="66" t="s">
        <v>181</v>
      </c>
      <c r="F65" s="215"/>
      <c r="G65" s="215"/>
    </row>
    <row r="66" spans="1:7" s="66" customFormat="1" x14ac:dyDescent="0.25">
      <c r="A66" s="178"/>
      <c r="B66" s="181"/>
      <c r="C66" s="158"/>
      <c r="D66" s="52">
        <f t="shared" si="0"/>
        <v>0</v>
      </c>
      <c r="E66" s="66" t="s">
        <v>181</v>
      </c>
      <c r="F66" s="215"/>
      <c r="G66" s="215"/>
    </row>
    <row r="67" spans="1:7" s="66" customFormat="1" x14ac:dyDescent="0.25">
      <c r="A67" s="178"/>
      <c r="B67" s="181"/>
      <c r="C67" s="158"/>
      <c r="D67" s="52">
        <f t="shared" si="0"/>
        <v>0</v>
      </c>
      <c r="E67" s="66" t="s">
        <v>181</v>
      </c>
      <c r="F67" s="215"/>
      <c r="G67" s="215"/>
    </row>
    <row r="68" spans="1:7" s="66" customFormat="1" x14ac:dyDescent="0.25">
      <c r="A68" s="178"/>
      <c r="B68" s="181"/>
      <c r="C68" s="158"/>
      <c r="D68" s="52">
        <f t="shared" si="0"/>
        <v>0</v>
      </c>
      <c r="E68" s="66" t="s">
        <v>181</v>
      </c>
      <c r="F68" s="215"/>
      <c r="G68" s="215"/>
    </row>
    <row r="69" spans="1:7" s="66" customFormat="1" x14ac:dyDescent="0.25">
      <c r="A69" s="178"/>
      <c r="B69" s="181"/>
      <c r="C69" s="158"/>
      <c r="D69" s="52">
        <f t="shared" ref="D69:D132" si="1">ROUND(+B69*C69,2)</f>
        <v>0</v>
      </c>
      <c r="E69" s="66" t="s">
        <v>181</v>
      </c>
      <c r="F69" s="215"/>
      <c r="G69" s="215"/>
    </row>
    <row r="70" spans="1:7" s="66" customFormat="1" x14ac:dyDescent="0.25">
      <c r="A70" s="178"/>
      <c r="B70" s="181"/>
      <c r="C70" s="158"/>
      <c r="D70" s="52">
        <f t="shared" si="1"/>
        <v>0</v>
      </c>
      <c r="E70" s="66" t="s">
        <v>181</v>
      </c>
      <c r="F70" s="215"/>
      <c r="G70" s="215"/>
    </row>
    <row r="71" spans="1:7" s="66" customFormat="1" x14ac:dyDescent="0.25">
      <c r="A71" s="178"/>
      <c r="B71" s="181"/>
      <c r="C71" s="158"/>
      <c r="D71" s="52">
        <f t="shared" si="1"/>
        <v>0</v>
      </c>
      <c r="E71" s="66" t="s">
        <v>181</v>
      </c>
      <c r="F71" s="215"/>
      <c r="G71" s="215"/>
    </row>
    <row r="72" spans="1:7" s="66" customFormat="1" x14ac:dyDescent="0.25">
      <c r="A72" s="178"/>
      <c r="B72" s="181"/>
      <c r="C72" s="158"/>
      <c r="D72" s="52">
        <f t="shared" si="1"/>
        <v>0</v>
      </c>
      <c r="E72" s="66" t="s">
        <v>181</v>
      </c>
      <c r="F72" s="215"/>
      <c r="G72" s="215"/>
    </row>
    <row r="73" spans="1:7" s="66" customFormat="1" x14ac:dyDescent="0.25">
      <c r="A73" s="178"/>
      <c r="B73" s="181"/>
      <c r="C73" s="158"/>
      <c r="D73" s="52">
        <f t="shared" si="1"/>
        <v>0</v>
      </c>
      <c r="E73" s="66" t="s">
        <v>181</v>
      </c>
      <c r="F73" s="215"/>
      <c r="G73" s="215"/>
    </row>
    <row r="74" spans="1:7" s="66" customFormat="1" x14ac:dyDescent="0.25">
      <c r="A74" s="178"/>
      <c r="B74" s="181"/>
      <c r="C74" s="158"/>
      <c r="D74" s="52">
        <f t="shared" si="1"/>
        <v>0</v>
      </c>
      <c r="E74" s="66" t="s">
        <v>181</v>
      </c>
      <c r="F74" s="215"/>
      <c r="G74" s="215"/>
    </row>
    <row r="75" spans="1:7" s="66" customFormat="1" x14ac:dyDescent="0.25">
      <c r="A75" s="178"/>
      <c r="B75" s="181"/>
      <c r="C75" s="158"/>
      <c r="D75" s="52">
        <f t="shared" si="1"/>
        <v>0</v>
      </c>
      <c r="E75" s="66" t="s">
        <v>181</v>
      </c>
      <c r="F75" s="215"/>
      <c r="G75" s="215"/>
    </row>
    <row r="76" spans="1:7" s="66" customFormat="1" x14ac:dyDescent="0.25">
      <c r="A76" s="178"/>
      <c r="B76" s="181"/>
      <c r="C76" s="158"/>
      <c r="D76" s="52">
        <f t="shared" si="1"/>
        <v>0</v>
      </c>
      <c r="E76" s="66" t="s">
        <v>181</v>
      </c>
      <c r="F76" s="215"/>
      <c r="G76" s="215"/>
    </row>
    <row r="77" spans="1:7" s="66" customFormat="1" x14ac:dyDescent="0.25">
      <c r="A77" s="178"/>
      <c r="B77" s="181"/>
      <c r="C77" s="158"/>
      <c r="D77" s="52">
        <f t="shared" si="1"/>
        <v>0</v>
      </c>
      <c r="E77" s="66" t="s">
        <v>181</v>
      </c>
      <c r="F77" s="215"/>
      <c r="G77" s="215"/>
    </row>
    <row r="78" spans="1:7" s="66" customFormat="1" x14ac:dyDescent="0.25">
      <c r="A78" s="178"/>
      <c r="B78" s="181"/>
      <c r="C78" s="158"/>
      <c r="D78" s="52">
        <f t="shared" si="1"/>
        <v>0</v>
      </c>
      <c r="E78" s="66" t="s">
        <v>181</v>
      </c>
      <c r="F78" s="215"/>
      <c r="G78" s="215"/>
    </row>
    <row r="79" spans="1:7" s="66" customFormat="1" x14ac:dyDescent="0.25">
      <c r="A79" s="178"/>
      <c r="B79" s="181"/>
      <c r="C79" s="158"/>
      <c r="D79" s="52">
        <f t="shared" si="1"/>
        <v>0</v>
      </c>
      <c r="E79" s="66" t="s">
        <v>181</v>
      </c>
      <c r="F79" s="215"/>
      <c r="G79" s="215"/>
    </row>
    <row r="80" spans="1:7" s="66" customFormat="1" x14ac:dyDescent="0.25">
      <c r="A80" s="178"/>
      <c r="B80" s="181"/>
      <c r="C80" s="158"/>
      <c r="D80" s="52">
        <f t="shared" si="1"/>
        <v>0</v>
      </c>
      <c r="E80" s="66" t="s">
        <v>181</v>
      </c>
      <c r="F80" s="215"/>
      <c r="G80" s="215"/>
    </row>
    <row r="81" spans="1:7" s="66" customFormat="1" x14ac:dyDescent="0.25">
      <c r="A81" s="178"/>
      <c r="B81" s="181"/>
      <c r="C81" s="158"/>
      <c r="D81" s="52">
        <f t="shared" si="1"/>
        <v>0</v>
      </c>
      <c r="E81" s="66" t="s">
        <v>181</v>
      </c>
      <c r="F81" s="215"/>
      <c r="G81" s="215"/>
    </row>
    <row r="82" spans="1:7" s="66" customFormat="1" x14ac:dyDescent="0.25">
      <c r="A82" s="178"/>
      <c r="B82" s="181"/>
      <c r="C82" s="158"/>
      <c r="D82" s="52">
        <f t="shared" si="1"/>
        <v>0</v>
      </c>
      <c r="E82" s="66" t="s">
        <v>181</v>
      </c>
      <c r="F82" s="215"/>
      <c r="G82" s="215"/>
    </row>
    <row r="83" spans="1:7" s="66" customFormat="1" x14ac:dyDescent="0.25">
      <c r="A83" s="178"/>
      <c r="B83" s="181"/>
      <c r="C83" s="158"/>
      <c r="D83" s="52">
        <f t="shared" si="1"/>
        <v>0</v>
      </c>
      <c r="E83" s="66" t="s">
        <v>181</v>
      </c>
      <c r="F83" s="215"/>
      <c r="G83" s="215"/>
    </row>
    <row r="84" spans="1:7" s="66" customFormat="1" x14ac:dyDescent="0.25">
      <c r="A84" s="178"/>
      <c r="B84" s="181"/>
      <c r="C84" s="158"/>
      <c r="D84" s="52">
        <f t="shared" si="1"/>
        <v>0</v>
      </c>
      <c r="E84" s="66" t="s">
        <v>181</v>
      </c>
      <c r="F84" s="215"/>
      <c r="G84" s="215"/>
    </row>
    <row r="85" spans="1:7" s="66" customFormat="1" x14ac:dyDescent="0.25">
      <c r="A85" s="178"/>
      <c r="B85" s="181"/>
      <c r="C85" s="158"/>
      <c r="D85" s="52">
        <f t="shared" si="1"/>
        <v>0</v>
      </c>
      <c r="E85" s="66" t="s">
        <v>181</v>
      </c>
      <c r="F85" s="215"/>
      <c r="G85" s="215"/>
    </row>
    <row r="86" spans="1:7" s="66" customFormat="1" x14ac:dyDescent="0.25">
      <c r="A86" s="178"/>
      <c r="B86" s="181"/>
      <c r="C86" s="158"/>
      <c r="D86" s="52">
        <f t="shared" si="1"/>
        <v>0</v>
      </c>
      <c r="E86" s="66" t="s">
        <v>181</v>
      </c>
      <c r="F86" s="215"/>
      <c r="G86" s="215"/>
    </row>
    <row r="87" spans="1:7" s="66" customFormat="1" x14ac:dyDescent="0.25">
      <c r="A87" s="178"/>
      <c r="B87" s="181"/>
      <c r="C87" s="158"/>
      <c r="D87" s="52">
        <f t="shared" si="1"/>
        <v>0</v>
      </c>
      <c r="E87" s="66" t="s">
        <v>181</v>
      </c>
      <c r="F87" s="215"/>
      <c r="G87" s="215"/>
    </row>
    <row r="88" spans="1:7" s="66" customFormat="1" x14ac:dyDescent="0.25">
      <c r="A88" s="178"/>
      <c r="B88" s="181"/>
      <c r="C88" s="158"/>
      <c r="D88" s="52">
        <f t="shared" si="1"/>
        <v>0</v>
      </c>
      <c r="E88" s="66" t="s">
        <v>181</v>
      </c>
      <c r="F88" s="215"/>
      <c r="G88" s="215"/>
    </row>
    <row r="89" spans="1:7" s="66" customFormat="1" x14ac:dyDescent="0.25">
      <c r="A89" s="178"/>
      <c r="B89" s="181"/>
      <c r="C89" s="158"/>
      <c r="D89" s="52">
        <f t="shared" si="1"/>
        <v>0</v>
      </c>
      <c r="E89" s="66" t="s">
        <v>181</v>
      </c>
      <c r="F89" s="215"/>
      <c r="G89" s="215"/>
    </row>
    <row r="90" spans="1:7" s="66" customFormat="1" x14ac:dyDescent="0.25">
      <c r="A90" s="178"/>
      <c r="B90" s="181"/>
      <c r="C90" s="158"/>
      <c r="D90" s="52">
        <f t="shared" si="1"/>
        <v>0</v>
      </c>
      <c r="E90" s="66" t="s">
        <v>181</v>
      </c>
      <c r="F90" s="215"/>
      <c r="G90" s="215"/>
    </row>
    <row r="91" spans="1:7" s="66" customFormat="1" x14ac:dyDescent="0.25">
      <c r="A91" s="178"/>
      <c r="B91" s="181"/>
      <c r="C91" s="158"/>
      <c r="D91" s="52">
        <f t="shared" si="1"/>
        <v>0</v>
      </c>
      <c r="E91" s="66" t="s">
        <v>181</v>
      </c>
      <c r="F91" s="215"/>
      <c r="G91" s="215"/>
    </row>
    <row r="92" spans="1:7" s="66" customFormat="1" x14ac:dyDescent="0.25">
      <c r="A92" s="178"/>
      <c r="B92" s="181"/>
      <c r="C92" s="158"/>
      <c r="D92" s="52">
        <f t="shared" si="1"/>
        <v>0</v>
      </c>
      <c r="E92" s="66" t="s">
        <v>181</v>
      </c>
      <c r="F92" s="215"/>
      <c r="G92" s="215"/>
    </row>
    <row r="93" spans="1:7" s="66" customFormat="1" x14ac:dyDescent="0.25">
      <c r="A93" s="178"/>
      <c r="B93" s="181"/>
      <c r="C93" s="158"/>
      <c r="D93" s="52">
        <f t="shared" si="1"/>
        <v>0</v>
      </c>
      <c r="E93" s="66" t="s">
        <v>181</v>
      </c>
      <c r="F93" s="215"/>
      <c r="G93" s="215"/>
    </row>
    <row r="94" spans="1:7" s="66" customFormat="1" x14ac:dyDescent="0.25">
      <c r="A94" s="178"/>
      <c r="B94" s="181"/>
      <c r="C94" s="158"/>
      <c r="D94" s="52">
        <f t="shared" si="1"/>
        <v>0</v>
      </c>
      <c r="E94" s="66" t="s">
        <v>181</v>
      </c>
      <c r="F94" s="215"/>
      <c r="G94" s="215"/>
    </row>
    <row r="95" spans="1:7" s="66" customFormat="1" x14ac:dyDescent="0.25">
      <c r="A95" s="178"/>
      <c r="B95" s="181"/>
      <c r="C95" s="158"/>
      <c r="D95" s="52">
        <f t="shared" si="1"/>
        <v>0</v>
      </c>
      <c r="E95" s="66" t="s">
        <v>181</v>
      </c>
      <c r="F95" s="215"/>
      <c r="G95" s="215"/>
    </row>
    <row r="96" spans="1:7" s="66" customFormat="1" x14ac:dyDescent="0.25">
      <c r="A96" s="178"/>
      <c r="B96" s="181"/>
      <c r="C96" s="158"/>
      <c r="D96" s="52">
        <f t="shared" si="1"/>
        <v>0</v>
      </c>
      <c r="E96" s="66" t="s">
        <v>181</v>
      </c>
      <c r="F96" s="215"/>
      <c r="G96" s="215"/>
    </row>
    <row r="97" spans="1:7" s="66" customFormat="1" x14ac:dyDescent="0.25">
      <c r="A97" s="178"/>
      <c r="B97" s="181"/>
      <c r="C97" s="158"/>
      <c r="D97" s="52">
        <f t="shared" si="1"/>
        <v>0</v>
      </c>
      <c r="E97" s="66" t="s">
        <v>181</v>
      </c>
      <c r="F97" s="215"/>
      <c r="G97" s="215"/>
    </row>
    <row r="98" spans="1:7" s="66" customFormat="1" x14ac:dyDescent="0.25">
      <c r="A98" s="178"/>
      <c r="B98" s="181"/>
      <c r="C98" s="158"/>
      <c r="D98" s="52">
        <f t="shared" si="1"/>
        <v>0</v>
      </c>
      <c r="E98" s="66" t="s">
        <v>181</v>
      </c>
      <c r="F98" s="215"/>
      <c r="G98" s="215"/>
    </row>
    <row r="99" spans="1:7" s="66" customFormat="1" x14ac:dyDescent="0.25">
      <c r="A99" s="178"/>
      <c r="B99" s="181"/>
      <c r="C99" s="158"/>
      <c r="D99" s="52">
        <f t="shared" si="1"/>
        <v>0</v>
      </c>
      <c r="E99" s="66" t="s">
        <v>181</v>
      </c>
      <c r="F99" s="215"/>
      <c r="G99" s="215"/>
    </row>
    <row r="100" spans="1:7" s="66" customFormat="1" x14ac:dyDescent="0.25">
      <c r="A100" s="178"/>
      <c r="B100" s="181"/>
      <c r="C100" s="158"/>
      <c r="D100" s="52">
        <f t="shared" si="1"/>
        <v>0</v>
      </c>
      <c r="E100" s="66" t="s">
        <v>181</v>
      </c>
      <c r="F100" s="215"/>
      <c r="G100" s="215"/>
    </row>
    <row r="101" spans="1:7" s="66" customFormat="1" x14ac:dyDescent="0.25">
      <c r="A101" s="178"/>
      <c r="B101" s="181"/>
      <c r="C101" s="158"/>
      <c r="D101" s="52">
        <f t="shared" si="1"/>
        <v>0</v>
      </c>
      <c r="E101" s="66" t="s">
        <v>181</v>
      </c>
      <c r="F101" s="215"/>
      <c r="G101" s="215"/>
    </row>
    <row r="102" spans="1:7" s="66" customFormat="1" x14ac:dyDescent="0.25">
      <c r="A102" s="178"/>
      <c r="B102" s="181"/>
      <c r="C102" s="158"/>
      <c r="D102" s="52">
        <f t="shared" si="1"/>
        <v>0</v>
      </c>
      <c r="E102" s="66" t="s">
        <v>181</v>
      </c>
      <c r="F102" s="215"/>
      <c r="G102" s="215"/>
    </row>
    <row r="103" spans="1:7" s="66" customFormat="1" x14ac:dyDescent="0.25">
      <c r="A103" s="178"/>
      <c r="B103" s="181"/>
      <c r="C103" s="158"/>
      <c r="D103" s="52">
        <f t="shared" si="1"/>
        <v>0</v>
      </c>
      <c r="E103" s="66" t="s">
        <v>181</v>
      </c>
      <c r="F103" s="215"/>
      <c r="G103" s="215"/>
    </row>
    <row r="104" spans="1:7" s="66" customFormat="1" x14ac:dyDescent="0.25">
      <c r="A104" s="178"/>
      <c r="B104" s="181"/>
      <c r="C104" s="158"/>
      <c r="D104" s="52">
        <f t="shared" si="1"/>
        <v>0</v>
      </c>
      <c r="E104" s="66" t="s">
        <v>181</v>
      </c>
      <c r="F104" s="215"/>
      <c r="G104" s="215"/>
    </row>
    <row r="105" spans="1:7" s="66" customFormat="1" x14ac:dyDescent="0.25">
      <c r="A105" s="178"/>
      <c r="B105" s="181"/>
      <c r="C105" s="158"/>
      <c r="D105" s="52">
        <f t="shared" si="1"/>
        <v>0</v>
      </c>
      <c r="E105" s="66" t="s">
        <v>181</v>
      </c>
      <c r="F105" s="215"/>
      <c r="G105" s="215"/>
    </row>
    <row r="106" spans="1:7" s="66" customFormat="1" x14ac:dyDescent="0.25">
      <c r="A106" s="178"/>
      <c r="B106" s="181"/>
      <c r="C106" s="158"/>
      <c r="D106" s="52">
        <f t="shared" si="1"/>
        <v>0</v>
      </c>
      <c r="E106" s="66" t="s">
        <v>181</v>
      </c>
      <c r="F106" s="215"/>
      <c r="G106" s="215"/>
    </row>
    <row r="107" spans="1:7" s="66" customFormat="1" x14ac:dyDescent="0.25">
      <c r="A107" s="178"/>
      <c r="B107" s="181"/>
      <c r="C107" s="158"/>
      <c r="D107" s="52">
        <f t="shared" si="1"/>
        <v>0</v>
      </c>
      <c r="E107" s="66" t="s">
        <v>181</v>
      </c>
      <c r="F107" s="215"/>
      <c r="G107" s="215"/>
    </row>
    <row r="108" spans="1:7" s="66" customFormat="1" x14ac:dyDescent="0.25">
      <c r="A108" s="178"/>
      <c r="B108" s="181"/>
      <c r="C108" s="158"/>
      <c r="D108" s="52">
        <f t="shared" si="1"/>
        <v>0</v>
      </c>
      <c r="E108" s="66" t="s">
        <v>181</v>
      </c>
      <c r="F108" s="215"/>
      <c r="G108" s="215"/>
    </row>
    <row r="109" spans="1:7" s="66" customFormat="1" x14ac:dyDescent="0.25">
      <c r="A109" s="178"/>
      <c r="B109" s="181"/>
      <c r="C109" s="158"/>
      <c r="D109" s="52">
        <f t="shared" si="1"/>
        <v>0</v>
      </c>
      <c r="E109" s="66" t="s">
        <v>181</v>
      </c>
      <c r="F109" s="215"/>
      <c r="G109" s="215"/>
    </row>
    <row r="110" spans="1:7" s="66" customFormat="1" x14ac:dyDescent="0.25">
      <c r="A110" s="178"/>
      <c r="B110" s="181"/>
      <c r="C110" s="158"/>
      <c r="D110" s="52">
        <f t="shared" si="1"/>
        <v>0</v>
      </c>
      <c r="E110" s="66" t="s">
        <v>181</v>
      </c>
      <c r="F110" s="215"/>
      <c r="G110" s="215"/>
    </row>
    <row r="111" spans="1:7" s="66" customFormat="1" x14ac:dyDescent="0.25">
      <c r="A111" s="178"/>
      <c r="B111" s="181"/>
      <c r="C111" s="158"/>
      <c r="D111" s="52">
        <f t="shared" si="1"/>
        <v>0</v>
      </c>
      <c r="E111" s="66" t="s">
        <v>181</v>
      </c>
      <c r="F111" s="215"/>
      <c r="G111" s="215"/>
    </row>
    <row r="112" spans="1:7" s="66" customFormat="1" x14ac:dyDescent="0.25">
      <c r="A112" s="178"/>
      <c r="B112" s="181"/>
      <c r="C112" s="158"/>
      <c r="D112" s="52">
        <f t="shared" si="1"/>
        <v>0</v>
      </c>
      <c r="E112" s="66" t="s">
        <v>181</v>
      </c>
      <c r="F112" s="215"/>
      <c r="G112" s="215"/>
    </row>
    <row r="113" spans="1:7" s="66" customFormat="1" x14ac:dyDescent="0.25">
      <c r="A113" s="178"/>
      <c r="B113" s="181"/>
      <c r="C113" s="158"/>
      <c r="D113" s="52">
        <f t="shared" si="1"/>
        <v>0</v>
      </c>
      <c r="E113" s="66" t="s">
        <v>181</v>
      </c>
      <c r="F113" s="215"/>
      <c r="G113" s="215"/>
    </row>
    <row r="114" spans="1:7" s="66" customFormat="1" x14ac:dyDescent="0.25">
      <c r="A114" s="178"/>
      <c r="B114" s="181"/>
      <c r="C114" s="158"/>
      <c r="D114" s="52">
        <f t="shared" si="1"/>
        <v>0</v>
      </c>
      <c r="E114" s="66" t="s">
        <v>181</v>
      </c>
      <c r="F114" s="215"/>
      <c r="G114" s="215"/>
    </row>
    <row r="115" spans="1:7" s="66" customFormat="1" x14ac:dyDescent="0.25">
      <c r="A115" s="178"/>
      <c r="B115" s="181"/>
      <c r="C115" s="158"/>
      <c r="D115" s="52">
        <f t="shared" si="1"/>
        <v>0</v>
      </c>
      <c r="E115" s="66" t="s">
        <v>181</v>
      </c>
      <c r="F115" s="215"/>
      <c r="G115" s="215"/>
    </row>
    <row r="116" spans="1:7" s="66" customFormat="1" x14ac:dyDescent="0.25">
      <c r="A116" s="178"/>
      <c r="B116" s="181"/>
      <c r="C116" s="158"/>
      <c r="D116" s="52">
        <f t="shared" si="1"/>
        <v>0</v>
      </c>
      <c r="E116" s="66" t="s">
        <v>181</v>
      </c>
      <c r="F116" s="215"/>
      <c r="G116" s="215"/>
    </row>
    <row r="117" spans="1:7" s="66" customFormat="1" x14ac:dyDescent="0.25">
      <c r="A117" s="178"/>
      <c r="B117" s="181"/>
      <c r="C117" s="158"/>
      <c r="D117" s="52">
        <f t="shared" si="1"/>
        <v>0</v>
      </c>
      <c r="E117" s="66" t="s">
        <v>181</v>
      </c>
      <c r="F117" s="215"/>
      <c r="G117" s="215"/>
    </row>
    <row r="118" spans="1:7" s="66" customFormat="1" x14ac:dyDescent="0.25">
      <c r="A118" s="178"/>
      <c r="B118" s="181"/>
      <c r="C118" s="158"/>
      <c r="D118" s="52">
        <f t="shared" si="1"/>
        <v>0</v>
      </c>
      <c r="E118" s="66" t="s">
        <v>181</v>
      </c>
      <c r="F118" s="215"/>
      <c r="G118" s="215"/>
    </row>
    <row r="119" spans="1:7" s="66" customFormat="1" x14ac:dyDescent="0.25">
      <c r="A119" s="178"/>
      <c r="B119" s="181"/>
      <c r="C119" s="158"/>
      <c r="D119" s="52">
        <f t="shared" si="1"/>
        <v>0</v>
      </c>
      <c r="E119" s="66" t="s">
        <v>181</v>
      </c>
      <c r="F119" s="215"/>
      <c r="G119" s="215"/>
    </row>
    <row r="120" spans="1:7" s="66" customFormat="1" x14ac:dyDescent="0.25">
      <c r="A120" s="178"/>
      <c r="B120" s="181"/>
      <c r="C120" s="158"/>
      <c r="D120" s="52">
        <f t="shared" si="1"/>
        <v>0</v>
      </c>
      <c r="E120" s="66" t="s">
        <v>181</v>
      </c>
      <c r="F120" s="215"/>
      <c r="G120" s="215"/>
    </row>
    <row r="121" spans="1:7" s="66" customFormat="1" x14ac:dyDescent="0.25">
      <c r="A121" s="178"/>
      <c r="B121" s="181"/>
      <c r="C121" s="158"/>
      <c r="D121" s="52">
        <f t="shared" si="1"/>
        <v>0</v>
      </c>
      <c r="E121" s="66" t="s">
        <v>181</v>
      </c>
      <c r="F121" s="215"/>
      <c r="G121" s="215"/>
    </row>
    <row r="122" spans="1:7" s="66" customFormat="1" x14ac:dyDescent="0.25">
      <c r="A122" s="178"/>
      <c r="B122" s="181"/>
      <c r="C122" s="158"/>
      <c r="D122" s="52">
        <f t="shared" si="1"/>
        <v>0</v>
      </c>
      <c r="E122" s="66" t="s">
        <v>181</v>
      </c>
      <c r="F122" s="215"/>
      <c r="G122" s="215"/>
    </row>
    <row r="123" spans="1:7" s="66" customFormat="1" x14ac:dyDescent="0.25">
      <c r="A123" s="178"/>
      <c r="B123" s="181"/>
      <c r="C123" s="158"/>
      <c r="D123" s="52">
        <f t="shared" si="1"/>
        <v>0</v>
      </c>
      <c r="E123" s="66" t="s">
        <v>181</v>
      </c>
      <c r="F123" s="215"/>
      <c r="G123" s="215"/>
    </row>
    <row r="124" spans="1:7" s="66" customFormat="1" x14ac:dyDescent="0.25">
      <c r="A124" s="178"/>
      <c r="B124" s="181"/>
      <c r="C124" s="158"/>
      <c r="D124" s="52">
        <f t="shared" si="1"/>
        <v>0</v>
      </c>
      <c r="E124" s="66" t="s">
        <v>181</v>
      </c>
      <c r="F124" s="215"/>
      <c r="G124" s="215"/>
    </row>
    <row r="125" spans="1:7" s="66" customFormat="1" x14ac:dyDescent="0.25">
      <c r="A125" s="178"/>
      <c r="B125" s="181"/>
      <c r="C125" s="158"/>
      <c r="D125" s="52">
        <f t="shared" si="1"/>
        <v>0</v>
      </c>
      <c r="E125" s="66" t="s">
        <v>181</v>
      </c>
      <c r="F125" s="215"/>
      <c r="G125" s="215"/>
    </row>
    <row r="126" spans="1:7" s="66" customFormat="1" x14ac:dyDescent="0.25">
      <c r="A126" s="178"/>
      <c r="B126" s="181"/>
      <c r="C126" s="158"/>
      <c r="D126" s="52">
        <f t="shared" si="1"/>
        <v>0</v>
      </c>
      <c r="E126" s="66" t="s">
        <v>181</v>
      </c>
      <c r="F126" s="215"/>
      <c r="G126" s="215"/>
    </row>
    <row r="127" spans="1:7" s="66" customFormat="1" x14ac:dyDescent="0.25">
      <c r="A127" s="178"/>
      <c r="B127" s="181"/>
      <c r="C127" s="158"/>
      <c r="D127" s="52">
        <f t="shared" si="1"/>
        <v>0</v>
      </c>
      <c r="E127" s="66" t="s">
        <v>181</v>
      </c>
      <c r="F127" s="215"/>
      <c r="G127" s="215"/>
    </row>
    <row r="128" spans="1:7" s="66" customFormat="1" x14ac:dyDescent="0.25">
      <c r="A128" s="178"/>
      <c r="B128" s="181"/>
      <c r="C128" s="158"/>
      <c r="D128" s="52">
        <f t="shared" si="1"/>
        <v>0</v>
      </c>
      <c r="E128" s="66" t="s">
        <v>181</v>
      </c>
      <c r="F128" s="215"/>
      <c r="G128" s="215"/>
    </row>
    <row r="129" spans="1:7" s="66" customFormat="1" x14ac:dyDescent="0.25">
      <c r="A129" s="178"/>
      <c r="B129" s="181"/>
      <c r="C129" s="158"/>
      <c r="D129" s="52">
        <f t="shared" si="1"/>
        <v>0</v>
      </c>
      <c r="E129" s="66" t="s">
        <v>181</v>
      </c>
      <c r="F129" s="215"/>
      <c r="G129" s="215"/>
    </row>
    <row r="130" spans="1:7" s="66" customFormat="1" x14ac:dyDescent="0.25">
      <c r="A130" s="178"/>
      <c r="B130" s="181"/>
      <c r="C130" s="158"/>
      <c r="D130" s="52">
        <f t="shared" si="1"/>
        <v>0</v>
      </c>
      <c r="E130" s="66" t="s">
        <v>181</v>
      </c>
      <c r="F130" s="215"/>
      <c r="G130" s="215"/>
    </row>
    <row r="131" spans="1:7" s="66" customFormat="1" x14ac:dyDescent="0.25">
      <c r="A131" s="178"/>
      <c r="B131" s="181"/>
      <c r="C131" s="158"/>
      <c r="D131" s="52">
        <f t="shared" si="1"/>
        <v>0</v>
      </c>
      <c r="E131" s="66" t="s">
        <v>181</v>
      </c>
      <c r="F131" s="215"/>
      <c r="G131" s="215"/>
    </row>
    <row r="132" spans="1:7" s="66" customFormat="1" x14ac:dyDescent="0.25">
      <c r="A132" s="178"/>
      <c r="B132" s="181"/>
      <c r="C132" s="158"/>
      <c r="D132" s="52">
        <f t="shared" si="1"/>
        <v>0</v>
      </c>
      <c r="E132" s="66" t="s">
        <v>181</v>
      </c>
      <c r="F132" s="215"/>
      <c r="G132" s="215"/>
    </row>
    <row r="133" spans="1:7" s="66" customFormat="1" x14ac:dyDescent="0.25">
      <c r="A133" s="178"/>
      <c r="B133" s="181"/>
      <c r="C133" s="158"/>
      <c r="D133" s="52">
        <f t="shared" ref="D133:D134" si="2">ROUND(+B133*C133,2)</f>
        <v>0</v>
      </c>
      <c r="E133" s="66" t="s">
        <v>181</v>
      </c>
      <c r="F133" s="215"/>
      <c r="G133" s="215"/>
    </row>
    <row r="134" spans="1:7" s="66" customFormat="1" ht="15" customHeight="1" x14ac:dyDescent="0.25">
      <c r="A134" s="178"/>
      <c r="B134" s="181"/>
      <c r="C134" s="158"/>
      <c r="D134" s="153">
        <f t="shared" si="2"/>
        <v>0</v>
      </c>
      <c r="E134" s="66" t="s">
        <v>181</v>
      </c>
      <c r="F134" s="215"/>
      <c r="G134" s="215"/>
    </row>
    <row r="135" spans="1:7" s="66" customFormat="1" x14ac:dyDescent="0.25">
      <c r="A135" s="178"/>
      <c r="B135" s="182"/>
      <c r="C135" s="174" t="s">
        <v>197</v>
      </c>
      <c r="D135" s="52">
        <f>ROUND(SUBTOTAL(109,D5:D134),2)</f>
        <v>0</v>
      </c>
      <c r="E135" s="66" t="s">
        <v>181</v>
      </c>
      <c r="F135" s="65"/>
      <c r="G135" s="257" t="s">
        <v>198</v>
      </c>
    </row>
    <row r="136" spans="1:7" s="66" customFormat="1" x14ac:dyDescent="0.25">
      <c r="A136" s="178"/>
      <c r="B136" s="65"/>
      <c r="C136" s="160"/>
      <c r="D136" s="216"/>
      <c r="E136" s="66" t="s">
        <v>184</v>
      </c>
      <c r="F136" s="65"/>
      <c r="G136" s="65"/>
    </row>
    <row r="137" spans="1:7" s="66" customFormat="1" x14ac:dyDescent="0.25">
      <c r="A137" s="178"/>
      <c r="B137" s="181"/>
      <c r="C137" s="158"/>
      <c r="D137" s="52">
        <f t="shared" ref="D137:D200" si="3">ROUND(+B137*C137,2)</f>
        <v>0</v>
      </c>
      <c r="E137" s="66" t="s">
        <v>184</v>
      </c>
      <c r="F137" s="65"/>
      <c r="G137" s="65"/>
    </row>
    <row r="138" spans="1:7" s="66" customFormat="1" x14ac:dyDescent="0.25">
      <c r="A138" s="178"/>
      <c r="B138" s="181"/>
      <c r="C138" s="158"/>
      <c r="D138" s="52">
        <f t="shared" si="3"/>
        <v>0</v>
      </c>
      <c r="E138" s="66" t="s">
        <v>184</v>
      </c>
      <c r="F138" s="215"/>
      <c r="G138" s="215"/>
    </row>
    <row r="139" spans="1:7" s="66" customFormat="1" x14ac:dyDescent="0.25">
      <c r="A139" s="178"/>
      <c r="B139" s="181"/>
      <c r="C139" s="158"/>
      <c r="D139" s="52">
        <f t="shared" si="3"/>
        <v>0</v>
      </c>
      <c r="E139" s="66" t="s">
        <v>184</v>
      </c>
      <c r="F139" s="215"/>
      <c r="G139" s="215"/>
    </row>
    <row r="140" spans="1:7" s="66" customFormat="1" hidden="1" x14ac:dyDescent="0.25">
      <c r="A140" s="178"/>
      <c r="B140" s="181"/>
      <c r="C140" s="158"/>
      <c r="D140" s="52">
        <f t="shared" si="3"/>
        <v>0</v>
      </c>
      <c r="E140" s="66" t="s">
        <v>184</v>
      </c>
      <c r="F140" s="215"/>
      <c r="G140" s="215"/>
    </row>
    <row r="141" spans="1:7" s="66" customFormat="1" hidden="1" x14ac:dyDescent="0.25">
      <c r="A141" s="178"/>
      <c r="B141" s="181"/>
      <c r="C141" s="158"/>
      <c r="D141" s="52">
        <f t="shared" si="3"/>
        <v>0</v>
      </c>
      <c r="E141" s="66" t="s">
        <v>184</v>
      </c>
      <c r="F141" s="215"/>
      <c r="G141" s="215"/>
    </row>
    <row r="142" spans="1:7" s="66" customFormat="1" hidden="1" x14ac:dyDescent="0.25">
      <c r="A142" s="178"/>
      <c r="B142" s="181"/>
      <c r="C142" s="158"/>
      <c r="D142" s="52">
        <f t="shared" si="3"/>
        <v>0</v>
      </c>
      <c r="E142" s="66" t="s">
        <v>184</v>
      </c>
      <c r="F142" s="215"/>
      <c r="G142" s="215"/>
    </row>
    <row r="143" spans="1:7" s="66" customFormat="1" hidden="1" x14ac:dyDescent="0.25">
      <c r="A143" s="178"/>
      <c r="B143" s="181"/>
      <c r="C143" s="158"/>
      <c r="D143" s="52">
        <f t="shared" si="3"/>
        <v>0</v>
      </c>
      <c r="E143" s="66" t="s">
        <v>184</v>
      </c>
      <c r="F143" s="215"/>
      <c r="G143" s="215"/>
    </row>
    <row r="144" spans="1:7" s="66" customFormat="1" hidden="1" x14ac:dyDescent="0.25">
      <c r="A144" s="178"/>
      <c r="B144" s="181"/>
      <c r="C144" s="158"/>
      <c r="D144" s="52">
        <f t="shared" si="3"/>
        <v>0</v>
      </c>
      <c r="E144" s="66" t="s">
        <v>184</v>
      </c>
      <c r="F144" s="215"/>
      <c r="G144" s="215"/>
    </row>
    <row r="145" spans="1:7" s="66" customFormat="1" hidden="1" x14ac:dyDescent="0.25">
      <c r="A145" s="178"/>
      <c r="B145" s="181"/>
      <c r="C145" s="158"/>
      <c r="D145" s="52">
        <f t="shared" si="3"/>
        <v>0</v>
      </c>
      <c r="E145" s="66" t="s">
        <v>184</v>
      </c>
      <c r="F145" s="215"/>
      <c r="G145" s="215"/>
    </row>
    <row r="146" spans="1:7" s="66" customFormat="1" hidden="1" x14ac:dyDescent="0.25">
      <c r="A146" s="178"/>
      <c r="B146" s="181"/>
      <c r="C146" s="158"/>
      <c r="D146" s="52">
        <f t="shared" si="3"/>
        <v>0</v>
      </c>
      <c r="E146" s="66" t="s">
        <v>184</v>
      </c>
      <c r="F146" s="215"/>
      <c r="G146" s="215"/>
    </row>
    <row r="147" spans="1:7" s="66" customFormat="1" hidden="1" x14ac:dyDescent="0.25">
      <c r="A147" s="178"/>
      <c r="B147" s="181"/>
      <c r="C147" s="158"/>
      <c r="D147" s="52">
        <f t="shared" si="3"/>
        <v>0</v>
      </c>
      <c r="E147" s="66" t="s">
        <v>184</v>
      </c>
      <c r="F147" s="215"/>
      <c r="G147" s="215"/>
    </row>
    <row r="148" spans="1:7" s="66" customFormat="1" hidden="1" x14ac:dyDescent="0.25">
      <c r="A148" s="178"/>
      <c r="B148" s="181"/>
      <c r="C148" s="158"/>
      <c r="D148" s="52">
        <f t="shared" si="3"/>
        <v>0</v>
      </c>
      <c r="E148" s="66" t="s">
        <v>184</v>
      </c>
      <c r="F148" s="215"/>
      <c r="G148" s="215"/>
    </row>
    <row r="149" spans="1:7" s="66" customFormat="1" hidden="1" x14ac:dyDescent="0.25">
      <c r="A149" s="178"/>
      <c r="B149" s="181"/>
      <c r="C149" s="158"/>
      <c r="D149" s="52">
        <f t="shared" si="3"/>
        <v>0</v>
      </c>
      <c r="E149" s="66" t="s">
        <v>184</v>
      </c>
      <c r="F149" s="215"/>
      <c r="G149" s="215"/>
    </row>
    <row r="150" spans="1:7" s="66" customFormat="1" hidden="1" x14ac:dyDescent="0.25">
      <c r="A150" s="178"/>
      <c r="B150" s="181"/>
      <c r="C150" s="158"/>
      <c r="D150" s="52">
        <f t="shared" si="3"/>
        <v>0</v>
      </c>
      <c r="E150" s="66" t="s">
        <v>184</v>
      </c>
      <c r="F150" s="215"/>
      <c r="G150" s="215"/>
    </row>
    <row r="151" spans="1:7" s="66" customFormat="1" hidden="1" x14ac:dyDescent="0.25">
      <c r="A151" s="178"/>
      <c r="B151" s="181"/>
      <c r="C151" s="158"/>
      <c r="D151" s="52">
        <f t="shared" si="3"/>
        <v>0</v>
      </c>
      <c r="E151" s="66" t="s">
        <v>184</v>
      </c>
      <c r="F151" s="215"/>
      <c r="G151" s="215"/>
    </row>
    <row r="152" spans="1:7" s="66" customFormat="1" hidden="1" x14ac:dyDescent="0.25">
      <c r="A152" s="178"/>
      <c r="B152" s="181"/>
      <c r="C152" s="158"/>
      <c r="D152" s="52">
        <f t="shared" si="3"/>
        <v>0</v>
      </c>
      <c r="E152" s="66" t="s">
        <v>184</v>
      </c>
      <c r="F152" s="215"/>
      <c r="G152" s="215"/>
    </row>
    <row r="153" spans="1:7" s="66" customFormat="1" hidden="1" x14ac:dyDescent="0.25">
      <c r="A153" s="178"/>
      <c r="B153" s="181"/>
      <c r="C153" s="158"/>
      <c r="D153" s="52">
        <f t="shared" si="3"/>
        <v>0</v>
      </c>
      <c r="E153" s="66" t="s">
        <v>184</v>
      </c>
      <c r="F153" s="215"/>
      <c r="G153" s="215"/>
    </row>
    <row r="154" spans="1:7" s="66" customFormat="1" hidden="1" x14ac:dyDescent="0.25">
      <c r="A154" s="178"/>
      <c r="B154" s="181"/>
      <c r="C154" s="158"/>
      <c r="D154" s="52">
        <f t="shared" si="3"/>
        <v>0</v>
      </c>
      <c r="E154" s="66" t="s">
        <v>184</v>
      </c>
      <c r="F154" s="215"/>
      <c r="G154" s="215"/>
    </row>
    <row r="155" spans="1:7" s="66" customFormat="1" hidden="1" x14ac:dyDescent="0.25">
      <c r="A155" s="178"/>
      <c r="B155" s="181"/>
      <c r="C155" s="158"/>
      <c r="D155" s="52">
        <f t="shared" si="3"/>
        <v>0</v>
      </c>
      <c r="E155" s="66" t="s">
        <v>184</v>
      </c>
      <c r="F155" s="215"/>
      <c r="G155" s="215"/>
    </row>
    <row r="156" spans="1:7" s="66" customFormat="1" hidden="1" x14ac:dyDescent="0.25">
      <c r="A156" s="178"/>
      <c r="B156" s="181"/>
      <c r="C156" s="158"/>
      <c r="D156" s="52">
        <f t="shared" si="3"/>
        <v>0</v>
      </c>
      <c r="E156" s="66" t="s">
        <v>184</v>
      </c>
      <c r="F156" s="215"/>
      <c r="G156" s="215"/>
    </row>
    <row r="157" spans="1:7" s="66" customFormat="1" hidden="1" x14ac:dyDescent="0.25">
      <c r="A157" s="178"/>
      <c r="B157" s="181"/>
      <c r="C157" s="158"/>
      <c r="D157" s="52">
        <f t="shared" si="3"/>
        <v>0</v>
      </c>
      <c r="E157" s="66" t="s">
        <v>184</v>
      </c>
      <c r="F157" s="215"/>
      <c r="G157" s="215"/>
    </row>
    <row r="158" spans="1:7" s="66" customFormat="1" hidden="1" x14ac:dyDescent="0.25">
      <c r="A158" s="178"/>
      <c r="B158" s="181"/>
      <c r="C158" s="158"/>
      <c r="D158" s="52">
        <f t="shared" si="3"/>
        <v>0</v>
      </c>
      <c r="E158" s="66" t="s">
        <v>184</v>
      </c>
      <c r="F158" s="215"/>
      <c r="G158" s="215"/>
    </row>
    <row r="159" spans="1:7" s="66" customFormat="1" hidden="1" x14ac:dyDescent="0.25">
      <c r="A159" s="178"/>
      <c r="B159" s="181"/>
      <c r="C159" s="158"/>
      <c r="D159" s="52">
        <f t="shared" si="3"/>
        <v>0</v>
      </c>
      <c r="E159" s="66" t="s">
        <v>184</v>
      </c>
      <c r="F159" s="215"/>
      <c r="G159" s="215"/>
    </row>
    <row r="160" spans="1:7" s="66" customFormat="1" hidden="1" x14ac:dyDescent="0.25">
      <c r="A160" s="178"/>
      <c r="B160" s="181"/>
      <c r="C160" s="158"/>
      <c r="D160" s="52">
        <f t="shared" si="3"/>
        <v>0</v>
      </c>
      <c r="E160" s="66" t="s">
        <v>184</v>
      </c>
      <c r="F160" s="215"/>
      <c r="G160" s="215"/>
    </row>
    <row r="161" spans="1:7" s="66" customFormat="1" hidden="1" x14ac:dyDescent="0.25">
      <c r="A161" s="178"/>
      <c r="B161" s="181"/>
      <c r="C161" s="158"/>
      <c r="D161" s="52">
        <f t="shared" si="3"/>
        <v>0</v>
      </c>
      <c r="E161" s="66" t="s">
        <v>184</v>
      </c>
      <c r="F161" s="215"/>
      <c r="G161" s="215"/>
    </row>
    <row r="162" spans="1:7" s="66" customFormat="1" hidden="1" x14ac:dyDescent="0.25">
      <c r="A162" s="178"/>
      <c r="B162" s="181"/>
      <c r="C162" s="158"/>
      <c r="D162" s="52">
        <f t="shared" si="3"/>
        <v>0</v>
      </c>
      <c r="E162" s="66" t="s">
        <v>184</v>
      </c>
      <c r="F162" s="215"/>
      <c r="G162" s="215"/>
    </row>
    <row r="163" spans="1:7" s="66" customFormat="1" hidden="1" x14ac:dyDescent="0.25">
      <c r="A163" s="178"/>
      <c r="B163" s="181"/>
      <c r="C163" s="158"/>
      <c r="D163" s="52">
        <f t="shared" si="3"/>
        <v>0</v>
      </c>
      <c r="E163" s="66" t="s">
        <v>184</v>
      </c>
      <c r="F163" s="215"/>
      <c r="G163" s="215"/>
    </row>
    <row r="164" spans="1:7" s="66" customFormat="1" hidden="1" x14ac:dyDescent="0.25">
      <c r="A164" s="178"/>
      <c r="B164" s="181"/>
      <c r="C164" s="158"/>
      <c r="D164" s="52">
        <f t="shared" si="3"/>
        <v>0</v>
      </c>
      <c r="E164" s="66" t="s">
        <v>184</v>
      </c>
      <c r="F164" s="215"/>
      <c r="G164" s="215"/>
    </row>
    <row r="165" spans="1:7" s="66" customFormat="1" hidden="1" x14ac:dyDescent="0.25">
      <c r="A165" s="178"/>
      <c r="B165" s="181"/>
      <c r="C165" s="158"/>
      <c r="D165" s="52">
        <f t="shared" si="3"/>
        <v>0</v>
      </c>
      <c r="E165" s="66" t="s">
        <v>184</v>
      </c>
      <c r="F165" s="215"/>
      <c r="G165" s="215"/>
    </row>
    <row r="166" spans="1:7" s="66" customFormat="1" hidden="1" x14ac:dyDescent="0.25">
      <c r="A166" s="178"/>
      <c r="B166" s="181"/>
      <c r="C166" s="158"/>
      <c r="D166" s="52">
        <f t="shared" si="3"/>
        <v>0</v>
      </c>
      <c r="E166" s="66" t="s">
        <v>184</v>
      </c>
      <c r="F166" s="215"/>
      <c r="G166" s="215"/>
    </row>
    <row r="167" spans="1:7" s="66" customFormat="1" hidden="1" x14ac:dyDescent="0.25">
      <c r="A167" s="178"/>
      <c r="B167" s="181"/>
      <c r="C167" s="158"/>
      <c r="D167" s="52">
        <f t="shared" si="3"/>
        <v>0</v>
      </c>
      <c r="E167" s="66" t="s">
        <v>184</v>
      </c>
      <c r="F167" s="215"/>
      <c r="G167" s="215"/>
    </row>
    <row r="168" spans="1:7" s="66" customFormat="1" hidden="1" x14ac:dyDescent="0.25">
      <c r="A168" s="178"/>
      <c r="B168" s="181"/>
      <c r="C168" s="158"/>
      <c r="D168" s="52">
        <f t="shared" si="3"/>
        <v>0</v>
      </c>
      <c r="E168" s="66" t="s">
        <v>184</v>
      </c>
      <c r="F168" s="215"/>
      <c r="G168" s="215"/>
    </row>
    <row r="169" spans="1:7" s="66" customFormat="1" hidden="1" x14ac:dyDescent="0.25">
      <c r="A169" s="178"/>
      <c r="B169" s="181"/>
      <c r="C169" s="158"/>
      <c r="D169" s="52">
        <f t="shared" si="3"/>
        <v>0</v>
      </c>
      <c r="E169" s="66" t="s">
        <v>184</v>
      </c>
      <c r="F169" s="215"/>
      <c r="G169" s="215"/>
    </row>
    <row r="170" spans="1:7" s="66" customFormat="1" hidden="1" x14ac:dyDescent="0.25">
      <c r="A170" s="178"/>
      <c r="B170" s="181"/>
      <c r="C170" s="158"/>
      <c r="D170" s="52">
        <f t="shared" si="3"/>
        <v>0</v>
      </c>
      <c r="E170" s="66" t="s">
        <v>184</v>
      </c>
      <c r="F170" s="215"/>
      <c r="G170" s="215"/>
    </row>
    <row r="171" spans="1:7" s="66" customFormat="1" hidden="1" x14ac:dyDescent="0.25">
      <c r="A171" s="178"/>
      <c r="B171" s="181"/>
      <c r="C171" s="158"/>
      <c r="D171" s="52">
        <f t="shared" si="3"/>
        <v>0</v>
      </c>
      <c r="E171" s="66" t="s">
        <v>184</v>
      </c>
      <c r="F171" s="215"/>
      <c r="G171" s="215"/>
    </row>
    <row r="172" spans="1:7" s="66" customFormat="1" hidden="1" x14ac:dyDescent="0.25">
      <c r="A172" s="178"/>
      <c r="B172" s="181"/>
      <c r="C172" s="158"/>
      <c r="D172" s="52">
        <f t="shared" si="3"/>
        <v>0</v>
      </c>
      <c r="E172" s="66" t="s">
        <v>184</v>
      </c>
      <c r="F172" s="215"/>
      <c r="G172" s="215"/>
    </row>
    <row r="173" spans="1:7" s="66" customFormat="1" hidden="1" x14ac:dyDescent="0.25">
      <c r="A173" s="178"/>
      <c r="B173" s="181"/>
      <c r="C173" s="158"/>
      <c r="D173" s="52">
        <f t="shared" si="3"/>
        <v>0</v>
      </c>
      <c r="E173" s="66" t="s">
        <v>184</v>
      </c>
      <c r="F173" s="215"/>
      <c r="G173" s="215"/>
    </row>
    <row r="174" spans="1:7" s="66" customFormat="1" hidden="1" x14ac:dyDescent="0.25">
      <c r="A174" s="178"/>
      <c r="B174" s="181"/>
      <c r="C174" s="158"/>
      <c r="D174" s="52">
        <f t="shared" si="3"/>
        <v>0</v>
      </c>
      <c r="E174" s="66" t="s">
        <v>184</v>
      </c>
      <c r="F174" s="215"/>
      <c r="G174" s="215"/>
    </row>
    <row r="175" spans="1:7" s="66" customFormat="1" hidden="1" x14ac:dyDescent="0.25">
      <c r="A175" s="178"/>
      <c r="B175" s="181"/>
      <c r="C175" s="158"/>
      <c r="D175" s="52">
        <f t="shared" si="3"/>
        <v>0</v>
      </c>
      <c r="E175" s="66" t="s">
        <v>184</v>
      </c>
      <c r="F175" s="215"/>
      <c r="G175" s="215"/>
    </row>
    <row r="176" spans="1:7" s="66" customFormat="1" hidden="1" x14ac:dyDescent="0.25">
      <c r="A176" s="178"/>
      <c r="B176" s="181"/>
      <c r="C176" s="158"/>
      <c r="D176" s="52">
        <f t="shared" si="3"/>
        <v>0</v>
      </c>
      <c r="E176" s="66" t="s">
        <v>184</v>
      </c>
      <c r="F176" s="215"/>
      <c r="G176" s="215"/>
    </row>
    <row r="177" spans="1:7" s="66" customFormat="1" hidden="1" x14ac:dyDescent="0.25">
      <c r="A177" s="178"/>
      <c r="B177" s="181"/>
      <c r="C177" s="158"/>
      <c r="D177" s="52">
        <f t="shared" si="3"/>
        <v>0</v>
      </c>
      <c r="E177" s="66" t="s">
        <v>184</v>
      </c>
      <c r="F177" s="215"/>
      <c r="G177" s="215"/>
    </row>
    <row r="178" spans="1:7" s="66" customFormat="1" hidden="1" x14ac:dyDescent="0.25">
      <c r="A178" s="178"/>
      <c r="B178" s="181"/>
      <c r="C178" s="158"/>
      <c r="D178" s="52">
        <f t="shared" si="3"/>
        <v>0</v>
      </c>
      <c r="E178" s="66" t="s">
        <v>184</v>
      </c>
      <c r="F178" s="215"/>
      <c r="G178" s="215"/>
    </row>
    <row r="179" spans="1:7" s="66" customFormat="1" hidden="1" x14ac:dyDescent="0.25">
      <c r="A179" s="178"/>
      <c r="B179" s="181"/>
      <c r="C179" s="158"/>
      <c r="D179" s="52">
        <f t="shared" si="3"/>
        <v>0</v>
      </c>
      <c r="E179" s="66" t="s">
        <v>184</v>
      </c>
      <c r="F179" s="215"/>
      <c r="G179" s="215"/>
    </row>
    <row r="180" spans="1:7" s="66" customFormat="1" hidden="1" x14ac:dyDescent="0.25">
      <c r="A180" s="178"/>
      <c r="B180" s="181"/>
      <c r="C180" s="158"/>
      <c r="D180" s="52">
        <f t="shared" si="3"/>
        <v>0</v>
      </c>
      <c r="E180" s="66" t="s">
        <v>184</v>
      </c>
      <c r="F180" s="215"/>
      <c r="G180" s="215"/>
    </row>
    <row r="181" spans="1:7" s="66" customFormat="1" hidden="1" x14ac:dyDescent="0.25">
      <c r="A181" s="178"/>
      <c r="B181" s="181"/>
      <c r="C181" s="158"/>
      <c r="D181" s="52">
        <f t="shared" si="3"/>
        <v>0</v>
      </c>
      <c r="E181" s="66" t="s">
        <v>184</v>
      </c>
      <c r="F181" s="215"/>
      <c r="G181" s="215"/>
    </row>
    <row r="182" spans="1:7" s="66" customFormat="1" hidden="1" x14ac:dyDescent="0.25">
      <c r="A182" s="178"/>
      <c r="B182" s="181"/>
      <c r="C182" s="158"/>
      <c r="D182" s="52">
        <f t="shared" si="3"/>
        <v>0</v>
      </c>
      <c r="E182" s="66" t="s">
        <v>184</v>
      </c>
      <c r="F182" s="215"/>
      <c r="G182" s="215"/>
    </row>
    <row r="183" spans="1:7" s="66" customFormat="1" hidden="1" x14ac:dyDescent="0.25">
      <c r="A183" s="178"/>
      <c r="B183" s="181"/>
      <c r="C183" s="158"/>
      <c r="D183" s="52">
        <f t="shared" si="3"/>
        <v>0</v>
      </c>
      <c r="E183" s="66" t="s">
        <v>184</v>
      </c>
      <c r="F183" s="215"/>
      <c r="G183" s="215"/>
    </row>
    <row r="184" spans="1:7" s="66" customFormat="1" hidden="1" x14ac:dyDescent="0.25">
      <c r="A184" s="178"/>
      <c r="B184" s="181"/>
      <c r="C184" s="158"/>
      <c r="D184" s="52">
        <f t="shared" si="3"/>
        <v>0</v>
      </c>
      <c r="E184" s="66" t="s">
        <v>184</v>
      </c>
      <c r="F184" s="215"/>
      <c r="G184" s="215"/>
    </row>
    <row r="185" spans="1:7" s="66" customFormat="1" hidden="1" x14ac:dyDescent="0.25">
      <c r="A185" s="178"/>
      <c r="B185" s="181"/>
      <c r="C185" s="158"/>
      <c r="D185" s="52">
        <f t="shared" si="3"/>
        <v>0</v>
      </c>
      <c r="E185" s="66" t="s">
        <v>184</v>
      </c>
      <c r="F185" s="215"/>
      <c r="G185" s="215"/>
    </row>
    <row r="186" spans="1:7" s="66" customFormat="1" hidden="1" x14ac:dyDescent="0.25">
      <c r="A186" s="178"/>
      <c r="B186" s="181"/>
      <c r="C186" s="158"/>
      <c r="D186" s="52">
        <f t="shared" si="3"/>
        <v>0</v>
      </c>
      <c r="E186" s="66" t="s">
        <v>184</v>
      </c>
      <c r="F186" s="215"/>
      <c r="G186" s="215"/>
    </row>
    <row r="187" spans="1:7" s="66" customFormat="1" hidden="1" x14ac:dyDescent="0.25">
      <c r="A187" s="178"/>
      <c r="B187" s="181"/>
      <c r="C187" s="158"/>
      <c r="D187" s="52">
        <f t="shared" si="3"/>
        <v>0</v>
      </c>
      <c r="E187" s="66" t="s">
        <v>184</v>
      </c>
      <c r="F187" s="215"/>
      <c r="G187" s="215"/>
    </row>
    <row r="188" spans="1:7" s="66" customFormat="1" hidden="1" x14ac:dyDescent="0.25">
      <c r="A188" s="178"/>
      <c r="B188" s="181"/>
      <c r="C188" s="158"/>
      <c r="D188" s="52">
        <f t="shared" si="3"/>
        <v>0</v>
      </c>
      <c r="E188" s="66" t="s">
        <v>184</v>
      </c>
      <c r="F188" s="215"/>
      <c r="G188" s="215"/>
    </row>
    <row r="189" spans="1:7" s="66" customFormat="1" hidden="1" x14ac:dyDescent="0.25">
      <c r="A189" s="178"/>
      <c r="B189" s="181"/>
      <c r="C189" s="158"/>
      <c r="D189" s="52">
        <f t="shared" si="3"/>
        <v>0</v>
      </c>
      <c r="E189" s="66" t="s">
        <v>184</v>
      </c>
      <c r="F189" s="215"/>
      <c r="G189" s="215"/>
    </row>
    <row r="190" spans="1:7" s="66" customFormat="1" hidden="1" x14ac:dyDescent="0.25">
      <c r="A190" s="178"/>
      <c r="B190" s="181"/>
      <c r="C190" s="158"/>
      <c r="D190" s="52">
        <f t="shared" si="3"/>
        <v>0</v>
      </c>
      <c r="E190" s="66" t="s">
        <v>184</v>
      </c>
      <c r="F190" s="215"/>
      <c r="G190" s="215"/>
    </row>
    <row r="191" spans="1:7" s="66" customFormat="1" hidden="1" x14ac:dyDescent="0.25">
      <c r="A191" s="178"/>
      <c r="B191" s="181"/>
      <c r="C191" s="158"/>
      <c r="D191" s="52">
        <f t="shared" si="3"/>
        <v>0</v>
      </c>
      <c r="E191" s="66" t="s">
        <v>184</v>
      </c>
      <c r="F191" s="215"/>
      <c r="G191" s="215"/>
    </row>
    <row r="192" spans="1:7" s="66" customFormat="1" hidden="1" x14ac:dyDescent="0.25">
      <c r="A192" s="178"/>
      <c r="B192" s="181"/>
      <c r="C192" s="158"/>
      <c r="D192" s="52">
        <f t="shared" si="3"/>
        <v>0</v>
      </c>
      <c r="E192" s="66" t="s">
        <v>184</v>
      </c>
      <c r="F192" s="215"/>
      <c r="G192" s="215"/>
    </row>
    <row r="193" spans="1:7" s="66" customFormat="1" hidden="1" x14ac:dyDescent="0.25">
      <c r="A193" s="178"/>
      <c r="B193" s="181"/>
      <c r="C193" s="158"/>
      <c r="D193" s="52">
        <f t="shared" si="3"/>
        <v>0</v>
      </c>
      <c r="E193" s="66" t="s">
        <v>184</v>
      </c>
      <c r="F193" s="215"/>
      <c r="G193" s="215"/>
    </row>
    <row r="194" spans="1:7" s="66" customFormat="1" hidden="1" x14ac:dyDescent="0.25">
      <c r="A194" s="178"/>
      <c r="B194" s="181"/>
      <c r="C194" s="158"/>
      <c r="D194" s="52">
        <f t="shared" si="3"/>
        <v>0</v>
      </c>
      <c r="E194" s="66" t="s">
        <v>184</v>
      </c>
      <c r="F194" s="215"/>
      <c r="G194" s="215"/>
    </row>
    <row r="195" spans="1:7" s="66" customFormat="1" hidden="1" x14ac:dyDescent="0.25">
      <c r="A195" s="178"/>
      <c r="B195" s="181"/>
      <c r="C195" s="158"/>
      <c r="D195" s="52">
        <f t="shared" si="3"/>
        <v>0</v>
      </c>
      <c r="E195" s="66" t="s">
        <v>184</v>
      </c>
      <c r="F195" s="215"/>
      <c r="G195" s="215"/>
    </row>
    <row r="196" spans="1:7" s="66" customFormat="1" hidden="1" x14ac:dyDescent="0.25">
      <c r="A196" s="178"/>
      <c r="B196" s="181"/>
      <c r="C196" s="158"/>
      <c r="D196" s="52">
        <f t="shared" si="3"/>
        <v>0</v>
      </c>
      <c r="E196" s="66" t="s">
        <v>184</v>
      </c>
      <c r="F196" s="215"/>
      <c r="G196" s="215"/>
    </row>
    <row r="197" spans="1:7" s="66" customFormat="1" hidden="1" x14ac:dyDescent="0.25">
      <c r="A197" s="178"/>
      <c r="B197" s="181"/>
      <c r="C197" s="158"/>
      <c r="D197" s="52">
        <f t="shared" si="3"/>
        <v>0</v>
      </c>
      <c r="E197" s="66" t="s">
        <v>184</v>
      </c>
      <c r="F197" s="215"/>
      <c r="G197" s="215"/>
    </row>
    <row r="198" spans="1:7" s="66" customFormat="1" hidden="1" x14ac:dyDescent="0.25">
      <c r="A198" s="178"/>
      <c r="B198" s="181"/>
      <c r="C198" s="158"/>
      <c r="D198" s="52">
        <f t="shared" si="3"/>
        <v>0</v>
      </c>
      <c r="E198" s="66" t="s">
        <v>184</v>
      </c>
      <c r="F198" s="215"/>
      <c r="G198" s="215"/>
    </row>
    <row r="199" spans="1:7" s="66" customFormat="1" hidden="1" x14ac:dyDescent="0.25">
      <c r="A199" s="178"/>
      <c r="B199" s="181"/>
      <c r="C199" s="158"/>
      <c r="D199" s="52">
        <f t="shared" si="3"/>
        <v>0</v>
      </c>
      <c r="E199" s="66" t="s">
        <v>184</v>
      </c>
      <c r="F199" s="215"/>
      <c r="G199" s="215"/>
    </row>
    <row r="200" spans="1:7" s="66" customFormat="1" hidden="1" x14ac:dyDescent="0.25">
      <c r="A200" s="178"/>
      <c r="B200" s="181"/>
      <c r="C200" s="158"/>
      <c r="D200" s="52">
        <f t="shared" si="3"/>
        <v>0</v>
      </c>
      <c r="E200" s="66" t="s">
        <v>184</v>
      </c>
      <c r="F200" s="215"/>
      <c r="G200" s="215"/>
    </row>
    <row r="201" spans="1:7" s="66" customFormat="1" hidden="1" x14ac:dyDescent="0.25">
      <c r="A201" s="178"/>
      <c r="B201" s="181"/>
      <c r="C201" s="158"/>
      <c r="D201" s="52">
        <f t="shared" ref="D201:D264" si="4">ROUND(+B201*C201,2)</f>
        <v>0</v>
      </c>
      <c r="E201" s="66" t="s">
        <v>184</v>
      </c>
      <c r="F201" s="215"/>
      <c r="G201" s="215"/>
    </row>
    <row r="202" spans="1:7" s="66" customFormat="1" hidden="1" x14ac:dyDescent="0.25">
      <c r="A202" s="178"/>
      <c r="B202" s="181"/>
      <c r="C202" s="158"/>
      <c r="D202" s="52">
        <f t="shared" si="4"/>
        <v>0</v>
      </c>
      <c r="E202" s="66" t="s">
        <v>184</v>
      </c>
      <c r="F202" s="215"/>
      <c r="G202" s="215"/>
    </row>
    <row r="203" spans="1:7" s="66" customFormat="1" hidden="1" x14ac:dyDescent="0.25">
      <c r="A203" s="178"/>
      <c r="B203" s="181"/>
      <c r="C203" s="158"/>
      <c r="D203" s="52">
        <f t="shared" si="4"/>
        <v>0</v>
      </c>
      <c r="E203" s="66" t="s">
        <v>184</v>
      </c>
      <c r="F203" s="215"/>
      <c r="G203" s="215"/>
    </row>
    <row r="204" spans="1:7" s="66" customFormat="1" hidden="1" x14ac:dyDescent="0.25">
      <c r="A204" s="178"/>
      <c r="B204" s="181"/>
      <c r="C204" s="158"/>
      <c r="D204" s="52">
        <f t="shared" si="4"/>
        <v>0</v>
      </c>
      <c r="E204" s="66" t="s">
        <v>184</v>
      </c>
      <c r="F204" s="215"/>
      <c r="G204" s="215"/>
    </row>
    <row r="205" spans="1:7" s="66" customFormat="1" hidden="1" x14ac:dyDescent="0.25">
      <c r="A205" s="178"/>
      <c r="B205" s="181"/>
      <c r="C205" s="158"/>
      <c r="D205" s="52">
        <f t="shared" si="4"/>
        <v>0</v>
      </c>
      <c r="E205" s="66" t="s">
        <v>184</v>
      </c>
      <c r="F205" s="215"/>
      <c r="G205" s="215"/>
    </row>
    <row r="206" spans="1:7" s="66" customFormat="1" hidden="1" x14ac:dyDescent="0.25">
      <c r="A206" s="178"/>
      <c r="B206" s="181"/>
      <c r="C206" s="158"/>
      <c r="D206" s="52">
        <f t="shared" si="4"/>
        <v>0</v>
      </c>
      <c r="E206" s="66" t="s">
        <v>184</v>
      </c>
      <c r="F206" s="215"/>
      <c r="G206" s="215"/>
    </row>
    <row r="207" spans="1:7" s="66" customFormat="1" hidden="1" x14ac:dyDescent="0.25">
      <c r="A207" s="178"/>
      <c r="B207" s="181"/>
      <c r="C207" s="158"/>
      <c r="D207" s="52">
        <f t="shared" si="4"/>
        <v>0</v>
      </c>
      <c r="E207" s="66" t="s">
        <v>184</v>
      </c>
      <c r="F207" s="215"/>
      <c r="G207" s="215"/>
    </row>
    <row r="208" spans="1:7" s="66" customFormat="1" hidden="1" x14ac:dyDescent="0.25">
      <c r="A208" s="178"/>
      <c r="B208" s="181"/>
      <c r="C208" s="158"/>
      <c r="D208" s="52">
        <f t="shared" si="4"/>
        <v>0</v>
      </c>
      <c r="E208" s="66" t="s">
        <v>184</v>
      </c>
      <c r="F208" s="215"/>
      <c r="G208" s="215"/>
    </row>
    <row r="209" spans="1:7" s="66" customFormat="1" hidden="1" x14ac:dyDescent="0.25">
      <c r="A209" s="178"/>
      <c r="B209" s="181"/>
      <c r="C209" s="158"/>
      <c r="D209" s="52">
        <f t="shared" si="4"/>
        <v>0</v>
      </c>
      <c r="E209" s="66" t="s">
        <v>184</v>
      </c>
      <c r="F209" s="215"/>
      <c r="G209" s="215"/>
    </row>
    <row r="210" spans="1:7" s="66" customFormat="1" hidden="1" x14ac:dyDescent="0.25">
      <c r="A210" s="178"/>
      <c r="B210" s="181"/>
      <c r="C210" s="158"/>
      <c r="D210" s="52">
        <f t="shared" si="4"/>
        <v>0</v>
      </c>
      <c r="E210" s="66" t="s">
        <v>184</v>
      </c>
      <c r="F210" s="215"/>
      <c r="G210" s="215"/>
    </row>
    <row r="211" spans="1:7" s="66" customFormat="1" hidden="1" x14ac:dyDescent="0.25">
      <c r="A211" s="178"/>
      <c r="B211" s="181"/>
      <c r="C211" s="158"/>
      <c r="D211" s="52">
        <f t="shared" si="4"/>
        <v>0</v>
      </c>
      <c r="E211" s="66" t="s">
        <v>184</v>
      </c>
      <c r="F211" s="215"/>
      <c r="G211" s="215"/>
    </row>
    <row r="212" spans="1:7" s="66" customFormat="1" hidden="1" x14ac:dyDescent="0.25">
      <c r="A212" s="178"/>
      <c r="B212" s="181"/>
      <c r="C212" s="158"/>
      <c r="D212" s="52">
        <f t="shared" si="4"/>
        <v>0</v>
      </c>
      <c r="E212" s="66" t="s">
        <v>184</v>
      </c>
      <c r="F212" s="215"/>
      <c r="G212" s="215"/>
    </row>
    <row r="213" spans="1:7" s="66" customFormat="1" hidden="1" x14ac:dyDescent="0.25">
      <c r="A213" s="178"/>
      <c r="B213" s="181"/>
      <c r="C213" s="158"/>
      <c r="D213" s="52">
        <f t="shared" si="4"/>
        <v>0</v>
      </c>
      <c r="E213" s="66" t="s">
        <v>184</v>
      </c>
      <c r="F213" s="215"/>
      <c r="G213" s="215"/>
    </row>
    <row r="214" spans="1:7" s="66" customFormat="1" hidden="1" x14ac:dyDescent="0.25">
      <c r="A214" s="178"/>
      <c r="B214" s="181"/>
      <c r="C214" s="158"/>
      <c r="D214" s="52">
        <f t="shared" si="4"/>
        <v>0</v>
      </c>
      <c r="E214" s="66" t="s">
        <v>184</v>
      </c>
      <c r="F214" s="215"/>
      <c r="G214" s="215"/>
    </row>
    <row r="215" spans="1:7" s="66" customFormat="1" hidden="1" x14ac:dyDescent="0.25">
      <c r="A215" s="178"/>
      <c r="B215" s="181"/>
      <c r="C215" s="158"/>
      <c r="D215" s="52">
        <f t="shared" si="4"/>
        <v>0</v>
      </c>
      <c r="E215" s="66" t="s">
        <v>184</v>
      </c>
      <c r="F215" s="215"/>
      <c r="G215" s="215"/>
    </row>
    <row r="216" spans="1:7" s="66" customFormat="1" hidden="1" x14ac:dyDescent="0.25">
      <c r="A216" s="178"/>
      <c r="B216" s="181"/>
      <c r="C216" s="158"/>
      <c r="D216" s="52">
        <f t="shared" si="4"/>
        <v>0</v>
      </c>
      <c r="E216" s="66" t="s">
        <v>184</v>
      </c>
      <c r="F216" s="215"/>
      <c r="G216" s="215"/>
    </row>
    <row r="217" spans="1:7" s="66" customFormat="1" hidden="1" x14ac:dyDescent="0.25">
      <c r="A217" s="178"/>
      <c r="B217" s="181"/>
      <c r="C217" s="158"/>
      <c r="D217" s="52">
        <f t="shared" si="4"/>
        <v>0</v>
      </c>
      <c r="E217" s="66" t="s">
        <v>184</v>
      </c>
      <c r="F217" s="215"/>
      <c r="G217" s="215"/>
    </row>
    <row r="218" spans="1:7" s="66" customFormat="1" hidden="1" x14ac:dyDescent="0.25">
      <c r="A218" s="178"/>
      <c r="B218" s="181"/>
      <c r="C218" s="158"/>
      <c r="D218" s="52">
        <f t="shared" si="4"/>
        <v>0</v>
      </c>
      <c r="E218" s="66" t="s">
        <v>184</v>
      </c>
      <c r="F218" s="215"/>
      <c r="G218" s="215"/>
    </row>
    <row r="219" spans="1:7" s="66" customFormat="1" hidden="1" x14ac:dyDescent="0.25">
      <c r="A219" s="178"/>
      <c r="B219" s="181"/>
      <c r="C219" s="158"/>
      <c r="D219" s="52">
        <f t="shared" si="4"/>
        <v>0</v>
      </c>
      <c r="E219" s="66" t="s">
        <v>184</v>
      </c>
      <c r="F219" s="215"/>
      <c r="G219" s="215"/>
    </row>
    <row r="220" spans="1:7" s="66" customFormat="1" hidden="1" x14ac:dyDescent="0.25">
      <c r="A220" s="178"/>
      <c r="B220" s="181"/>
      <c r="C220" s="158"/>
      <c r="D220" s="52">
        <f t="shared" si="4"/>
        <v>0</v>
      </c>
      <c r="E220" s="66" t="s">
        <v>184</v>
      </c>
      <c r="F220" s="215"/>
      <c r="G220" s="215"/>
    </row>
    <row r="221" spans="1:7" s="66" customFormat="1" hidden="1" x14ac:dyDescent="0.25">
      <c r="A221" s="178"/>
      <c r="B221" s="181"/>
      <c r="C221" s="158"/>
      <c r="D221" s="52">
        <f t="shared" si="4"/>
        <v>0</v>
      </c>
      <c r="E221" s="66" t="s">
        <v>184</v>
      </c>
      <c r="F221" s="215"/>
      <c r="G221" s="215"/>
    </row>
    <row r="222" spans="1:7" s="66" customFormat="1" hidden="1" x14ac:dyDescent="0.25">
      <c r="A222" s="178"/>
      <c r="B222" s="181"/>
      <c r="C222" s="158"/>
      <c r="D222" s="52">
        <f t="shared" si="4"/>
        <v>0</v>
      </c>
      <c r="E222" s="66" t="s">
        <v>184</v>
      </c>
      <c r="F222" s="215"/>
      <c r="G222" s="215"/>
    </row>
    <row r="223" spans="1:7" s="66" customFormat="1" hidden="1" x14ac:dyDescent="0.25">
      <c r="A223" s="178"/>
      <c r="B223" s="181"/>
      <c r="C223" s="158"/>
      <c r="D223" s="52">
        <f t="shared" si="4"/>
        <v>0</v>
      </c>
      <c r="E223" s="66" t="s">
        <v>184</v>
      </c>
      <c r="F223" s="215"/>
      <c r="G223" s="215"/>
    </row>
    <row r="224" spans="1:7" s="66" customFormat="1" hidden="1" x14ac:dyDescent="0.25">
      <c r="A224" s="178"/>
      <c r="B224" s="181"/>
      <c r="C224" s="158"/>
      <c r="D224" s="52">
        <f t="shared" si="4"/>
        <v>0</v>
      </c>
      <c r="E224" s="66" t="s">
        <v>184</v>
      </c>
      <c r="F224" s="215"/>
      <c r="G224" s="215"/>
    </row>
    <row r="225" spans="1:7" s="66" customFormat="1" hidden="1" x14ac:dyDescent="0.25">
      <c r="A225" s="178"/>
      <c r="B225" s="181"/>
      <c r="C225" s="158"/>
      <c r="D225" s="52">
        <f t="shared" si="4"/>
        <v>0</v>
      </c>
      <c r="E225" s="66" t="s">
        <v>184</v>
      </c>
      <c r="F225" s="215"/>
      <c r="G225" s="215"/>
    </row>
    <row r="226" spans="1:7" s="66" customFormat="1" hidden="1" x14ac:dyDescent="0.25">
      <c r="A226" s="178"/>
      <c r="B226" s="181"/>
      <c r="C226" s="158"/>
      <c r="D226" s="52">
        <f t="shared" si="4"/>
        <v>0</v>
      </c>
      <c r="E226" s="66" t="s">
        <v>184</v>
      </c>
      <c r="F226" s="215"/>
      <c r="G226" s="215"/>
    </row>
    <row r="227" spans="1:7" s="66" customFormat="1" hidden="1" x14ac:dyDescent="0.25">
      <c r="A227" s="178"/>
      <c r="B227" s="181"/>
      <c r="C227" s="158"/>
      <c r="D227" s="52">
        <f t="shared" si="4"/>
        <v>0</v>
      </c>
      <c r="E227" s="66" t="s">
        <v>184</v>
      </c>
      <c r="F227" s="215"/>
      <c r="G227" s="215"/>
    </row>
    <row r="228" spans="1:7" s="66" customFormat="1" hidden="1" x14ac:dyDescent="0.25">
      <c r="A228" s="178"/>
      <c r="B228" s="181"/>
      <c r="C228" s="158"/>
      <c r="D228" s="52">
        <f t="shared" si="4"/>
        <v>0</v>
      </c>
      <c r="E228" s="66" t="s">
        <v>184</v>
      </c>
      <c r="F228" s="215"/>
      <c r="G228" s="215"/>
    </row>
    <row r="229" spans="1:7" s="66" customFormat="1" hidden="1" x14ac:dyDescent="0.25">
      <c r="A229" s="178"/>
      <c r="B229" s="181"/>
      <c r="C229" s="158"/>
      <c r="D229" s="52">
        <f t="shared" si="4"/>
        <v>0</v>
      </c>
      <c r="E229" s="66" t="s">
        <v>184</v>
      </c>
      <c r="F229" s="215"/>
      <c r="G229" s="215"/>
    </row>
    <row r="230" spans="1:7" s="66" customFormat="1" hidden="1" x14ac:dyDescent="0.25">
      <c r="A230" s="178"/>
      <c r="B230" s="181"/>
      <c r="C230" s="158"/>
      <c r="D230" s="52">
        <f t="shared" si="4"/>
        <v>0</v>
      </c>
      <c r="E230" s="66" t="s">
        <v>184</v>
      </c>
      <c r="F230" s="215"/>
      <c r="G230" s="215"/>
    </row>
    <row r="231" spans="1:7" s="66" customFormat="1" hidden="1" x14ac:dyDescent="0.25">
      <c r="A231" s="178"/>
      <c r="B231" s="181"/>
      <c r="C231" s="158"/>
      <c r="D231" s="52">
        <f t="shared" si="4"/>
        <v>0</v>
      </c>
      <c r="E231" s="66" t="s">
        <v>184</v>
      </c>
      <c r="F231" s="215"/>
      <c r="G231" s="215"/>
    </row>
    <row r="232" spans="1:7" s="66" customFormat="1" hidden="1" x14ac:dyDescent="0.25">
      <c r="A232" s="178"/>
      <c r="B232" s="181"/>
      <c r="C232" s="158"/>
      <c r="D232" s="52">
        <f t="shared" si="4"/>
        <v>0</v>
      </c>
      <c r="E232" s="66" t="s">
        <v>184</v>
      </c>
      <c r="F232" s="215"/>
      <c r="G232" s="215"/>
    </row>
    <row r="233" spans="1:7" s="66" customFormat="1" hidden="1" x14ac:dyDescent="0.25">
      <c r="A233" s="178"/>
      <c r="B233" s="181"/>
      <c r="C233" s="158"/>
      <c r="D233" s="52">
        <f t="shared" si="4"/>
        <v>0</v>
      </c>
      <c r="E233" s="66" t="s">
        <v>184</v>
      </c>
      <c r="F233" s="215"/>
      <c r="G233" s="215"/>
    </row>
    <row r="234" spans="1:7" s="66" customFormat="1" hidden="1" x14ac:dyDescent="0.25">
      <c r="A234" s="178"/>
      <c r="B234" s="181"/>
      <c r="C234" s="158"/>
      <c r="D234" s="52">
        <f t="shared" si="4"/>
        <v>0</v>
      </c>
      <c r="E234" s="66" t="s">
        <v>184</v>
      </c>
      <c r="F234" s="215"/>
      <c r="G234" s="215"/>
    </row>
    <row r="235" spans="1:7" s="66" customFormat="1" hidden="1" x14ac:dyDescent="0.25">
      <c r="A235" s="178"/>
      <c r="B235" s="181"/>
      <c r="C235" s="158"/>
      <c r="D235" s="52">
        <f t="shared" si="4"/>
        <v>0</v>
      </c>
      <c r="E235" s="66" t="s">
        <v>184</v>
      </c>
      <c r="F235" s="215"/>
      <c r="G235" s="215"/>
    </row>
    <row r="236" spans="1:7" s="66" customFormat="1" hidden="1" x14ac:dyDescent="0.25">
      <c r="A236" s="178"/>
      <c r="B236" s="181"/>
      <c r="C236" s="158"/>
      <c r="D236" s="52">
        <f t="shared" si="4"/>
        <v>0</v>
      </c>
      <c r="E236" s="66" t="s">
        <v>184</v>
      </c>
      <c r="F236" s="215"/>
      <c r="G236" s="215"/>
    </row>
    <row r="237" spans="1:7" s="66" customFormat="1" hidden="1" x14ac:dyDescent="0.25">
      <c r="A237" s="178"/>
      <c r="B237" s="181"/>
      <c r="C237" s="158"/>
      <c r="D237" s="52">
        <f t="shared" si="4"/>
        <v>0</v>
      </c>
      <c r="E237" s="66" t="s">
        <v>184</v>
      </c>
      <c r="F237" s="215"/>
      <c r="G237" s="215"/>
    </row>
    <row r="238" spans="1:7" s="66" customFormat="1" hidden="1" x14ac:dyDescent="0.25">
      <c r="A238" s="178"/>
      <c r="B238" s="181"/>
      <c r="C238" s="158"/>
      <c r="D238" s="52">
        <f t="shared" si="4"/>
        <v>0</v>
      </c>
      <c r="E238" s="66" t="s">
        <v>184</v>
      </c>
      <c r="F238" s="215"/>
      <c r="G238" s="215"/>
    </row>
    <row r="239" spans="1:7" s="66" customFormat="1" hidden="1" x14ac:dyDescent="0.25">
      <c r="A239" s="178"/>
      <c r="B239" s="181"/>
      <c r="C239" s="158"/>
      <c r="D239" s="52">
        <f t="shared" si="4"/>
        <v>0</v>
      </c>
      <c r="E239" s="66" t="s">
        <v>184</v>
      </c>
      <c r="F239" s="215"/>
      <c r="G239" s="215"/>
    </row>
    <row r="240" spans="1:7" s="66" customFormat="1" hidden="1" x14ac:dyDescent="0.25">
      <c r="A240" s="178"/>
      <c r="B240" s="181"/>
      <c r="C240" s="158"/>
      <c r="D240" s="52">
        <f t="shared" si="4"/>
        <v>0</v>
      </c>
      <c r="E240" s="66" t="s">
        <v>184</v>
      </c>
      <c r="F240" s="215"/>
      <c r="G240" s="215"/>
    </row>
    <row r="241" spans="1:7" s="66" customFormat="1" hidden="1" x14ac:dyDescent="0.25">
      <c r="A241" s="178"/>
      <c r="B241" s="181"/>
      <c r="C241" s="158"/>
      <c r="D241" s="52">
        <f t="shared" si="4"/>
        <v>0</v>
      </c>
      <c r="E241" s="66" t="s">
        <v>184</v>
      </c>
      <c r="F241" s="215"/>
      <c r="G241" s="215"/>
    </row>
    <row r="242" spans="1:7" s="66" customFormat="1" hidden="1" x14ac:dyDescent="0.25">
      <c r="A242" s="178"/>
      <c r="B242" s="181"/>
      <c r="C242" s="158"/>
      <c r="D242" s="52">
        <f t="shared" si="4"/>
        <v>0</v>
      </c>
      <c r="E242" s="66" t="s">
        <v>184</v>
      </c>
      <c r="F242" s="215"/>
      <c r="G242" s="215"/>
    </row>
    <row r="243" spans="1:7" s="66" customFormat="1" hidden="1" x14ac:dyDescent="0.25">
      <c r="A243" s="178"/>
      <c r="B243" s="181"/>
      <c r="C243" s="158"/>
      <c r="D243" s="52">
        <f t="shared" si="4"/>
        <v>0</v>
      </c>
      <c r="E243" s="66" t="s">
        <v>184</v>
      </c>
      <c r="F243" s="215"/>
      <c r="G243" s="215"/>
    </row>
    <row r="244" spans="1:7" s="66" customFormat="1" hidden="1" x14ac:dyDescent="0.25">
      <c r="A244" s="178"/>
      <c r="B244" s="181"/>
      <c r="C244" s="158"/>
      <c r="D244" s="52">
        <f t="shared" si="4"/>
        <v>0</v>
      </c>
      <c r="E244" s="66" t="s">
        <v>184</v>
      </c>
      <c r="F244" s="215"/>
      <c r="G244" s="215"/>
    </row>
    <row r="245" spans="1:7" s="66" customFormat="1" hidden="1" x14ac:dyDescent="0.25">
      <c r="A245" s="178"/>
      <c r="B245" s="181"/>
      <c r="C245" s="158"/>
      <c r="D245" s="52">
        <f t="shared" si="4"/>
        <v>0</v>
      </c>
      <c r="E245" s="66" t="s">
        <v>184</v>
      </c>
      <c r="F245" s="215"/>
      <c r="G245" s="215"/>
    </row>
    <row r="246" spans="1:7" s="66" customFormat="1" hidden="1" x14ac:dyDescent="0.25">
      <c r="A246" s="178"/>
      <c r="B246" s="181"/>
      <c r="C246" s="158"/>
      <c r="D246" s="52">
        <f t="shared" si="4"/>
        <v>0</v>
      </c>
      <c r="E246" s="66" t="s">
        <v>184</v>
      </c>
      <c r="F246" s="215"/>
      <c r="G246" s="215"/>
    </row>
    <row r="247" spans="1:7" s="66" customFormat="1" hidden="1" x14ac:dyDescent="0.25">
      <c r="A247" s="178"/>
      <c r="B247" s="181"/>
      <c r="C247" s="158"/>
      <c r="D247" s="52">
        <f t="shared" si="4"/>
        <v>0</v>
      </c>
      <c r="E247" s="66" t="s">
        <v>184</v>
      </c>
      <c r="F247" s="215"/>
      <c r="G247" s="215"/>
    </row>
    <row r="248" spans="1:7" s="66" customFormat="1" hidden="1" x14ac:dyDescent="0.25">
      <c r="A248" s="178"/>
      <c r="B248" s="181"/>
      <c r="C248" s="158"/>
      <c r="D248" s="52">
        <f t="shared" si="4"/>
        <v>0</v>
      </c>
      <c r="E248" s="66" t="s">
        <v>184</v>
      </c>
      <c r="F248" s="215"/>
      <c r="G248" s="215"/>
    </row>
    <row r="249" spans="1:7" s="66" customFormat="1" hidden="1" x14ac:dyDescent="0.25">
      <c r="A249" s="178"/>
      <c r="B249" s="181"/>
      <c r="C249" s="158"/>
      <c r="D249" s="52">
        <f t="shared" si="4"/>
        <v>0</v>
      </c>
      <c r="E249" s="66" t="s">
        <v>184</v>
      </c>
      <c r="F249" s="215"/>
      <c r="G249" s="215"/>
    </row>
    <row r="250" spans="1:7" s="66" customFormat="1" hidden="1" x14ac:dyDescent="0.25">
      <c r="A250" s="178"/>
      <c r="B250" s="181"/>
      <c r="C250" s="158"/>
      <c r="D250" s="52">
        <f t="shared" si="4"/>
        <v>0</v>
      </c>
      <c r="E250" s="66" t="s">
        <v>184</v>
      </c>
      <c r="F250" s="215"/>
      <c r="G250" s="215"/>
    </row>
    <row r="251" spans="1:7" s="66" customFormat="1" hidden="1" x14ac:dyDescent="0.25">
      <c r="A251" s="178"/>
      <c r="B251" s="181"/>
      <c r="C251" s="158"/>
      <c r="D251" s="52">
        <f t="shared" si="4"/>
        <v>0</v>
      </c>
      <c r="E251" s="66" t="s">
        <v>184</v>
      </c>
      <c r="F251" s="215"/>
      <c r="G251" s="215"/>
    </row>
    <row r="252" spans="1:7" s="66" customFormat="1" hidden="1" x14ac:dyDescent="0.25">
      <c r="A252" s="178"/>
      <c r="B252" s="181"/>
      <c r="C252" s="158"/>
      <c r="D252" s="52">
        <f t="shared" si="4"/>
        <v>0</v>
      </c>
      <c r="E252" s="66" t="s">
        <v>184</v>
      </c>
      <c r="F252" s="215"/>
      <c r="G252" s="215"/>
    </row>
    <row r="253" spans="1:7" s="66" customFormat="1" hidden="1" x14ac:dyDescent="0.25">
      <c r="A253" s="178"/>
      <c r="B253" s="181"/>
      <c r="C253" s="158"/>
      <c r="D253" s="52">
        <f t="shared" si="4"/>
        <v>0</v>
      </c>
      <c r="E253" s="66" t="s">
        <v>184</v>
      </c>
      <c r="F253" s="215"/>
      <c r="G253" s="215"/>
    </row>
    <row r="254" spans="1:7" s="66" customFormat="1" hidden="1" x14ac:dyDescent="0.25">
      <c r="A254" s="178"/>
      <c r="B254" s="181"/>
      <c r="C254" s="158"/>
      <c r="D254" s="52">
        <f t="shared" si="4"/>
        <v>0</v>
      </c>
      <c r="E254" s="66" t="s">
        <v>184</v>
      </c>
      <c r="F254" s="215"/>
      <c r="G254" s="215"/>
    </row>
    <row r="255" spans="1:7" s="66" customFormat="1" hidden="1" x14ac:dyDescent="0.25">
      <c r="A255" s="178"/>
      <c r="B255" s="181"/>
      <c r="C255" s="158"/>
      <c r="D255" s="52">
        <f t="shared" si="4"/>
        <v>0</v>
      </c>
      <c r="E255" s="66" t="s">
        <v>184</v>
      </c>
      <c r="F255" s="215"/>
      <c r="G255" s="215"/>
    </row>
    <row r="256" spans="1:7" s="66" customFormat="1" hidden="1" x14ac:dyDescent="0.25">
      <c r="A256" s="178"/>
      <c r="B256" s="181"/>
      <c r="C256" s="158"/>
      <c r="D256" s="52">
        <f t="shared" si="4"/>
        <v>0</v>
      </c>
      <c r="E256" s="66" t="s">
        <v>184</v>
      </c>
      <c r="F256" s="215"/>
      <c r="G256" s="215"/>
    </row>
    <row r="257" spans="1:15" s="66" customFormat="1" hidden="1" x14ac:dyDescent="0.25">
      <c r="A257" s="178"/>
      <c r="B257" s="181"/>
      <c r="C257" s="158"/>
      <c r="D257" s="52">
        <f t="shared" si="4"/>
        <v>0</v>
      </c>
      <c r="E257" s="66" t="s">
        <v>184</v>
      </c>
      <c r="F257" s="215"/>
      <c r="G257" s="215"/>
    </row>
    <row r="258" spans="1:15" s="66" customFormat="1" hidden="1" x14ac:dyDescent="0.25">
      <c r="A258" s="178"/>
      <c r="B258" s="181"/>
      <c r="C258" s="158"/>
      <c r="D258" s="52">
        <f t="shared" si="4"/>
        <v>0</v>
      </c>
      <c r="E258" s="66" t="s">
        <v>184</v>
      </c>
      <c r="F258" s="215"/>
      <c r="G258" s="215"/>
    </row>
    <row r="259" spans="1:15" s="66" customFormat="1" hidden="1" x14ac:dyDescent="0.25">
      <c r="A259" s="178"/>
      <c r="B259" s="181"/>
      <c r="C259" s="158"/>
      <c r="D259" s="52">
        <f t="shared" si="4"/>
        <v>0</v>
      </c>
      <c r="E259" s="66" t="s">
        <v>184</v>
      </c>
      <c r="F259" s="215"/>
      <c r="G259" s="215"/>
    </row>
    <row r="260" spans="1:15" s="66" customFormat="1" hidden="1" x14ac:dyDescent="0.25">
      <c r="A260" s="178"/>
      <c r="B260" s="181"/>
      <c r="C260" s="158"/>
      <c r="D260" s="52">
        <f t="shared" si="4"/>
        <v>0</v>
      </c>
      <c r="E260" s="66" t="s">
        <v>184</v>
      </c>
      <c r="F260" s="215"/>
      <c r="G260" s="215"/>
    </row>
    <row r="261" spans="1:15" s="66" customFormat="1" hidden="1" x14ac:dyDescent="0.25">
      <c r="A261" s="178"/>
      <c r="B261" s="181"/>
      <c r="C261" s="158"/>
      <c r="D261" s="52">
        <f t="shared" si="4"/>
        <v>0</v>
      </c>
      <c r="E261" s="66" t="s">
        <v>184</v>
      </c>
      <c r="F261" s="215"/>
      <c r="G261" s="215"/>
    </row>
    <row r="262" spans="1:15" s="66" customFormat="1" hidden="1" x14ac:dyDescent="0.25">
      <c r="A262" s="178"/>
      <c r="B262" s="181"/>
      <c r="C262" s="158"/>
      <c r="D262" s="52">
        <f t="shared" si="4"/>
        <v>0</v>
      </c>
      <c r="E262" s="66" t="s">
        <v>184</v>
      </c>
      <c r="F262" s="215"/>
      <c r="G262" s="215"/>
    </row>
    <row r="263" spans="1:15" s="66" customFormat="1" hidden="1" x14ac:dyDescent="0.25">
      <c r="A263" s="178"/>
      <c r="B263" s="181"/>
      <c r="C263" s="158"/>
      <c r="D263" s="52">
        <f t="shared" si="4"/>
        <v>0</v>
      </c>
      <c r="E263" s="66" t="s">
        <v>184</v>
      </c>
      <c r="F263" s="215"/>
      <c r="G263" s="215"/>
    </row>
    <row r="264" spans="1:15" s="66" customFormat="1" hidden="1" x14ac:dyDescent="0.25">
      <c r="A264" s="178"/>
      <c r="B264" s="181"/>
      <c r="C264" s="158"/>
      <c r="D264" s="52">
        <f t="shared" si="4"/>
        <v>0</v>
      </c>
      <c r="E264" s="66" t="s">
        <v>184</v>
      </c>
      <c r="F264" s="215"/>
      <c r="G264" s="215"/>
    </row>
    <row r="265" spans="1:15" s="66" customFormat="1" hidden="1" x14ac:dyDescent="0.25">
      <c r="A265" s="178"/>
      <c r="B265" s="181"/>
      <c r="C265" s="158"/>
      <c r="D265" s="52">
        <f t="shared" ref="D265:D266" si="5">ROUND(+B265*C265,2)</f>
        <v>0</v>
      </c>
      <c r="E265" s="66" t="s">
        <v>184</v>
      </c>
      <c r="F265" s="215"/>
      <c r="G265" s="215"/>
    </row>
    <row r="266" spans="1:15" s="66" customFormat="1" x14ac:dyDescent="0.25">
      <c r="A266" s="178"/>
      <c r="B266" s="181"/>
      <c r="C266" s="158"/>
      <c r="D266" s="153">
        <f t="shared" si="5"/>
        <v>0</v>
      </c>
      <c r="E266" s="66" t="s">
        <v>184</v>
      </c>
      <c r="F266" s="246"/>
      <c r="G266" s="245"/>
    </row>
    <row r="267" spans="1:15" s="66" customFormat="1" x14ac:dyDescent="0.25">
      <c r="A267" s="178"/>
      <c r="B267" s="183"/>
      <c r="C267" s="168" t="s">
        <v>199</v>
      </c>
      <c r="D267" s="52">
        <f>ROUND(SUBTOTAL(109,D136:D266),2)</f>
        <v>0</v>
      </c>
      <c r="E267" s="66" t="s">
        <v>184</v>
      </c>
      <c r="F267" s="246"/>
      <c r="G267" s="257" t="s">
        <v>198</v>
      </c>
    </row>
    <row r="268" spans="1:15" x14ac:dyDescent="0.25">
      <c r="D268" s="214"/>
      <c r="E268" s="66" t="s">
        <v>186</v>
      </c>
    </row>
    <row r="269" spans="1:15" x14ac:dyDescent="0.25">
      <c r="B269" s="414" t="s">
        <v>219</v>
      </c>
      <c r="C269" s="414"/>
      <c r="D269" s="52">
        <f>+D267+D135</f>
        <v>0</v>
      </c>
      <c r="E269" s="66" t="s">
        <v>186</v>
      </c>
      <c r="G269" s="75" t="s">
        <v>188</v>
      </c>
    </row>
    <row r="270" spans="1:15" s="66" customFormat="1" x14ac:dyDescent="0.25">
      <c r="C270" s="169"/>
      <c r="D270" s="59"/>
      <c r="E270" s="66" t="s">
        <v>186</v>
      </c>
    </row>
    <row r="271" spans="1:15" s="66" customFormat="1" x14ac:dyDescent="0.25">
      <c r="A271" s="218" t="s">
        <v>220</v>
      </c>
      <c r="B271" s="60"/>
      <c r="C271" s="60"/>
      <c r="D271" s="61"/>
      <c r="E271" s="66" t="s">
        <v>181</v>
      </c>
      <c r="F271" s="169"/>
      <c r="G271" s="76" t="s">
        <v>190</v>
      </c>
    </row>
    <row r="272" spans="1:15" s="66" customFormat="1" ht="108.75" customHeight="1" x14ac:dyDescent="0.25">
      <c r="A272" s="407" t="s">
        <v>388</v>
      </c>
      <c r="B272" s="408"/>
      <c r="C272" s="408"/>
      <c r="D272" s="409"/>
      <c r="E272" s="66" t="s">
        <v>181</v>
      </c>
      <c r="F272" s="169"/>
      <c r="G272" s="403" t="s">
        <v>191</v>
      </c>
      <c r="H272" s="403"/>
      <c r="I272" s="403"/>
      <c r="J272" s="403"/>
      <c r="K272" s="403"/>
      <c r="L272" s="403"/>
      <c r="M272" s="403"/>
      <c r="N272" s="403"/>
      <c r="O272" s="403"/>
    </row>
    <row r="273" spans="1:15" x14ac:dyDescent="0.25">
      <c r="E273" s="66" t="s">
        <v>184</v>
      </c>
    </row>
    <row r="274" spans="1:15" s="66" customFormat="1" x14ac:dyDescent="0.25">
      <c r="A274" s="218" t="s">
        <v>221</v>
      </c>
      <c r="B274" s="63"/>
      <c r="C274" s="63"/>
      <c r="D274" s="64"/>
      <c r="E274" s="66" t="s">
        <v>184</v>
      </c>
      <c r="G274" s="76" t="s">
        <v>190</v>
      </c>
    </row>
    <row r="275" spans="1:15" s="66" customFormat="1" ht="45" customHeight="1" x14ac:dyDescent="0.25">
      <c r="A275" s="407"/>
      <c r="B275" s="408"/>
      <c r="C275" s="408"/>
      <c r="D275" s="409"/>
      <c r="E275" s="66" t="s">
        <v>184</v>
      </c>
      <c r="G275" s="403" t="s">
        <v>191</v>
      </c>
      <c r="H275" s="403"/>
      <c r="I275" s="403"/>
      <c r="J275" s="403"/>
      <c r="K275" s="403"/>
      <c r="L275" s="403"/>
      <c r="M275" s="403"/>
      <c r="N275" s="403"/>
      <c r="O275" s="403"/>
    </row>
  </sheetData>
  <sheetProtection algorithmName="SHA-512" hashValue="IWNxlbNDcE/EMwi6w+DlkuVnVymCqdlgZ2knUhlGvLI7tlUdrLnW2aTI74SoMTyNp96FA02/kjITY45d7zRRYw==" saltValue="sh4jkurKSS+lEOeoxFNNVg==" spinCount="100000" sheet="1" formatCells="0" formatRows="0" sort="0" autoFilter="0"/>
  <autoFilter ref="E1:E275" xr:uid="{00000000-0001-0000-0A00-000000000000}"/>
  <mergeCells count="7">
    <mergeCell ref="A275:D275"/>
    <mergeCell ref="G275:O275"/>
    <mergeCell ref="A1:C1"/>
    <mergeCell ref="A2:D2"/>
    <mergeCell ref="B269:C269"/>
    <mergeCell ref="A272:D272"/>
    <mergeCell ref="G272:O272"/>
  </mergeCells>
  <printOptions horizontalCentered="1"/>
  <pageMargins left="0.45" right="0.45" top="0.5" bottom="0.5" header="0.3" footer="0.3"/>
  <pageSetup scale="98"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D5CD0DE6-B02F-4F2A-867B-65BF38607C43}">
            <xm:f>Categories!$A$2=FALSE</xm:f>
            <x14:dxf>
              <fill>
                <patternFill>
                  <bgColor theme="0" tint="-0.34998626667073579"/>
                </patternFill>
              </fill>
            </x14:dxf>
          </x14:cfRule>
          <xm:sqref>A7</xm:sqref>
        </x14:conditionalFormatting>
        <x14:conditionalFormatting xmlns:xm="http://schemas.microsoft.com/office/excel/2006/main">
          <x14:cfRule type="expression" priority="2" id="{6AF6B8DF-B311-48C0-A5D4-3325CF1DEFB4}">
            <xm:f>Categories!$A$5=FALSE</xm:f>
            <x14:dxf>
              <fill>
                <patternFill>
                  <bgColor theme="0" tint="-0.34998626667073579"/>
                </patternFill>
              </fill>
            </x14:dxf>
          </x14:cfRule>
          <xm:sqref>A1:D6 B7:D7 A8:D275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38868-6023-4915-AF81-4D281EC58975}">
  <sheetPr>
    <pageSetUpPr fitToPage="1"/>
  </sheetPr>
  <dimension ref="A1:X274"/>
  <sheetViews>
    <sheetView topLeftCell="A133" zoomScale="130" zoomScaleNormal="130" zoomScaleSheetLayoutView="100" workbookViewId="0">
      <selection activeCell="A269" sqref="A269"/>
    </sheetView>
  </sheetViews>
  <sheetFormatPr defaultColWidth="9.140625" defaultRowHeight="15" x14ac:dyDescent="0.25"/>
  <cols>
    <col min="1" max="1" width="80.7109375" customWidth="1"/>
    <col min="2" max="3" width="17.5703125" customWidth="1"/>
    <col min="4" max="4" width="17.140625" customWidth="1"/>
    <col min="5" max="5" width="11" hidden="1" customWidth="1"/>
    <col min="6" max="6" width="2.85546875" customWidth="1"/>
  </cols>
  <sheetData>
    <row r="1" spans="1:7" ht="29.25" customHeight="1" thickTop="1" thickBot="1" x14ac:dyDescent="0.3">
      <c r="A1" s="399" t="s">
        <v>169</v>
      </c>
      <c r="B1" s="399"/>
      <c r="C1" s="399"/>
      <c r="D1" t="str">
        <f>+'Section A'!B2</f>
        <v>GRANTEE</v>
      </c>
      <c r="E1" s="204" t="s">
        <v>179</v>
      </c>
      <c r="G1" s="225" t="s">
        <v>170</v>
      </c>
    </row>
    <row r="2" spans="1:7" ht="43.5" customHeight="1" thickTop="1" x14ac:dyDescent="0.25">
      <c r="A2" s="415" t="s">
        <v>222</v>
      </c>
      <c r="B2" s="415"/>
      <c r="C2" s="415"/>
      <c r="D2" s="415"/>
      <c r="E2" t="s">
        <v>186</v>
      </c>
      <c r="F2" s="8"/>
      <c r="G2" s="8"/>
    </row>
    <row r="3" spans="1:7" ht="17.25" customHeight="1" x14ac:dyDescent="0.25">
      <c r="A3" s="193" t="s">
        <v>215</v>
      </c>
      <c r="B3" s="193" t="s">
        <v>223</v>
      </c>
      <c r="C3" s="193" t="s">
        <v>224</v>
      </c>
      <c r="D3" s="193" t="s">
        <v>225</v>
      </c>
      <c r="E3" t="s">
        <v>186</v>
      </c>
      <c r="F3" s="8"/>
      <c r="G3" s="8"/>
    </row>
    <row r="4" spans="1:7" s="66" customFormat="1" ht="102" x14ac:dyDescent="0.25">
      <c r="A4" s="143" t="s">
        <v>355</v>
      </c>
      <c r="B4" s="65"/>
      <c r="C4" s="158"/>
      <c r="D4" s="52">
        <f t="shared" ref="D4:D132" si="0">ROUND(B4*C4,2)</f>
        <v>0</v>
      </c>
      <c r="E4" s="206" t="s">
        <v>186</v>
      </c>
      <c r="F4" s="65"/>
      <c r="G4" s="65"/>
    </row>
    <row r="5" spans="1:7" s="66" customFormat="1" x14ac:dyDescent="0.25">
      <c r="A5" s="258"/>
      <c r="B5" s="65"/>
      <c r="C5" s="158"/>
      <c r="D5" s="52">
        <f t="shared" si="0"/>
        <v>0</v>
      </c>
      <c r="E5" s="66" t="s">
        <v>181</v>
      </c>
      <c r="F5" s="65"/>
      <c r="G5" s="65"/>
    </row>
    <row r="6" spans="1:7" s="66" customFormat="1" x14ac:dyDescent="0.25">
      <c r="A6" s="268" t="s">
        <v>353</v>
      </c>
      <c r="B6" s="273"/>
      <c r="C6" s="265"/>
      <c r="D6" s="267">
        <f t="shared" si="0"/>
        <v>0</v>
      </c>
      <c r="E6" s="66" t="s">
        <v>181</v>
      </c>
    </row>
    <row r="7" spans="1:7" s="66" customFormat="1" x14ac:dyDescent="0.25">
      <c r="A7" s="272" t="s">
        <v>389</v>
      </c>
      <c r="B7" s="273">
        <v>12</v>
      </c>
      <c r="C7" s="265">
        <v>50</v>
      </c>
      <c r="D7" s="267">
        <f t="shared" si="0"/>
        <v>600</v>
      </c>
      <c r="E7" s="66" t="s">
        <v>181</v>
      </c>
    </row>
    <row r="8" spans="1:7" s="66" customFormat="1" x14ac:dyDescent="0.25">
      <c r="A8" s="272" t="s">
        <v>390</v>
      </c>
      <c r="B8" s="273">
        <v>2</v>
      </c>
      <c r="C8" s="265">
        <v>3000</v>
      </c>
      <c r="D8" s="267">
        <f t="shared" si="0"/>
        <v>6000</v>
      </c>
      <c r="E8" s="66" t="s">
        <v>181</v>
      </c>
    </row>
    <row r="9" spans="1:7" s="66" customFormat="1" x14ac:dyDescent="0.25">
      <c r="A9" s="272" t="s">
        <v>391</v>
      </c>
      <c r="B9" s="273">
        <v>1</v>
      </c>
      <c r="C9" s="265">
        <v>8000</v>
      </c>
      <c r="D9" s="267">
        <f t="shared" si="0"/>
        <v>8000</v>
      </c>
      <c r="E9" s="66" t="s">
        <v>181</v>
      </c>
      <c r="F9" s="65"/>
      <c r="G9" s="65"/>
    </row>
    <row r="10" spans="1:7" s="66" customFormat="1" x14ac:dyDescent="0.25">
      <c r="A10" s="272" t="s">
        <v>392</v>
      </c>
      <c r="B10" s="273">
        <v>50</v>
      </c>
      <c r="C10" s="265">
        <v>100</v>
      </c>
      <c r="D10" s="267">
        <f t="shared" si="0"/>
        <v>5000</v>
      </c>
      <c r="E10" s="66" t="s">
        <v>181</v>
      </c>
    </row>
    <row r="11" spans="1:7" s="66" customFormat="1" x14ac:dyDescent="0.25">
      <c r="A11" s="272" t="s">
        <v>393</v>
      </c>
      <c r="B11" s="273">
        <v>50</v>
      </c>
      <c r="C11" s="265">
        <v>75</v>
      </c>
      <c r="D11" s="267">
        <f t="shared" si="0"/>
        <v>3750</v>
      </c>
      <c r="E11" s="66" t="s">
        <v>181</v>
      </c>
    </row>
    <row r="12" spans="1:7" s="66" customFormat="1" x14ac:dyDescent="0.25">
      <c r="A12" s="272" t="s">
        <v>394</v>
      </c>
      <c r="B12" s="273">
        <v>50</v>
      </c>
      <c r="C12" s="265">
        <v>50</v>
      </c>
      <c r="D12" s="267">
        <f t="shared" si="0"/>
        <v>2500</v>
      </c>
      <c r="E12" s="66" t="s">
        <v>181</v>
      </c>
    </row>
    <row r="13" spans="1:7" s="66" customFormat="1" x14ac:dyDescent="0.25">
      <c r="A13" s="272" t="s">
        <v>395</v>
      </c>
      <c r="B13" s="273">
        <v>50</v>
      </c>
      <c r="C13" s="265">
        <v>27.5</v>
      </c>
      <c r="D13" s="267">
        <f t="shared" si="0"/>
        <v>1375</v>
      </c>
      <c r="E13" s="66" t="s">
        <v>181</v>
      </c>
      <c r="F13" s="65"/>
      <c r="G13" s="65"/>
    </row>
    <row r="14" spans="1:7" s="66" customFormat="1" x14ac:dyDescent="0.25">
      <c r="A14" s="272"/>
      <c r="B14" s="273"/>
      <c r="C14" s="265"/>
      <c r="D14" s="267">
        <f t="shared" si="0"/>
        <v>0</v>
      </c>
      <c r="E14" s="66" t="s">
        <v>181</v>
      </c>
    </row>
    <row r="15" spans="1:7" s="66" customFormat="1" x14ac:dyDescent="0.25">
      <c r="A15" s="272"/>
      <c r="B15" s="273"/>
      <c r="C15" s="265"/>
      <c r="D15" s="267">
        <f t="shared" si="0"/>
        <v>0</v>
      </c>
      <c r="E15" s="66" t="s">
        <v>181</v>
      </c>
    </row>
    <row r="16" spans="1:7" s="66" customFormat="1" x14ac:dyDescent="0.25">
      <c r="A16" s="272"/>
      <c r="B16" s="273"/>
      <c r="C16" s="265"/>
      <c r="D16" s="267">
        <f t="shared" si="0"/>
        <v>0</v>
      </c>
      <c r="E16" s="66" t="s">
        <v>181</v>
      </c>
    </row>
    <row r="17" spans="1:7" s="66" customFormat="1" x14ac:dyDescent="0.25">
      <c r="A17" s="272"/>
      <c r="B17" s="273"/>
      <c r="C17" s="265"/>
      <c r="D17" s="267">
        <f t="shared" si="0"/>
        <v>0</v>
      </c>
      <c r="E17" s="66" t="s">
        <v>181</v>
      </c>
      <c r="F17" s="65"/>
      <c r="G17" s="65"/>
    </row>
    <row r="18" spans="1:7" s="66" customFormat="1" x14ac:dyDescent="0.25">
      <c r="A18" s="272"/>
      <c r="B18" s="273"/>
      <c r="C18" s="265"/>
      <c r="D18" s="267">
        <f t="shared" si="0"/>
        <v>0</v>
      </c>
      <c r="E18" s="66" t="s">
        <v>181</v>
      </c>
    </row>
    <row r="19" spans="1:7" s="66" customFormat="1" x14ac:dyDescent="0.25">
      <c r="A19" s="272"/>
      <c r="B19" s="273"/>
      <c r="C19" s="265"/>
      <c r="D19" s="267">
        <f t="shared" si="0"/>
        <v>0</v>
      </c>
      <c r="E19" s="66" t="s">
        <v>181</v>
      </c>
    </row>
    <row r="20" spans="1:7" s="66" customFormat="1" x14ac:dyDescent="0.25">
      <c r="A20" s="272"/>
      <c r="B20" s="273"/>
      <c r="C20" s="265"/>
      <c r="D20" s="267">
        <f t="shared" si="0"/>
        <v>0</v>
      </c>
      <c r="E20" s="66" t="s">
        <v>181</v>
      </c>
    </row>
    <row r="21" spans="1:7" s="66" customFormat="1" x14ac:dyDescent="0.25">
      <c r="A21" s="272"/>
      <c r="B21" s="273"/>
      <c r="C21" s="265"/>
      <c r="D21" s="267">
        <f t="shared" si="0"/>
        <v>0</v>
      </c>
      <c r="E21" s="66" t="s">
        <v>181</v>
      </c>
      <c r="F21" s="65"/>
      <c r="G21" s="65"/>
    </row>
    <row r="22" spans="1:7" s="66" customFormat="1" x14ac:dyDescent="0.25">
      <c r="A22" s="272"/>
      <c r="B22" s="273"/>
      <c r="C22" s="265"/>
      <c r="D22" s="267">
        <f t="shared" si="0"/>
        <v>0</v>
      </c>
      <c r="E22" s="66" t="s">
        <v>181</v>
      </c>
    </row>
    <row r="23" spans="1:7" s="66" customFormat="1" x14ac:dyDescent="0.25">
      <c r="A23" s="272"/>
      <c r="B23" s="273"/>
      <c r="C23" s="265"/>
      <c r="D23" s="267">
        <f t="shared" si="0"/>
        <v>0</v>
      </c>
      <c r="E23" s="66" t="s">
        <v>181</v>
      </c>
    </row>
    <row r="24" spans="1:7" s="66" customFormat="1" x14ac:dyDescent="0.25">
      <c r="A24" s="272"/>
      <c r="B24" s="273"/>
      <c r="C24" s="265"/>
      <c r="D24" s="267">
        <f t="shared" si="0"/>
        <v>0</v>
      </c>
      <c r="E24" s="66" t="s">
        <v>181</v>
      </c>
    </row>
    <row r="25" spans="1:7" s="66" customFormat="1" x14ac:dyDescent="0.25">
      <c r="A25" s="272"/>
      <c r="B25" s="273"/>
      <c r="C25" s="265"/>
      <c r="D25" s="267">
        <f t="shared" si="0"/>
        <v>0</v>
      </c>
      <c r="E25" s="66" t="s">
        <v>181</v>
      </c>
      <c r="F25" s="65"/>
      <c r="G25" s="65"/>
    </row>
    <row r="26" spans="1:7" s="66" customFormat="1" x14ac:dyDescent="0.25">
      <c r="A26" s="258"/>
      <c r="B26" s="65"/>
      <c r="C26" s="158"/>
      <c r="D26" s="52">
        <f t="shared" si="0"/>
        <v>0</v>
      </c>
      <c r="E26" s="66" t="s">
        <v>181</v>
      </c>
    </row>
    <row r="27" spans="1:7" s="66" customFormat="1" x14ac:dyDescent="0.25">
      <c r="A27" s="258"/>
      <c r="B27" s="65"/>
      <c r="C27" s="158"/>
      <c r="D27" s="52">
        <f t="shared" si="0"/>
        <v>0</v>
      </c>
      <c r="E27" s="66" t="s">
        <v>181</v>
      </c>
    </row>
    <row r="28" spans="1:7" s="66" customFormat="1" x14ac:dyDescent="0.25">
      <c r="A28" s="258"/>
      <c r="B28" s="65"/>
      <c r="C28" s="158"/>
      <c r="D28" s="52">
        <f t="shared" si="0"/>
        <v>0</v>
      </c>
      <c r="E28" s="66" t="s">
        <v>181</v>
      </c>
    </row>
    <row r="29" spans="1:7" s="66" customFormat="1" x14ac:dyDescent="0.25">
      <c r="A29" s="258"/>
      <c r="B29" s="65"/>
      <c r="C29" s="158"/>
      <c r="D29" s="52">
        <f t="shared" si="0"/>
        <v>0</v>
      </c>
      <c r="E29" s="66" t="s">
        <v>181</v>
      </c>
      <c r="F29" s="65"/>
      <c r="G29" s="65"/>
    </row>
    <row r="30" spans="1:7" s="66" customFormat="1" x14ac:dyDescent="0.25">
      <c r="A30" s="258"/>
      <c r="B30" s="65"/>
      <c r="C30" s="158"/>
      <c r="D30" s="52">
        <f t="shared" si="0"/>
        <v>0</v>
      </c>
      <c r="E30" s="66" t="s">
        <v>181</v>
      </c>
    </row>
    <row r="31" spans="1:7" s="66" customFormat="1" x14ac:dyDescent="0.25">
      <c r="A31" s="258"/>
      <c r="B31" s="65"/>
      <c r="C31" s="158"/>
      <c r="D31" s="52">
        <f t="shared" si="0"/>
        <v>0</v>
      </c>
      <c r="E31" s="66" t="s">
        <v>181</v>
      </c>
    </row>
    <row r="32" spans="1:7" s="66" customFormat="1" x14ac:dyDescent="0.25">
      <c r="A32" s="258"/>
      <c r="B32" s="65"/>
      <c r="C32" s="158"/>
      <c r="D32" s="52">
        <f t="shared" si="0"/>
        <v>0</v>
      </c>
      <c r="E32" s="66" t="s">
        <v>181</v>
      </c>
    </row>
    <row r="33" spans="1:7" s="66" customFormat="1" x14ac:dyDescent="0.25">
      <c r="A33" s="258"/>
      <c r="B33" s="65"/>
      <c r="C33" s="158"/>
      <c r="D33" s="52">
        <f t="shared" si="0"/>
        <v>0</v>
      </c>
      <c r="E33" s="66" t="s">
        <v>181</v>
      </c>
      <c r="F33" s="65"/>
      <c r="G33" s="65"/>
    </row>
    <row r="34" spans="1:7" s="66" customFormat="1" x14ac:dyDescent="0.25">
      <c r="A34" s="258"/>
      <c r="B34" s="65"/>
      <c r="C34" s="158"/>
      <c r="D34" s="52">
        <f t="shared" si="0"/>
        <v>0</v>
      </c>
      <c r="E34" s="66" t="s">
        <v>181</v>
      </c>
    </row>
    <row r="35" spans="1:7" s="66" customFormat="1" x14ac:dyDescent="0.25">
      <c r="A35" s="258"/>
      <c r="B35" s="65"/>
      <c r="C35" s="158"/>
      <c r="D35" s="52">
        <f t="shared" si="0"/>
        <v>0</v>
      </c>
      <c r="E35" s="66" t="s">
        <v>181</v>
      </c>
    </row>
    <row r="36" spans="1:7" s="66" customFormat="1" x14ac:dyDescent="0.25">
      <c r="A36" s="258"/>
      <c r="B36" s="65"/>
      <c r="C36" s="158"/>
      <c r="D36" s="52">
        <f t="shared" si="0"/>
        <v>0</v>
      </c>
      <c r="E36" s="66" t="s">
        <v>181</v>
      </c>
    </row>
    <row r="37" spans="1:7" s="66" customFormat="1" x14ac:dyDescent="0.25">
      <c r="A37" s="258"/>
      <c r="B37" s="65"/>
      <c r="C37" s="158"/>
      <c r="D37" s="52">
        <f t="shared" si="0"/>
        <v>0</v>
      </c>
      <c r="E37" s="66" t="s">
        <v>181</v>
      </c>
      <c r="F37" s="65"/>
      <c r="G37" s="65"/>
    </row>
    <row r="38" spans="1:7" s="66" customFormat="1" x14ac:dyDescent="0.25">
      <c r="A38" s="258"/>
      <c r="B38" s="65"/>
      <c r="C38" s="158"/>
      <c r="D38" s="52">
        <f t="shared" si="0"/>
        <v>0</v>
      </c>
      <c r="E38" s="66" t="s">
        <v>181</v>
      </c>
    </row>
    <row r="39" spans="1:7" s="66" customFormat="1" x14ac:dyDescent="0.25">
      <c r="A39" s="258"/>
      <c r="B39" s="65"/>
      <c r="C39" s="158"/>
      <c r="D39" s="52">
        <f t="shared" si="0"/>
        <v>0</v>
      </c>
      <c r="E39" s="66" t="s">
        <v>181</v>
      </c>
    </row>
    <row r="40" spans="1:7" s="66" customFormat="1" x14ac:dyDescent="0.25">
      <c r="A40" s="258"/>
      <c r="B40" s="65"/>
      <c r="C40" s="158"/>
      <c r="D40" s="52">
        <f t="shared" si="0"/>
        <v>0</v>
      </c>
      <c r="E40" s="66" t="s">
        <v>181</v>
      </c>
    </row>
    <row r="41" spans="1:7" s="66" customFormat="1" x14ac:dyDescent="0.25">
      <c r="A41" s="258"/>
      <c r="B41" s="65"/>
      <c r="C41" s="158"/>
      <c r="D41" s="52">
        <f t="shared" si="0"/>
        <v>0</v>
      </c>
      <c r="E41" s="66" t="s">
        <v>181</v>
      </c>
      <c r="F41" s="65"/>
      <c r="G41" s="65"/>
    </row>
    <row r="42" spans="1:7" s="66" customFormat="1" x14ac:dyDescent="0.25">
      <c r="A42" s="258"/>
      <c r="B42" s="65"/>
      <c r="C42" s="158"/>
      <c r="D42" s="52">
        <f t="shared" si="0"/>
        <v>0</v>
      </c>
      <c r="E42" s="66" t="s">
        <v>181</v>
      </c>
    </row>
    <row r="43" spans="1:7" s="66" customFormat="1" x14ac:dyDescent="0.25">
      <c r="A43" s="258"/>
      <c r="B43" s="65"/>
      <c r="C43" s="158"/>
      <c r="D43" s="52">
        <f t="shared" si="0"/>
        <v>0</v>
      </c>
      <c r="E43" s="66" t="s">
        <v>181</v>
      </c>
    </row>
    <row r="44" spans="1:7" s="66" customFormat="1" x14ac:dyDescent="0.25">
      <c r="A44" s="258"/>
      <c r="B44" s="65"/>
      <c r="C44" s="158"/>
      <c r="D44" s="52">
        <f t="shared" si="0"/>
        <v>0</v>
      </c>
      <c r="E44" s="66" t="s">
        <v>181</v>
      </c>
    </row>
    <row r="45" spans="1:7" s="66" customFormat="1" x14ac:dyDescent="0.25">
      <c r="A45" s="258"/>
      <c r="B45" s="65"/>
      <c r="C45" s="158"/>
      <c r="D45" s="52">
        <f t="shared" si="0"/>
        <v>0</v>
      </c>
      <c r="E45" s="66" t="s">
        <v>181</v>
      </c>
      <c r="F45" s="65"/>
      <c r="G45" s="65"/>
    </row>
    <row r="46" spans="1:7" s="66" customFormat="1" x14ac:dyDescent="0.25">
      <c r="A46" s="258"/>
      <c r="B46" s="65"/>
      <c r="C46" s="158"/>
      <c r="D46" s="52">
        <f t="shared" si="0"/>
        <v>0</v>
      </c>
      <c r="E46" s="66" t="s">
        <v>181</v>
      </c>
    </row>
    <row r="47" spans="1:7" s="66" customFormat="1" x14ac:dyDescent="0.25">
      <c r="A47" s="258"/>
      <c r="B47" s="65"/>
      <c r="C47" s="158"/>
      <c r="D47" s="52">
        <f t="shared" si="0"/>
        <v>0</v>
      </c>
      <c r="E47" s="66" t="s">
        <v>181</v>
      </c>
    </row>
    <row r="48" spans="1:7" s="66" customFormat="1" x14ac:dyDescent="0.25">
      <c r="A48" s="258"/>
      <c r="B48" s="65"/>
      <c r="C48" s="158"/>
      <c r="D48" s="52">
        <f t="shared" si="0"/>
        <v>0</v>
      </c>
      <c r="E48" s="66" t="s">
        <v>181</v>
      </c>
    </row>
    <row r="49" spans="1:7" s="66" customFormat="1" x14ac:dyDescent="0.25">
      <c r="A49" s="258"/>
      <c r="B49" s="65"/>
      <c r="C49" s="158"/>
      <c r="D49" s="52">
        <f t="shared" si="0"/>
        <v>0</v>
      </c>
      <c r="E49" s="66" t="s">
        <v>181</v>
      </c>
      <c r="F49" s="65"/>
      <c r="G49" s="65"/>
    </row>
    <row r="50" spans="1:7" s="66" customFormat="1" x14ac:dyDescent="0.25">
      <c r="A50" s="258"/>
      <c r="B50" s="65"/>
      <c r="C50" s="158"/>
      <c r="D50" s="52">
        <f t="shared" si="0"/>
        <v>0</v>
      </c>
      <c r="E50" s="66" t="s">
        <v>181</v>
      </c>
    </row>
    <row r="51" spans="1:7" s="66" customFormat="1" x14ac:dyDescent="0.25">
      <c r="A51" s="258"/>
      <c r="B51" s="65"/>
      <c r="C51" s="158"/>
      <c r="D51" s="52">
        <f t="shared" si="0"/>
        <v>0</v>
      </c>
      <c r="E51" s="66" t="s">
        <v>181</v>
      </c>
    </row>
    <row r="52" spans="1:7" s="66" customFormat="1" x14ac:dyDescent="0.25">
      <c r="A52" s="258"/>
      <c r="B52" s="65"/>
      <c r="C52" s="158"/>
      <c r="D52" s="52">
        <f t="shared" si="0"/>
        <v>0</v>
      </c>
      <c r="E52" s="66" t="s">
        <v>181</v>
      </c>
    </row>
    <row r="53" spans="1:7" s="66" customFormat="1" x14ac:dyDescent="0.25">
      <c r="A53" s="258"/>
      <c r="B53" s="65"/>
      <c r="C53" s="158"/>
      <c r="D53" s="52">
        <f t="shared" si="0"/>
        <v>0</v>
      </c>
      <c r="E53" s="66" t="s">
        <v>181</v>
      </c>
      <c r="F53" s="65"/>
      <c r="G53" s="65"/>
    </row>
    <row r="54" spans="1:7" s="66" customFormat="1" x14ac:dyDescent="0.25">
      <c r="A54" s="258"/>
      <c r="B54" s="65"/>
      <c r="C54" s="158"/>
      <c r="D54" s="52">
        <f t="shared" si="0"/>
        <v>0</v>
      </c>
      <c r="E54" s="66" t="s">
        <v>181</v>
      </c>
    </row>
    <row r="55" spans="1:7" s="66" customFormat="1" x14ac:dyDescent="0.25">
      <c r="A55" s="258"/>
      <c r="B55" s="65"/>
      <c r="C55" s="158"/>
      <c r="D55" s="52">
        <f t="shared" si="0"/>
        <v>0</v>
      </c>
      <c r="E55" s="66" t="s">
        <v>181</v>
      </c>
    </row>
    <row r="56" spans="1:7" s="66" customFormat="1" x14ac:dyDescent="0.25">
      <c r="A56" s="258"/>
      <c r="B56" s="65"/>
      <c r="C56" s="158"/>
      <c r="D56" s="52">
        <f t="shared" si="0"/>
        <v>0</v>
      </c>
      <c r="E56" s="66" t="s">
        <v>181</v>
      </c>
    </row>
    <row r="57" spans="1:7" s="66" customFormat="1" x14ac:dyDescent="0.25">
      <c r="A57" s="258"/>
      <c r="B57" s="65"/>
      <c r="C57" s="158"/>
      <c r="D57" s="52">
        <f t="shared" si="0"/>
        <v>0</v>
      </c>
      <c r="E57" s="66" t="s">
        <v>181</v>
      </c>
      <c r="F57" s="65"/>
      <c r="G57" s="65"/>
    </row>
    <row r="58" spans="1:7" s="66" customFormat="1" x14ac:dyDescent="0.25">
      <c r="A58" s="258"/>
      <c r="B58" s="65"/>
      <c r="C58" s="158"/>
      <c r="D58" s="52">
        <f t="shared" si="0"/>
        <v>0</v>
      </c>
      <c r="E58" s="66" t="s">
        <v>181</v>
      </c>
    </row>
    <row r="59" spans="1:7" s="66" customFormat="1" x14ac:dyDescent="0.25">
      <c r="A59" s="258"/>
      <c r="B59" s="65"/>
      <c r="C59" s="158"/>
      <c r="D59" s="52">
        <f t="shared" si="0"/>
        <v>0</v>
      </c>
      <c r="E59" s="66" t="s">
        <v>181</v>
      </c>
    </row>
    <row r="60" spans="1:7" s="66" customFormat="1" x14ac:dyDescent="0.25">
      <c r="A60" s="258"/>
      <c r="B60" s="65"/>
      <c r="C60" s="158"/>
      <c r="D60" s="52">
        <f t="shared" si="0"/>
        <v>0</v>
      </c>
      <c r="E60" s="66" t="s">
        <v>181</v>
      </c>
    </row>
    <row r="61" spans="1:7" s="66" customFormat="1" x14ac:dyDescent="0.25">
      <c r="A61" s="258"/>
      <c r="B61" s="65"/>
      <c r="C61" s="158"/>
      <c r="D61" s="52">
        <f t="shared" si="0"/>
        <v>0</v>
      </c>
      <c r="E61" s="66" t="s">
        <v>181</v>
      </c>
      <c r="F61" s="65"/>
      <c r="G61" s="65"/>
    </row>
    <row r="62" spans="1:7" s="66" customFormat="1" x14ac:dyDescent="0.25">
      <c r="A62" s="258"/>
      <c r="B62" s="65"/>
      <c r="C62" s="158"/>
      <c r="D62" s="52">
        <f t="shared" si="0"/>
        <v>0</v>
      </c>
      <c r="E62" s="66" t="s">
        <v>181</v>
      </c>
    </row>
    <row r="63" spans="1:7" s="66" customFormat="1" x14ac:dyDescent="0.25">
      <c r="A63" s="258"/>
      <c r="B63" s="65"/>
      <c r="C63" s="158"/>
      <c r="D63" s="52">
        <f t="shared" si="0"/>
        <v>0</v>
      </c>
      <c r="E63" s="66" t="s">
        <v>181</v>
      </c>
    </row>
    <row r="64" spans="1:7" s="66" customFormat="1" x14ac:dyDescent="0.25">
      <c r="A64" s="258"/>
      <c r="B64" s="65"/>
      <c r="C64" s="158"/>
      <c r="D64" s="52">
        <f t="shared" si="0"/>
        <v>0</v>
      </c>
      <c r="E64" s="66" t="s">
        <v>181</v>
      </c>
    </row>
    <row r="65" spans="1:7" s="66" customFormat="1" x14ac:dyDescent="0.25">
      <c r="A65" s="258"/>
      <c r="B65" s="65"/>
      <c r="C65" s="158"/>
      <c r="D65" s="52">
        <f t="shared" si="0"/>
        <v>0</v>
      </c>
      <c r="E65" s="66" t="s">
        <v>181</v>
      </c>
      <c r="F65" s="65"/>
      <c r="G65" s="65"/>
    </row>
    <row r="66" spans="1:7" s="66" customFormat="1" x14ac:dyDescent="0.25">
      <c r="A66" s="258"/>
      <c r="B66" s="65"/>
      <c r="C66" s="158"/>
      <c r="D66" s="52">
        <f t="shared" si="0"/>
        <v>0</v>
      </c>
      <c r="E66" s="66" t="s">
        <v>181</v>
      </c>
    </row>
    <row r="67" spans="1:7" s="66" customFormat="1" x14ac:dyDescent="0.25">
      <c r="A67" s="258"/>
      <c r="B67" s="65"/>
      <c r="C67" s="158"/>
      <c r="D67" s="52">
        <f t="shared" si="0"/>
        <v>0</v>
      </c>
      <c r="E67" s="66" t="s">
        <v>181</v>
      </c>
    </row>
    <row r="68" spans="1:7" s="66" customFormat="1" x14ac:dyDescent="0.25">
      <c r="A68" s="258"/>
      <c r="B68" s="65"/>
      <c r="C68" s="158"/>
      <c r="D68" s="52">
        <f t="shared" si="0"/>
        <v>0</v>
      </c>
      <c r="E68" s="66" t="s">
        <v>181</v>
      </c>
    </row>
    <row r="69" spans="1:7" s="66" customFormat="1" x14ac:dyDescent="0.25">
      <c r="A69" s="258"/>
      <c r="B69" s="65"/>
      <c r="C69" s="158"/>
      <c r="D69" s="52">
        <f t="shared" si="0"/>
        <v>0</v>
      </c>
      <c r="E69" s="66" t="s">
        <v>181</v>
      </c>
      <c r="F69" s="65"/>
      <c r="G69" s="65"/>
    </row>
    <row r="70" spans="1:7" s="66" customFormat="1" x14ac:dyDescent="0.25">
      <c r="A70" s="258"/>
      <c r="B70" s="65"/>
      <c r="C70" s="158"/>
      <c r="D70" s="52">
        <f t="shared" si="0"/>
        <v>0</v>
      </c>
      <c r="E70" s="66" t="s">
        <v>181</v>
      </c>
    </row>
    <row r="71" spans="1:7" s="66" customFormat="1" x14ac:dyDescent="0.25">
      <c r="A71" s="258"/>
      <c r="B71" s="65"/>
      <c r="C71" s="158"/>
      <c r="D71" s="52">
        <f t="shared" si="0"/>
        <v>0</v>
      </c>
      <c r="E71" s="66" t="s">
        <v>181</v>
      </c>
    </row>
    <row r="72" spans="1:7" s="66" customFormat="1" x14ac:dyDescent="0.25">
      <c r="A72" s="258"/>
      <c r="B72" s="65"/>
      <c r="C72" s="158"/>
      <c r="D72" s="52">
        <f t="shared" si="0"/>
        <v>0</v>
      </c>
      <c r="E72" s="66" t="s">
        <v>181</v>
      </c>
    </row>
    <row r="73" spans="1:7" s="66" customFormat="1" x14ac:dyDescent="0.25">
      <c r="A73" s="258"/>
      <c r="B73" s="65"/>
      <c r="C73" s="158"/>
      <c r="D73" s="52">
        <f t="shared" si="0"/>
        <v>0</v>
      </c>
      <c r="E73" s="66" t="s">
        <v>181</v>
      </c>
      <c r="F73" s="65"/>
      <c r="G73" s="65"/>
    </row>
    <row r="74" spans="1:7" s="66" customFormat="1" x14ac:dyDescent="0.25">
      <c r="A74" s="258"/>
      <c r="B74" s="65"/>
      <c r="C74" s="158"/>
      <c r="D74" s="52">
        <f t="shared" si="0"/>
        <v>0</v>
      </c>
      <c r="E74" s="66" t="s">
        <v>181</v>
      </c>
    </row>
    <row r="75" spans="1:7" s="66" customFormat="1" x14ac:dyDescent="0.25">
      <c r="A75" s="258"/>
      <c r="B75" s="65"/>
      <c r="C75" s="158"/>
      <c r="D75" s="52">
        <f t="shared" si="0"/>
        <v>0</v>
      </c>
      <c r="E75" s="66" t="s">
        <v>181</v>
      </c>
    </row>
    <row r="76" spans="1:7" s="66" customFormat="1" x14ac:dyDescent="0.25">
      <c r="A76" s="258"/>
      <c r="B76" s="65"/>
      <c r="C76" s="158"/>
      <c r="D76" s="52">
        <f t="shared" si="0"/>
        <v>0</v>
      </c>
      <c r="E76" s="66" t="s">
        <v>181</v>
      </c>
    </row>
    <row r="77" spans="1:7" s="66" customFormat="1" x14ac:dyDescent="0.25">
      <c r="A77" s="258"/>
      <c r="B77" s="65"/>
      <c r="C77" s="158"/>
      <c r="D77" s="52">
        <f t="shared" si="0"/>
        <v>0</v>
      </c>
      <c r="E77" s="66" t="s">
        <v>181</v>
      </c>
      <c r="F77" s="65"/>
      <c r="G77" s="65"/>
    </row>
    <row r="78" spans="1:7" s="66" customFormat="1" x14ac:dyDescent="0.25">
      <c r="A78" s="258"/>
      <c r="B78" s="65"/>
      <c r="C78" s="158"/>
      <c r="D78" s="52">
        <f t="shared" si="0"/>
        <v>0</v>
      </c>
      <c r="E78" s="66" t="s">
        <v>181</v>
      </c>
    </row>
    <row r="79" spans="1:7" s="66" customFormat="1" x14ac:dyDescent="0.25">
      <c r="A79" s="258"/>
      <c r="B79" s="65"/>
      <c r="C79" s="158"/>
      <c r="D79" s="52">
        <f t="shared" si="0"/>
        <v>0</v>
      </c>
      <c r="E79" s="66" t="s">
        <v>181</v>
      </c>
    </row>
    <row r="80" spans="1:7" s="66" customFormat="1" x14ac:dyDescent="0.25">
      <c r="A80" s="258"/>
      <c r="B80" s="65"/>
      <c r="C80" s="158"/>
      <c r="D80" s="52">
        <f t="shared" si="0"/>
        <v>0</v>
      </c>
      <c r="E80" s="66" t="s">
        <v>181</v>
      </c>
    </row>
    <row r="81" spans="1:7" s="66" customFormat="1" x14ac:dyDescent="0.25">
      <c r="A81" s="258"/>
      <c r="B81" s="65"/>
      <c r="C81" s="158"/>
      <c r="D81" s="52">
        <f t="shared" si="0"/>
        <v>0</v>
      </c>
      <c r="E81" s="66" t="s">
        <v>181</v>
      </c>
      <c r="F81" s="65"/>
      <c r="G81" s="65"/>
    </row>
    <row r="82" spans="1:7" s="66" customFormat="1" x14ac:dyDescent="0.25">
      <c r="A82" s="258"/>
      <c r="B82" s="65"/>
      <c r="C82" s="158"/>
      <c r="D82" s="52">
        <f t="shared" si="0"/>
        <v>0</v>
      </c>
      <c r="E82" s="66" t="s">
        <v>181</v>
      </c>
    </row>
    <row r="83" spans="1:7" s="66" customFormat="1" x14ac:dyDescent="0.25">
      <c r="A83" s="258"/>
      <c r="B83" s="65"/>
      <c r="C83" s="158"/>
      <c r="D83" s="52">
        <f t="shared" si="0"/>
        <v>0</v>
      </c>
      <c r="E83" s="66" t="s">
        <v>181</v>
      </c>
    </row>
    <row r="84" spans="1:7" s="66" customFormat="1" x14ac:dyDescent="0.25">
      <c r="A84" s="258"/>
      <c r="B84" s="65"/>
      <c r="C84" s="158"/>
      <c r="D84" s="52">
        <f t="shared" si="0"/>
        <v>0</v>
      </c>
      <c r="E84" s="66" t="s">
        <v>181</v>
      </c>
    </row>
    <row r="85" spans="1:7" s="66" customFormat="1" x14ac:dyDescent="0.25">
      <c r="A85" s="258"/>
      <c r="B85" s="65"/>
      <c r="C85" s="158"/>
      <c r="D85" s="52">
        <f t="shared" si="0"/>
        <v>0</v>
      </c>
      <c r="E85" s="66" t="s">
        <v>181</v>
      </c>
      <c r="F85" s="65"/>
      <c r="G85" s="65"/>
    </row>
    <row r="86" spans="1:7" s="66" customFormat="1" x14ac:dyDescent="0.25">
      <c r="A86" s="258"/>
      <c r="B86" s="65"/>
      <c r="C86" s="158"/>
      <c r="D86" s="52">
        <f t="shared" si="0"/>
        <v>0</v>
      </c>
      <c r="E86" s="66" t="s">
        <v>181</v>
      </c>
    </row>
    <row r="87" spans="1:7" s="66" customFormat="1" x14ac:dyDescent="0.25">
      <c r="A87" s="258"/>
      <c r="B87" s="65"/>
      <c r="C87" s="158"/>
      <c r="D87" s="52">
        <f t="shared" si="0"/>
        <v>0</v>
      </c>
      <c r="E87" s="66" t="s">
        <v>181</v>
      </c>
    </row>
    <row r="88" spans="1:7" s="66" customFormat="1" x14ac:dyDescent="0.25">
      <c r="A88" s="258"/>
      <c r="B88" s="65"/>
      <c r="C88" s="158"/>
      <c r="D88" s="52">
        <f t="shared" si="0"/>
        <v>0</v>
      </c>
      <c r="E88" s="66" t="s">
        <v>181</v>
      </c>
    </row>
    <row r="89" spans="1:7" s="66" customFormat="1" x14ac:dyDescent="0.25">
      <c r="A89" s="258"/>
      <c r="B89" s="65"/>
      <c r="C89" s="158"/>
      <c r="D89" s="52">
        <f t="shared" si="0"/>
        <v>0</v>
      </c>
      <c r="E89" s="66" t="s">
        <v>181</v>
      </c>
      <c r="F89" s="65"/>
      <c r="G89" s="65"/>
    </row>
    <row r="90" spans="1:7" s="66" customFormat="1" x14ac:dyDescent="0.25">
      <c r="A90" s="258"/>
      <c r="B90" s="65"/>
      <c r="C90" s="158"/>
      <c r="D90" s="52">
        <f t="shared" si="0"/>
        <v>0</v>
      </c>
      <c r="E90" s="66" t="s">
        <v>181</v>
      </c>
    </row>
    <row r="91" spans="1:7" s="66" customFormat="1" x14ac:dyDescent="0.25">
      <c r="A91" s="258"/>
      <c r="B91" s="65"/>
      <c r="C91" s="158"/>
      <c r="D91" s="52">
        <f t="shared" si="0"/>
        <v>0</v>
      </c>
      <c r="E91" s="66" t="s">
        <v>181</v>
      </c>
    </row>
    <row r="92" spans="1:7" s="66" customFormat="1" x14ac:dyDescent="0.25">
      <c r="A92" s="258"/>
      <c r="B92" s="65"/>
      <c r="C92" s="158"/>
      <c r="D92" s="52">
        <f t="shared" si="0"/>
        <v>0</v>
      </c>
      <c r="E92" s="66" t="s">
        <v>181</v>
      </c>
    </row>
    <row r="93" spans="1:7" s="66" customFormat="1" x14ac:dyDescent="0.25">
      <c r="A93" s="258"/>
      <c r="B93" s="65"/>
      <c r="C93" s="158"/>
      <c r="D93" s="52">
        <f t="shared" si="0"/>
        <v>0</v>
      </c>
      <c r="E93" s="66" t="s">
        <v>181</v>
      </c>
      <c r="F93" s="65"/>
      <c r="G93" s="65"/>
    </row>
    <row r="94" spans="1:7" s="66" customFormat="1" x14ac:dyDescent="0.25">
      <c r="A94" s="258"/>
      <c r="B94" s="65"/>
      <c r="C94" s="158"/>
      <c r="D94" s="52">
        <f t="shared" si="0"/>
        <v>0</v>
      </c>
      <c r="E94" s="66" t="s">
        <v>181</v>
      </c>
    </row>
    <row r="95" spans="1:7" s="66" customFormat="1" x14ac:dyDescent="0.25">
      <c r="A95" s="258"/>
      <c r="B95" s="65"/>
      <c r="C95" s="158"/>
      <c r="D95" s="52">
        <f t="shared" si="0"/>
        <v>0</v>
      </c>
      <c r="E95" s="66" t="s">
        <v>181</v>
      </c>
    </row>
    <row r="96" spans="1:7" s="66" customFormat="1" x14ac:dyDescent="0.25">
      <c r="A96" s="258"/>
      <c r="B96" s="65"/>
      <c r="C96" s="158"/>
      <c r="D96" s="52">
        <f t="shared" si="0"/>
        <v>0</v>
      </c>
      <c r="E96" s="66" t="s">
        <v>181</v>
      </c>
    </row>
    <row r="97" spans="1:7" s="66" customFormat="1" x14ac:dyDescent="0.25">
      <c r="A97" s="258"/>
      <c r="B97" s="65"/>
      <c r="C97" s="158"/>
      <c r="D97" s="52">
        <f t="shared" si="0"/>
        <v>0</v>
      </c>
      <c r="E97" s="66" t="s">
        <v>181</v>
      </c>
      <c r="F97" s="65"/>
      <c r="G97" s="65"/>
    </row>
    <row r="98" spans="1:7" s="66" customFormat="1" x14ac:dyDescent="0.25">
      <c r="A98" s="258"/>
      <c r="B98" s="65"/>
      <c r="C98" s="158"/>
      <c r="D98" s="52">
        <f t="shared" si="0"/>
        <v>0</v>
      </c>
      <c r="E98" s="66" t="s">
        <v>181</v>
      </c>
    </row>
    <row r="99" spans="1:7" s="66" customFormat="1" x14ac:dyDescent="0.25">
      <c r="A99" s="258"/>
      <c r="B99" s="65"/>
      <c r="C99" s="158"/>
      <c r="D99" s="52">
        <f t="shared" si="0"/>
        <v>0</v>
      </c>
      <c r="E99" s="66" t="s">
        <v>181</v>
      </c>
    </row>
    <row r="100" spans="1:7" s="66" customFormat="1" x14ac:dyDescent="0.25">
      <c r="A100" s="258"/>
      <c r="B100" s="65"/>
      <c r="C100" s="158"/>
      <c r="D100" s="52">
        <f t="shared" si="0"/>
        <v>0</v>
      </c>
      <c r="E100" s="66" t="s">
        <v>181</v>
      </c>
    </row>
    <row r="101" spans="1:7" s="66" customFormat="1" x14ac:dyDescent="0.25">
      <c r="A101" s="258"/>
      <c r="B101" s="65"/>
      <c r="C101" s="158"/>
      <c r="D101" s="52">
        <f t="shared" si="0"/>
        <v>0</v>
      </c>
      <c r="E101" s="66" t="s">
        <v>181</v>
      </c>
      <c r="F101" s="65"/>
      <c r="G101" s="65"/>
    </row>
    <row r="102" spans="1:7" s="66" customFormat="1" x14ac:dyDescent="0.25">
      <c r="A102" s="258"/>
      <c r="B102" s="65"/>
      <c r="C102" s="158"/>
      <c r="D102" s="52">
        <f t="shared" si="0"/>
        <v>0</v>
      </c>
      <c r="E102" s="66" t="s">
        <v>181</v>
      </c>
    </row>
    <row r="103" spans="1:7" s="66" customFormat="1" x14ac:dyDescent="0.25">
      <c r="A103" s="258"/>
      <c r="B103" s="65"/>
      <c r="C103" s="158"/>
      <c r="D103" s="52">
        <f t="shared" si="0"/>
        <v>0</v>
      </c>
      <c r="E103" s="66" t="s">
        <v>181</v>
      </c>
    </row>
    <row r="104" spans="1:7" s="66" customFormat="1" x14ac:dyDescent="0.25">
      <c r="A104" s="258"/>
      <c r="B104" s="65"/>
      <c r="C104" s="158"/>
      <c r="D104" s="52">
        <f t="shared" si="0"/>
        <v>0</v>
      </c>
      <c r="E104" s="66" t="s">
        <v>181</v>
      </c>
    </row>
    <row r="105" spans="1:7" s="66" customFormat="1" x14ac:dyDescent="0.25">
      <c r="A105" s="258"/>
      <c r="B105" s="65"/>
      <c r="C105" s="158"/>
      <c r="D105" s="52">
        <f t="shared" si="0"/>
        <v>0</v>
      </c>
      <c r="E105" s="66" t="s">
        <v>181</v>
      </c>
      <c r="F105" s="65"/>
      <c r="G105" s="65"/>
    </row>
    <row r="106" spans="1:7" s="66" customFormat="1" x14ac:dyDescent="0.25">
      <c r="A106" s="258"/>
      <c r="B106" s="65"/>
      <c r="C106" s="158"/>
      <c r="D106" s="52">
        <f t="shared" si="0"/>
        <v>0</v>
      </c>
      <c r="E106" s="66" t="s">
        <v>181</v>
      </c>
    </row>
    <row r="107" spans="1:7" s="66" customFormat="1" x14ac:dyDescent="0.25">
      <c r="A107" s="258"/>
      <c r="B107" s="65"/>
      <c r="C107" s="158"/>
      <c r="D107" s="52">
        <f t="shared" si="0"/>
        <v>0</v>
      </c>
      <c r="E107" s="66" t="s">
        <v>181</v>
      </c>
    </row>
    <row r="108" spans="1:7" s="66" customFormat="1" x14ac:dyDescent="0.25">
      <c r="A108" s="258"/>
      <c r="B108" s="65"/>
      <c r="C108" s="158"/>
      <c r="D108" s="52">
        <f t="shared" si="0"/>
        <v>0</v>
      </c>
      <c r="E108" s="66" t="s">
        <v>181</v>
      </c>
    </row>
    <row r="109" spans="1:7" s="66" customFormat="1" x14ac:dyDescent="0.25">
      <c r="A109" s="258"/>
      <c r="B109" s="65"/>
      <c r="C109" s="158"/>
      <c r="D109" s="52">
        <f t="shared" si="0"/>
        <v>0</v>
      </c>
      <c r="E109" s="66" t="s">
        <v>181</v>
      </c>
      <c r="F109" s="65"/>
      <c r="G109" s="65"/>
    </row>
    <row r="110" spans="1:7" s="66" customFormat="1" x14ac:dyDescent="0.25">
      <c r="A110" s="258"/>
      <c r="B110" s="65"/>
      <c r="C110" s="158"/>
      <c r="D110" s="52">
        <f t="shared" si="0"/>
        <v>0</v>
      </c>
      <c r="E110" s="66" t="s">
        <v>181</v>
      </c>
    </row>
    <row r="111" spans="1:7" s="66" customFormat="1" x14ac:dyDescent="0.25">
      <c r="A111" s="258"/>
      <c r="B111" s="65"/>
      <c r="C111" s="158"/>
      <c r="D111" s="52">
        <f t="shared" si="0"/>
        <v>0</v>
      </c>
      <c r="E111" s="66" t="s">
        <v>181</v>
      </c>
    </row>
    <row r="112" spans="1:7" s="66" customFormat="1" x14ac:dyDescent="0.25">
      <c r="A112" s="258"/>
      <c r="B112" s="65"/>
      <c r="C112" s="158"/>
      <c r="D112" s="52">
        <f t="shared" si="0"/>
        <v>0</v>
      </c>
      <c r="E112" s="66" t="s">
        <v>181</v>
      </c>
    </row>
    <row r="113" spans="1:7" s="66" customFormat="1" x14ac:dyDescent="0.25">
      <c r="A113" s="258"/>
      <c r="B113" s="65"/>
      <c r="C113" s="158"/>
      <c r="D113" s="52">
        <f t="shared" si="0"/>
        <v>0</v>
      </c>
      <c r="E113" s="66" t="s">
        <v>181</v>
      </c>
      <c r="F113" s="65"/>
      <c r="G113" s="65"/>
    </row>
    <row r="114" spans="1:7" s="66" customFormat="1" x14ac:dyDescent="0.25">
      <c r="A114" s="258"/>
      <c r="B114" s="65"/>
      <c r="C114" s="158"/>
      <c r="D114" s="52">
        <f t="shared" si="0"/>
        <v>0</v>
      </c>
      <c r="E114" s="66" t="s">
        <v>181</v>
      </c>
    </row>
    <row r="115" spans="1:7" s="66" customFormat="1" x14ac:dyDescent="0.25">
      <c r="A115" s="258"/>
      <c r="B115" s="65"/>
      <c r="C115" s="158"/>
      <c r="D115" s="52">
        <f t="shared" si="0"/>
        <v>0</v>
      </c>
      <c r="E115" s="66" t="s">
        <v>181</v>
      </c>
    </row>
    <row r="116" spans="1:7" s="66" customFormat="1" x14ac:dyDescent="0.25">
      <c r="A116" s="258"/>
      <c r="B116" s="65"/>
      <c r="C116" s="158"/>
      <c r="D116" s="52">
        <f t="shared" si="0"/>
        <v>0</v>
      </c>
      <c r="E116" s="66" t="s">
        <v>181</v>
      </c>
    </row>
    <row r="117" spans="1:7" s="66" customFormat="1" x14ac:dyDescent="0.25">
      <c r="A117" s="258"/>
      <c r="B117" s="65"/>
      <c r="C117" s="158"/>
      <c r="D117" s="52">
        <f t="shared" si="0"/>
        <v>0</v>
      </c>
      <c r="E117" s="66" t="s">
        <v>181</v>
      </c>
      <c r="F117" s="65"/>
      <c r="G117" s="65"/>
    </row>
    <row r="118" spans="1:7" s="66" customFormat="1" x14ac:dyDescent="0.25">
      <c r="A118" s="258"/>
      <c r="B118" s="65"/>
      <c r="C118" s="158"/>
      <c r="D118" s="52">
        <f t="shared" si="0"/>
        <v>0</v>
      </c>
      <c r="E118" s="66" t="s">
        <v>181</v>
      </c>
    </row>
    <row r="119" spans="1:7" s="66" customFormat="1" x14ac:dyDescent="0.25">
      <c r="A119" s="258"/>
      <c r="B119" s="65"/>
      <c r="C119" s="158"/>
      <c r="D119" s="52">
        <f t="shared" si="0"/>
        <v>0</v>
      </c>
      <c r="E119" s="66" t="s">
        <v>181</v>
      </c>
    </row>
    <row r="120" spans="1:7" s="66" customFormat="1" x14ac:dyDescent="0.25">
      <c r="A120" s="258"/>
      <c r="B120" s="65"/>
      <c r="C120" s="158"/>
      <c r="D120" s="52">
        <f t="shared" si="0"/>
        <v>0</v>
      </c>
      <c r="E120" s="66" t="s">
        <v>181</v>
      </c>
    </row>
    <row r="121" spans="1:7" s="66" customFormat="1" x14ac:dyDescent="0.25">
      <c r="A121" s="258"/>
      <c r="B121" s="65"/>
      <c r="C121" s="158"/>
      <c r="D121" s="52">
        <f t="shared" si="0"/>
        <v>0</v>
      </c>
      <c r="E121" s="66" t="s">
        <v>181</v>
      </c>
      <c r="F121" s="65"/>
      <c r="G121" s="65"/>
    </row>
    <row r="122" spans="1:7" s="66" customFormat="1" x14ac:dyDescent="0.25">
      <c r="A122" s="258"/>
      <c r="B122" s="65"/>
      <c r="C122" s="158"/>
      <c r="D122" s="52">
        <f t="shared" si="0"/>
        <v>0</v>
      </c>
      <c r="E122" s="66" t="s">
        <v>181</v>
      </c>
    </row>
    <row r="123" spans="1:7" s="66" customFormat="1" x14ac:dyDescent="0.25">
      <c r="A123" s="258"/>
      <c r="B123" s="65"/>
      <c r="C123" s="158"/>
      <c r="D123" s="52">
        <f t="shared" si="0"/>
        <v>0</v>
      </c>
      <c r="E123" s="66" t="s">
        <v>181</v>
      </c>
    </row>
    <row r="124" spans="1:7" s="66" customFormat="1" x14ac:dyDescent="0.25">
      <c r="A124" s="258"/>
      <c r="B124" s="65"/>
      <c r="C124" s="158"/>
      <c r="D124" s="52">
        <f t="shared" si="0"/>
        <v>0</v>
      </c>
      <c r="E124" s="66" t="s">
        <v>181</v>
      </c>
    </row>
    <row r="125" spans="1:7" s="66" customFormat="1" x14ac:dyDescent="0.25">
      <c r="A125" s="258"/>
      <c r="B125" s="65"/>
      <c r="C125" s="158"/>
      <c r="D125" s="52">
        <f t="shared" si="0"/>
        <v>0</v>
      </c>
      <c r="E125" s="66" t="s">
        <v>181</v>
      </c>
      <c r="F125" s="65"/>
      <c r="G125" s="65"/>
    </row>
    <row r="126" spans="1:7" s="66" customFormat="1" x14ac:dyDescent="0.25">
      <c r="A126" s="258"/>
      <c r="B126" s="65"/>
      <c r="C126" s="158"/>
      <c r="D126" s="52">
        <f t="shared" si="0"/>
        <v>0</v>
      </c>
      <c r="E126" s="66" t="s">
        <v>181</v>
      </c>
    </row>
    <row r="127" spans="1:7" s="66" customFormat="1" x14ac:dyDescent="0.25">
      <c r="A127" s="258"/>
      <c r="B127" s="65"/>
      <c r="C127" s="158"/>
      <c r="D127" s="52">
        <f t="shared" si="0"/>
        <v>0</v>
      </c>
      <c r="E127" s="66" t="s">
        <v>181</v>
      </c>
    </row>
    <row r="128" spans="1:7" s="66" customFormat="1" x14ac:dyDescent="0.25">
      <c r="A128" s="258"/>
      <c r="B128" s="65"/>
      <c r="C128" s="158"/>
      <c r="D128" s="52">
        <f t="shared" si="0"/>
        <v>0</v>
      </c>
      <c r="E128" s="66" t="s">
        <v>181</v>
      </c>
    </row>
    <row r="129" spans="1:7" s="66" customFormat="1" x14ac:dyDescent="0.25">
      <c r="A129" s="258"/>
      <c r="B129" s="65"/>
      <c r="C129" s="158"/>
      <c r="D129" s="52">
        <f t="shared" si="0"/>
        <v>0</v>
      </c>
      <c r="E129" s="66" t="s">
        <v>181</v>
      </c>
      <c r="F129" s="65"/>
      <c r="G129" s="65"/>
    </row>
    <row r="130" spans="1:7" s="66" customFormat="1" x14ac:dyDescent="0.25">
      <c r="A130" s="258"/>
      <c r="B130" s="65"/>
      <c r="C130" s="158"/>
      <c r="D130" s="52">
        <f t="shared" si="0"/>
        <v>0</v>
      </c>
      <c r="E130" s="66" t="s">
        <v>181</v>
      </c>
    </row>
    <row r="131" spans="1:7" s="66" customFormat="1" x14ac:dyDescent="0.25">
      <c r="A131" s="258"/>
      <c r="B131" s="65"/>
      <c r="C131" s="158"/>
      <c r="D131" s="52">
        <f t="shared" si="0"/>
        <v>0</v>
      </c>
      <c r="E131" s="66" t="s">
        <v>181</v>
      </c>
    </row>
    <row r="132" spans="1:7" s="66" customFormat="1" x14ac:dyDescent="0.25">
      <c r="A132" s="258"/>
      <c r="B132" s="65"/>
      <c r="C132" s="158"/>
      <c r="D132" s="52">
        <f t="shared" si="0"/>
        <v>0</v>
      </c>
      <c r="E132" s="66" t="s">
        <v>181</v>
      </c>
    </row>
    <row r="133" spans="1:7" s="66" customFormat="1" x14ac:dyDescent="0.25">
      <c r="A133" s="258"/>
      <c r="B133" s="65"/>
      <c r="C133" s="158"/>
      <c r="D133" s="153">
        <f>ROUND(B133*C133,2)</f>
        <v>0</v>
      </c>
      <c r="E133" s="66" t="s">
        <v>181</v>
      </c>
    </row>
    <row r="134" spans="1:7" s="66" customFormat="1" x14ac:dyDescent="0.25">
      <c r="A134" s="258"/>
      <c r="B134" s="182"/>
      <c r="C134" s="174" t="s">
        <v>182</v>
      </c>
      <c r="D134" s="52">
        <f>ROUND(SUBTOTAL(109,D4:D133),2)</f>
        <v>27225</v>
      </c>
      <c r="E134" s="66" t="s">
        <v>181</v>
      </c>
      <c r="G134" s="257" t="s">
        <v>198</v>
      </c>
    </row>
    <row r="135" spans="1:7" s="66" customFormat="1" x14ac:dyDescent="0.25">
      <c r="A135" s="258"/>
      <c r="C135" s="184"/>
      <c r="D135" s="213"/>
      <c r="E135" s="66" t="s">
        <v>184</v>
      </c>
    </row>
    <row r="136" spans="1:7" s="66" customFormat="1" x14ac:dyDescent="0.25">
      <c r="A136" s="258"/>
      <c r="B136" s="65"/>
      <c r="C136" s="158"/>
      <c r="D136" s="52">
        <f>ROUND(B136*C136,2)</f>
        <v>0</v>
      </c>
      <c r="E136" s="66" t="s">
        <v>184</v>
      </c>
    </row>
    <row r="137" spans="1:7" s="66" customFormat="1" x14ac:dyDescent="0.25">
      <c r="A137" s="258"/>
      <c r="B137" s="65"/>
      <c r="C137" s="158"/>
      <c r="D137" s="52">
        <f t="shared" ref="D137:D200" si="1">ROUND(B137*C137,2)</f>
        <v>0</v>
      </c>
      <c r="E137" s="66" t="s">
        <v>184</v>
      </c>
      <c r="F137" s="65"/>
      <c r="G137" s="65"/>
    </row>
    <row r="138" spans="1:7" s="66" customFormat="1" x14ac:dyDescent="0.25">
      <c r="A138" s="258"/>
      <c r="B138" s="65"/>
      <c r="C138" s="158"/>
      <c r="D138" s="52">
        <f t="shared" si="1"/>
        <v>0</v>
      </c>
      <c r="E138" s="66" t="s">
        <v>184</v>
      </c>
    </row>
    <row r="139" spans="1:7" s="66" customFormat="1" hidden="1" x14ac:dyDescent="0.25">
      <c r="A139" s="258"/>
      <c r="B139" s="65"/>
      <c r="C139" s="158"/>
      <c r="D139" s="52">
        <f t="shared" si="1"/>
        <v>0</v>
      </c>
      <c r="E139" s="66" t="s">
        <v>184</v>
      </c>
    </row>
    <row r="140" spans="1:7" s="66" customFormat="1" hidden="1" x14ac:dyDescent="0.25">
      <c r="A140" s="258"/>
      <c r="B140" s="65"/>
      <c r="C140" s="158"/>
      <c r="D140" s="52">
        <f t="shared" si="1"/>
        <v>0</v>
      </c>
      <c r="E140" s="66" t="s">
        <v>184</v>
      </c>
    </row>
    <row r="141" spans="1:7" s="66" customFormat="1" hidden="1" x14ac:dyDescent="0.25">
      <c r="A141" s="258"/>
      <c r="B141" s="65"/>
      <c r="C141" s="158"/>
      <c r="D141" s="52">
        <f t="shared" si="1"/>
        <v>0</v>
      </c>
      <c r="E141" s="66" t="s">
        <v>184</v>
      </c>
      <c r="F141" s="65"/>
      <c r="G141" s="65"/>
    </row>
    <row r="142" spans="1:7" s="66" customFormat="1" hidden="1" x14ac:dyDescent="0.25">
      <c r="A142" s="258"/>
      <c r="B142" s="65"/>
      <c r="C142" s="158"/>
      <c r="D142" s="52">
        <f t="shared" si="1"/>
        <v>0</v>
      </c>
      <c r="E142" s="66" t="s">
        <v>184</v>
      </c>
    </row>
    <row r="143" spans="1:7" s="66" customFormat="1" hidden="1" x14ac:dyDescent="0.25">
      <c r="A143" s="258"/>
      <c r="B143" s="65"/>
      <c r="C143" s="158"/>
      <c r="D143" s="52">
        <f t="shared" si="1"/>
        <v>0</v>
      </c>
      <c r="E143" s="66" t="s">
        <v>184</v>
      </c>
    </row>
    <row r="144" spans="1:7" s="66" customFormat="1" hidden="1" x14ac:dyDescent="0.25">
      <c r="A144" s="258"/>
      <c r="B144" s="65"/>
      <c r="C144" s="158"/>
      <c r="D144" s="52">
        <f t="shared" si="1"/>
        <v>0</v>
      </c>
      <c r="E144" s="66" t="s">
        <v>184</v>
      </c>
    </row>
    <row r="145" spans="1:7" s="66" customFormat="1" hidden="1" x14ac:dyDescent="0.25">
      <c r="A145" s="258"/>
      <c r="B145" s="65"/>
      <c r="C145" s="158"/>
      <c r="D145" s="52">
        <f t="shared" si="1"/>
        <v>0</v>
      </c>
      <c r="E145" s="66" t="s">
        <v>184</v>
      </c>
      <c r="F145" s="65"/>
      <c r="G145" s="65"/>
    </row>
    <row r="146" spans="1:7" s="66" customFormat="1" hidden="1" x14ac:dyDescent="0.25">
      <c r="A146" s="258"/>
      <c r="B146" s="65"/>
      <c r="C146" s="158"/>
      <c r="D146" s="52">
        <f t="shared" si="1"/>
        <v>0</v>
      </c>
      <c r="E146" s="66" t="s">
        <v>184</v>
      </c>
    </row>
    <row r="147" spans="1:7" s="66" customFormat="1" hidden="1" x14ac:dyDescent="0.25">
      <c r="A147" s="258"/>
      <c r="B147" s="65"/>
      <c r="C147" s="158"/>
      <c r="D147" s="52">
        <f t="shared" si="1"/>
        <v>0</v>
      </c>
      <c r="E147" s="66" t="s">
        <v>184</v>
      </c>
    </row>
    <row r="148" spans="1:7" s="66" customFormat="1" hidden="1" x14ac:dyDescent="0.25">
      <c r="A148" s="258"/>
      <c r="B148" s="65"/>
      <c r="C148" s="158"/>
      <c r="D148" s="52">
        <f t="shared" si="1"/>
        <v>0</v>
      </c>
      <c r="E148" s="66" t="s">
        <v>184</v>
      </c>
    </row>
    <row r="149" spans="1:7" s="66" customFormat="1" hidden="1" x14ac:dyDescent="0.25">
      <c r="A149" s="258"/>
      <c r="B149" s="65"/>
      <c r="C149" s="158"/>
      <c r="D149" s="52">
        <f t="shared" si="1"/>
        <v>0</v>
      </c>
      <c r="E149" s="66" t="s">
        <v>184</v>
      </c>
      <c r="F149" s="65"/>
      <c r="G149" s="65"/>
    </row>
    <row r="150" spans="1:7" s="66" customFormat="1" hidden="1" x14ac:dyDescent="0.25">
      <c r="A150" s="258"/>
      <c r="B150" s="65"/>
      <c r="C150" s="158"/>
      <c r="D150" s="52">
        <f t="shared" si="1"/>
        <v>0</v>
      </c>
      <c r="E150" s="66" t="s">
        <v>184</v>
      </c>
    </row>
    <row r="151" spans="1:7" s="66" customFormat="1" hidden="1" x14ac:dyDescent="0.25">
      <c r="A151" s="258"/>
      <c r="B151" s="65"/>
      <c r="C151" s="158"/>
      <c r="D151" s="52">
        <f t="shared" si="1"/>
        <v>0</v>
      </c>
      <c r="E151" s="66" t="s">
        <v>184</v>
      </c>
    </row>
    <row r="152" spans="1:7" s="66" customFormat="1" hidden="1" x14ac:dyDescent="0.25">
      <c r="A152" s="258"/>
      <c r="B152" s="65"/>
      <c r="C152" s="158"/>
      <c r="D152" s="52">
        <f t="shared" si="1"/>
        <v>0</v>
      </c>
      <c r="E152" s="66" t="s">
        <v>184</v>
      </c>
    </row>
    <row r="153" spans="1:7" s="66" customFormat="1" hidden="1" x14ac:dyDescent="0.25">
      <c r="A153" s="258"/>
      <c r="B153" s="65"/>
      <c r="C153" s="158"/>
      <c r="D153" s="52">
        <f t="shared" si="1"/>
        <v>0</v>
      </c>
      <c r="E153" s="66" t="s">
        <v>184</v>
      </c>
      <c r="F153" s="65"/>
      <c r="G153" s="65"/>
    </row>
    <row r="154" spans="1:7" s="66" customFormat="1" hidden="1" x14ac:dyDescent="0.25">
      <c r="A154" s="258"/>
      <c r="B154" s="65"/>
      <c r="C154" s="158"/>
      <c r="D154" s="52">
        <f t="shared" si="1"/>
        <v>0</v>
      </c>
      <c r="E154" s="66" t="s">
        <v>184</v>
      </c>
    </row>
    <row r="155" spans="1:7" s="66" customFormat="1" hidden="1" x14ac:dyDescent="0.25">
      <c r="A155" s="258"/>
      <c r="B155" s="65"/>
      <c r="C155" s="158"/>
      <c r="D155" s="52">
        <f t="shared" si="1"/>
        <v>0</v>
      </c>
      <c r="E155" s="66" t="s">
        <v>184</v>
      </c>
    </row>
    <row r="156" spans="1:7" s="66" customFormat="1" hidden="1" x14ac:dyDescent="0.25">
      <c r="A156" s="258"/>
      <c r="B156" s="65"/>
      <c r="C156" s="158"/>
      <c r="D156" s="52">
        <f t="shared" si="1"/>
        <v>0</v>
      </c>
      <c r="E156" s="66" t="s">
        <v>184</v>
      </c>
    </row>
    <row r="157" spans="1:7" s="66" customFormat="1" hidden="1" x14ac:dyDescent="0.25">
      <c r="A157" s="258"/>
      <c r="B157" s="65"/>
      <c r="C157" s="158"/>
      <c r="D157" s="52">
        <f t="shared" si="1"/>
        <v>0</v>
      </c>
      <c r="E157" s="66" t="s">
        <v>184</v>
      </c>
      <c r="F157" s="65"/>
      <c r="G157" s="65"/>
    </row>
    <row r="158" spans="1:7" s="66" customFormat="1" hidden="1" x14ac:dyDescent="0.25">
      <c r="A158" s="258"/>
      <c r="B158" s="65"/>
      <c r="C158" s="158"/>
      <c r="D158" s="52">
        <f t="shared" si="1"/>
        <v>0</v>
      </c>
      <c r="E158" s="66" t="s">
        <v>184</v>
      </c>
    </row>
    <row r="159" spans="1:7" s="66" customFormat="1" hidden="1" x14ac:dyDescent="0.25">
      <c r="A159" s="258"/>
      <c r="B159" s="65"/>
      <c r="C159" s="158"/>
      <c r="D159" s="52">
        <f t="shared" si="1"/>
        <v>0</v>
      </c>
      <c r="E159" s="66" t="s">
        <v>184</v>
      </c>
    </row>
    <row r="160" spans="1:7" s="66" customFormat="1" hidden="1" x14ac:dyDescent="0.25">
      <c r="A160" s="258"/>
      <c r="B160" s="65"/>
      <c r="C160" s="158"/>
      <c r="D160" s="52">
        <f t="shared" si="1"/>
        <v>0</v>
      </c>
      <c r="E160" s="66" t="s">
        <v>184</v>
      </c>
    </row>
    <row r="161" spans="1:7" s="66" customFormat="1" hidden="1" x14ac:dyDescent="0.25">
      <c r="A161" s="258"/>
      <c r="B161" s="65"/>
      <c r="C161" s="158"/>
      <c r="D161" s="52">
        <f t="shared" si="1"/>
        <v>0</v>
      </c>
      <c r="E161" s="66" t="s">
        <v>184</v>
      </c>
      <c r="F161" s="65"/>
      <c r="G161" s="65"/>
    </row>
    <row r="162" spans="1:7" s="66" customFormat="1" hidden="1" x14ac:dyDescent="0.25">
      <c r="A162" s="258"/>
      <c r="B162" s="65"/>
      <c r="C162" s="158"/>
      <c r="D162" s="52">
        <f t="shared" si="1"/>
        <v>0</v>
      </c>
      <c r="E162" s="66" t="s">
        <v>184</v>
      </c>
    </row>
    <row r="163" spans="1:7" s="66" customFormat="1" hidden="1" x14ac:dyDescent="0.25">
      <c r="A163" s="258"/>
      <c r="B163" s="65"/>
      <c r="C163" s="158"/>
      <c r="D163" s="52">
        <f t="shared" si="1"/>
        <v>0</v>
      </c>
      <c r="E163" s="66" t="s">
        <v>184</v>
      </c>
    </row>
    <row r="164" spans="1:7" s="66" customFormat="1" hidden="1" x14ac:dyDescent="0.25">
      <c r="A164" s="258"/>
      <c r="B164" s="65"/>
      <c r="C164" s="158"/>
      <c r="D164" s="52">
        <f t="shared" si="1"/>
        <v>0</v>
      </c>
      <c r="E164" s="66" t="s">
        <v>184</v>
      </c>
    </row>
    <row r="165" spans="1:7" s="66" customFormat="1" hidden="1" x14ac:dyDescent="0.25">
      <c r="A165" s="258"/>
      <c r="B165" s="65"/>
      <c r="C165" s="158"/>
      <c r="D165" s="52">
        <f t="shared" si="1"/>
        <v>0</v>
      </c>
      <c r="E165" s="66" t="s">
        <v>184</v>
      </c>
      <c r="F165" s="65"/>
      <c r="G165" s="65"/>
    </row>
    <row r="166" spans="1:7" s="66" customFormat="1" hidden="1" x14ac:dyDescent="0.25">
      <c r="A166" s="258"/>
      <c r="B166" s="65"/>
      <c r="C166" s="158"/>
      <c r="D166" s="52">
        <f t="shared" si="1"/>
        <v>0</v>
      </c>
      <c r="E166" s="66" t="s">
        <v>184</v>
      </c>
    </row>
    <row r="167" spans="1:7" s="66" customFormat="1" hidden="1" x14ac:dyDescent="0.25">
      <c r="A167" s="258"/>
      <c r="B167" s="65"/>
      <c r="C167" s="158"/>
      <c r="D167" s="52">
        <f t="shared" si="1"/>
        <v>0</v>
      </c>
      <c r="E167" s="66" t="s">
        <v>184</v>
      </c>
    </row>
    <row r="168" spans="1:7" s="66" customFormat="1" hidden="1" x14ac:dyDescent="0.25">
      <c r="A168" s="258"/>
      <c r="B168" s="65"/>
      <c r="C168" s="158"/>
      <c r="D168" s="52">
        <f t="shared" si="1"/>
        <v>0</v>
      </c>
      <c r="E168" s="66" t="s">
        <v>184</v>
      </c>
    </row>
    <row r="169" spans="1:7" s="66" customFormat="1" hidden="1" x14ac:dyDescent="0.25">
      <c r="A169" s="258"/>
      <c r="B169" s="65"/>
      <c r="C169" s="158"/>
      <c r="D169" s="52">
        <f t="shared" si="1"/>
        <v>0</v>
      </c>
      <c r="E169" s="66" t="s">
        <v>184</v>
      </c>
      <c r="F169" s="65"/>
      <c r="G169" s="65"/>
    </row>
    <row r="170" spans="1:7" s="66" customFormat="1" hidden="1" x14ac:dyDescent="0.25">
      <c r="A170" s="258"/>
      <c r="B170" s="65"/>
      <c r="C170" s="158"/>
      <c r="D170" s="52">
        <f t="shared" si="1"/>
        <v>0</v>
      </c>
      <c r="E170" s="66" t="s">
        <v>184</v>
      </c>
    </row>
    <row r="171" spans="1:7" s="66" customFormat="1" hidden="1" x14ac:dyDescent="0.25">
      <c r="A171" s="258"/>
      <c r="B171" s="65"/>
      <c r="C171" s="158"/>
      <c r="D171" s="52">
        <f t="shared" si="1"/>
        <v>0</v>
      </c>
      <c r="E171" s="66" t="s">
        <v>184</v>
      </c>
    </row>
    <row r="172" spans="1:7" s="66" customFormat="1" hidden="1" x14ac:dyDescent="0.25">
      <c r="A172" s="258"/>
      <c r="B172" s="65"/>
      <c r="C172" s="158"/>
      <c r="D172" s="52">
        <f t="shared" si="1"/>
        <v>0</v>
      </c>
      <c r="E172" s="66" t="s">
        <v>184</v>
      </c>
    </row>
    <row r="173" spans="1:7" s="66" customFormat="1" hidden="1" x14ac:dyDescent="0.25">
      <c r="A173" s="258"/>
      <c r="B173" s="65"/>
      <c r="C173" s="158"/>
      <c r="D173" s="52">
        <f t="shared" si="1"/>
        <v>0</v>
      </c>
      <c r="E173" s="66" t="s">
        <v>184</v>
      </c>
      <c r="F173" s="65"/>
      <c r="G173" s="65"/>
    </row>
    <row r="174" spans="1:7" s="66" customFormat="1" hidden="1" x14ac:dyDescent="0.25">
      <c r="A174" s="258"/>
      <c r="B174" s="65"/>
      <c r="C174" s="158"/>
      <c r="D174" s="52">
        <f t="shared" si="1"/>
        <v>0</v>
      </c>
      <c r="E174" s="66" t="s">
        <v>184</v>
      </c>
    </row>
    <row r="175" spans="1:7" s="66" customFormat="1" hidden="1" x14ac:dyDescent="0.25">
      <c r="A175" s="258"/>
      <c r="B175" s="65"/>
      <c r="C175" s="158"/>
      <c r="D175" s="52">
        <f t="shared" si="1"/>
        <v>0</v>
      </c>
      <c r="E175" s="66" t="s">
        <v>184</v>
      </c>
    </row>
    <row r="176" spans="1:7" s="66" customFormat="1" hidden="1" x14ac:dyDescent="0.25">
      <c r="A176" s="258"/>
      <c r="B176" s="65"/>
      <c r="C176" s="158"/>
      <c r="D176" s="52">
        <f t="shared" si="1"/>
        <v>0</v>
      </c>
      <c r="E176" s="66" t="s">
        <v>184</v>
      </c>
    </row>
    <row r="177" spans="1:7" s="66" customFormat="1" hidden="1" x14ac:dyDescent="0.25">
      <c r="A177" s="258"/>
      <c r="B177" s="65"/>
      <c r="C177" s="158"/>
      <c r="D177" s="52">
        <f t="shared" si="1"/>
        <v>0</v>
      </c>
      <c r="E177" s="66" t="s">
        <v>184</v>
      </c>
      <c r="F177" s="65"/>
      <c r="G177" s="65"/>
    </row>
    <row r="178" spans="1:7" s="66" customFormat="1" hidden="1" x14ac:dyDescent="0.25">
      <c r="A178" s="258"/>
      <c r="B178" s="65"/>
      <c r="C178" s="158"/>
      <c r="D178" s="52">
        <f t="shared" si="1"/>
        <v>0</v>
      </c>
      <c r="E178" s="66" t="s">
        <v>184</v>
      </c>
    </row>
    <row r="179" spans="1:7" s="66" customFormat="1" hidden="1" x14ac:dyDescent="0.25">
      <c r="A179" s="258"/>
      <c r="B179" s="65"/>
      <c r="C179" s="158"/>
      <c r="D179" s="52">
        <f t="shared" si="1"/>
        <v>0</v>
      </c>
      <c r="E179" s="66" t="s">
        <v>184</v>
      </c>
    </row>
    <row r="180" spans="1:7" s="66" customFormat="1" hidden="1" x14ac:dyDescent="0.25">
      <c r="A180" s="258"/>
      <c r="B180" s="65"/>
      <c r="C180" s="158"/>
      <c r="D180" s="52">
        <f t="shared" si="1"/>
        <v>0</v>
      </c>
      <c r="E180" s="66" t="s">
        <v>184</v>
      </c>
    </row>
    <row r="181" spans="1:7" s="66" customFormat="1" hidden="1" x14ac:dyDescent="0.25">
      <c r="A181" s="258"/>
      <c r="B181" s="65"/>
      <c r="C181" s="158"/>
      <c r="D181" s="52">
        <f t="shared" si="1"/>
        <v>0</v>
      </c>
      <c r="E181" s="66" t="s">
        <v>184</v>
      </c>
      <c r="F181" s="65"/>
      <c r="G181" s="65"/>
    </row>
    <row r="182" spans="1:7" s="66" customFormat="1" hidden="1" x14ac:dyDescent="0.25">
      <c r="A182" s="258"/>
      <c r="B182" s="65"/>
      <c r="C182" s="158"/>
      <c r="D182" s="52">
        <f t="shared" si="1"/>
        <v>0</v>
      </c>
      <c r="E182" s="66" t="s">
        <v>184</v>
      </c>
    </row>
    <row r="183" spans="1:7" s="66" customFormat="1" hidden="1" x14ac:dyDescent="0.25">
      <c r="A183" s="258"/>
      <c r="B183" s="65"/>
      <c r="C183" s="158"/>
      <c r="D183" s="52">
        <f t="shared" si="1"/>
        <v>0</v>
      </c>
      <c r="E183" s="66" t="s">
        <v>184</v>
      </c>
    </row>
    <row r="184" spans="1:7" s="66" customFormat="1" hidden="1" x14ac:dyDescent="0.25">
      <c r="A184" s="258"/>
      <c r="B184" s="65"/>
      <c r="C184" s="158"/>
      <c r="D184" s="52">
        <f t="shared" si="1"/>
        <v>0</v>
      </c>
      <c r="E184" s="66" t="s">
        <v>184</v>
      </c>
    </row>
    <row r="185" spans="1:7" s="66" customFormat="1" hidden="1" x14ac:dyDescent="0.25">
      <c r="A185" s="258"/>
      <c r="B185" s="65"/>
      <c r="C185" s="158"/>
      <c r="D185" s="52">
        <f t="shared" si="1"/>
        <v>0</v>
      </c>
      <c r="E185" s="66" t="s">
        <v>184</v>
      </c>
      <c r="F185" s="65"/>
      <c r="G185" s="65"/>
    </row>
    <row r="186" spans="1:7" s="66" customFormat="1" hidden="1" x14ac:dyDescent="0.25">
      <c r="A186" s="258"/>
      <c r="B186" s="65"/>
      <c r="C186" s="158"/>
      <c r="D186" s="52">
        <f t="shared" si="1"/>
        <v>0</v>
      </c>
      <c r="E186" s="66" t="s">
        <v>184</v>
      </c>
    </row>
    <row r="187" spans="1:7" s="66" customFormat="1" hidden="1" x14ac:dyDescent="0.25">
      <c r="A187" s="258"/>
      <c r="B187" s="65"/>
      <c r="C187" s="158"/>
      <c r="D187" s="52">
        <f t="shared" si="1"/>
        <v>0</v>
      </c>
      <c r="E187" s="66" t="s">
        <v>184</v>
      </c>
    </row>
    <row r="188" spans="1:7" s="66" customFormat="1" hidden="1" x14ac:dyDescent="0.25">
      <c r="A188" s="258"/>
      <c r="B188" s="65"/>
      <c r="C188" s="158"/>
      <c r="D188" s="52">
        <f t="shared" si="1"/>
        <v>0</v>
      </c>
      <c r="E188" s="66" t="s">
        <v>184</v>
      </c>
    </row>
    <row r="189" spans="1:7" s="66" customFormat="1" hidden="1" x14ac:dyDescent="0.25">
      <c r="A189" s="258"/>
      <c r="B189" s="65"/>
      <c r="C189" s="158"/>
      <c r="D189" s="52">
        <f t="shared" si="1"/>
        <v>0</v>
      </c>
      <c r="E189" s="66" t="s">
        <v>184</v>
      </c>
      <c r="F189" s="65"/>
      <c r="G189" s="65"/>
    </row>
    <row r="190" spans="1:7" s="66" customFormat="1" hidden="1" x14ac:dyDescent="0.25">
      <c r="A190" s="258"/>
      <c r="B190" s="65"/>
      <c r="C190" s="158"/>
      <c r="D190" s="52">
        <f t="shared" si="1"/>
        <v>0</v>
      </c>
      <c r="E190" s="66" t="s">
        <v>184</v>
      </c>
    </row>
    <row r="191" spans="1:7" s="66" customFormat="1" hidden="1" x14ac:dyDescent="0.25">
      <c r="A191" s="258"/>
      <c r="B191" s="65"/>
      <c r="C191" s="158"/>
      <c r="D191" s="52">
        <f t="shared" si="1"/>
        <v>0</v>
      </c>
      <c r="E191" s="66" t="s">
        <v>184</v>
      </c>
    </row>
    <row r="192" spans="1:7" s="66" customFormat="1" hidden="1" x14ac:dyDescent="0.25">
      <c r="A192" s="258"/>
      <c r="B192" s="65"/>
      <c r="C192" s="158"/>
      <c r="D192" s="52">
        <f t="shared" si="1"/>
        <v>0</v>
      </c>
      <c r="E192" s="66" t="s">
        <v>184</v>
      </c>
    </row>
    <row r="193" spans="1:7" s="66" customFormat="1" hidden="1" x14ac:dyDescent="0.25">
      <c r="A193" s="258"/>
      <c r="B193" s="65"/>
      <c r="C193" s="158"/>
      <c r="D193" s="52">
        <f t="shared" si="1"/>
        <v>0</v>
      </c>
      <c r="E193" s="66" t="s">
        <v>184</v>
      </c>
      <c r="F193" s="65"/>
      <c r="G193" s="65"/>
    </row>
    <row r="194" spans="1:7" s="66" customFormat="1" hidden="1" x14ac:dyDescent="0.25">
      <c r="A194" s="258"/>
      <c r="B194" s="65"/>
      <c r="C194" s="158"/>
      <c r="D194" s="52">
        <f t="shared" si="1"/>
        <v>0</v>
      </c>
      <c r="E194" s="66" t="s">
        <v>184</v>
      </c>
    </row>
    <row r="195" spans="1:7" s="66" customFormat="1" hidden="1" x14ac:dyDescent="0.25">
      <c r="A195" s="258"/>
      <c r="B195" s="65"/>
      <c r="C195" s="158"/>
      <c r="D195" s="52">
        <f t="shared" si="1"/>
        <v>0</v>
      </c>
      <c r="E195" s="66" t="s">
        <v>184</v>
      </c>
    </row>
    <row r="196" spans="1:7" s="66" customFormat="1" hidden="1" x14ac:dyDescent="0.25">
      <c r="A196" s="258"/>
      <c r="B196" s="65"/>
      <c r="C196" s="158"/>
      <c r="D196" s="52">
        <f t="shared" si="1"/>
        <v>0</v>
      </c>
      <c r="E196" s="66" t="s">
        <v>184</v>
      </c>
    </row>
    <row r="197" spans="1:7" s="66" customFormat="1" hidden="1" x14ac:dyDescent="0.25">
      <c r="A197" s="258"/>
      <c r="B197" s="65"/>
      <c r="C197" s="158"/>
      <c r="D197" s="52">
        <f t="shared" si="1"/>
        <v>0</v>
      </c>
      <c r="E197" s="66" t="s">
        <v>184</v>
      </c>
      <c r="F197" s="65"/>
      <c r="G197" s="65"/>
    </row>
    <row r="198" spans="1:7" s="66" customFormat="1" hidden="1" x14ac:dyDescent="0.25">
      <c r="A198" s="258"/>
      <c r="B198" s="65"/>
      <c r="C198" s="158"/>
      <c r="D198" s="52">
        <f t="shared" si="1"/>
        <v>0</v>
      </c>
      <c r="E198" s="66" t="s">
        <v>184</v>
      </c>
    </row>
    <row r="199" spans="1:7" s="66" customFormat="1" hidden="1" x14ac:dyDescent="0.25">
      <c r="A199" s="258"/>
      <c r="B199" s="65"/>
      <c r="C199" s="158"/>
      <c r="D199" s="52">
        <f t="shared" si="1"/>
        <v>0</v>
      </c>
      <c r="E199" s="66" t="s">
        <v>184</v>
      </c>
    </row>
    <row r="200" spans="1:7" s="66" customFormat="1" hidden="1" x14ac:dyDescent="0.25">
      <c r="A200" s="258"/>
      <c r="B200" s="65"/>
      <c r="C200" s="158"/>
      <c r="D200" s="52">
        <f t="shared" si="1"/>
        <v>0</v>
      </c>
      <c r="E200" s="66" t="s">
        <v>184</v>
      </c>
    </row>
    <row r="201" spans="1:7" s="66" customFormat="1" hidden="1" x14ac:dyDescent="0.25">
      <c r="A201" s="258"/>
      <c r="B201" s="65"/>
      <c r="C201" s="158"/>
      <c r="D201" s="52">
        <f t="shared" ref="D201:D264" si="2">ROUND(B201*C201,2)</f>
        <v>0</v>
      </c>
      <c r="E201" s="66" t="s">
        <v>184</v>
      </c>
      <c r="F201" s="65"/>
      <c r="G201" s="65"/>
    </row>
    <row r="202" spans="1:7" s="66" customFormat="1" hidden="1" x14ac:dyDescent="0.25">
      <c r="A202" s="258"/>
      <c r="B202" s="65"/>
      <c r="C202" s="158"/>
      <c r="D202" s="52">
        <f t="shared" si="2"/>
        <v>0</v>
      </c>
      <c r="E202" s="66" t="s">
        <v>184</v>
      </c>
    </row>
    <row r="203" spans="1:7" s="66" customFormat="1" hidden="1" x14ac:dyDescent="0.25">
      <c r="A203" s="258"/>
      <c r="B203" s="65"/>
      <c r="C203" s="158"/>
      <c r="D203" s="52">
        <f t="shared" si="2"/>
        <v>0</v>
      </c>
      <c r="E203" s="66" t="s">
        <v>184</v>
      </c>
    </row>
    <row r="204" spans="1:7" s="66" customFormat="1" hidden="1" x14ac:dyDescent="0.25">
      <c r="A204" s="258"/>
      <c r="B204" s="65"/>
      <c r="C204" s="158"/>
      <c r="D204" s="52">
        <f t="shared" si="2"/>
        <v>0</v>
      </c>
      <c r="E204" s="66" t="s">
        <v>184</v>
      </c>
    </row>
    <row r="205" spans="1:7" s="66" customFormat="1" hidden="1" x14ac:dyDescent="0.25">
      <c r="A205" s="258"/>
      <c r="B205" s="65"/>
      <c r="C205" s="158"/>
      <c r="D205" s="52">
        <f t="shared" si="2"/>
        <v>0</v>
      </c>
      <c r="E205" s="66" t="s">
        <v>184</v>
      </c>
      <c r="F205" s="65"/>
      <c r="G205" s="65"/>
    </row>
    <row r="206" spans="1:7" s="66" customFormat="1" hidden="1" x14ac:dyDescent="0.25">
      <c r="A206" s="258"/>
      <c r="B206" s="65"/>
      <c r="C206" s="158"/>
      <c r="D206" s="52">
        <f t="shared" si="2"/>
        <v>0</v>
      </c>
      <c r="E206" s="66" t="s">
        <v>184</v>
      </c>
    </row>
    <row r="207" spans="1:7" s="66" customFormat="1" hidden="1" x14ac:dyDescent="0.25">
      <c r="A207" s="258"/>
      <c r="B207" s="65"/>
      <c r="C207" s="158"/>
      <c r="D207" s="52">
        <f t="shared" si="2"/>
        <v>0</v>
      </c>
      <c r="E207" s="66" t="s">
        <v>184</v>
      </c>
    </row>
    <row r="208" spans="1:7" s="66" customFormat="1" hidden="1" x14ac:dyDescent="0.25">
      <c r="A208" s="258"/>
      <c r="B208" s="65"/>
      <c r="C208" s="158"/>
      <c r="D208" s="52">
        <f t="shared" si="2"/>
        <v>0</v>
      </c>
      <c r="E208" s="66" t="s">
        <v>184</v>
      </c>
    </row>
    <row r="209" spans="1:7" s="66" customFormat="1" hidden="1" x14ac:dyDescent="0.25">
      <c r="A209" s="258"/>
      <c r="B209" s="65"/>
      <c r="C209" s="158"/>
      <c r="D209" s="52">
        <f t="shared" si="2"/>
        <v>0</v>
      </c>
      <c r="E209" s="66" t="s">
        <v>184</v>
      </c>
      <c r="F209" s="65"/>
      <c r="G209" s="65"/>
    </row>
    <row r="210" spans="1:7" s="66" customFormat="1" hidden="1" x14ac:dyDescent="0.25">
      <c r="A210" s="258"/>
      <c r="B210" s="65"/>
      <c r="C210" s="158"/>
      <c r="D210" s="52">
        <f t="shared" si="2"/>
        <v>0</v>
      </c>
      <c r="E210" s="66" t="s">
        <v>184</v>
      </c>
    </row>
    <row r="211" spans="1:7" s="66" customFormat="1" hidden="1" x14ac:dyDescent="0.25">
      <c r="A211" s="258"/>
      <c r="B211" s="65"/>
      <c r="C211" s="158"/>
      <c r="D211" s="52">
        <f t="shared" si="2"/>
        <v>0</v>
      </c>
      <c r="E211" s="66" t="s">
        <v>184</v>
      </c>
    </row>
    <row r="212" spans="1:7" s="66" customFormat="1" hidden="1" x14ac:dyDescent="0.25">
      <c r="A212" s="258"/>
      <c r="B212" s="65"/>
      <c r="C212" s="158"/>
      <c r="D212" s="52">
        <f t="shared" si="2"/>
        <v>0</v>
      </c>
      <c r="E212" s="66" t="s">
        <v>184</v>
      </c>
    </row>
    <row r="213" spans="1:7" s="66" customFormat="1" hidden="1" x14ac:dyDescent="0.25">
      <c r="A213" s="258"/>
      <c r="B213" s="65"/>
      <c r="C213" s="158"/>
      <c r="D213" s="52">
        <f t="shared" si="2"/>
        <v>0</v>
      </c>
      <c r="E213" s="66" t="s">
        <v>184</v>
      </c>
      <c r="F213" s="65"/>
      <c r="G213" s="65"/>
    </row>
    <row r="214" spans="1:7" s="66" customFormat="1" hidden="1" x14ac:dyDescent="0.25">
      <c r="A214" s="258"/>
      <c r="B214" s="65"/>
      <c r="C214" s="158"/>
      <c r="D214" s="52">
        <f t="shared" si="2"/>
        <v>0</v>
      </c>
      <c r="E214" s="66" t="s">
        <v>184</v>
      </c>
    </row>
    <row r="215" spans="1:7" s="66" customFormat="1" hidden="1" x14ac:dyDescent="0.25">
      <c r="A215" s="258"/>
      <c r="B215" s="65"/>
      <c r="C215" s="158"/>
      <c r="D215" s="52">
        <f t="shared" si="2"/>
        <v>0</v>
      </c>
      <c r="E215" s="66" t="s">
        <v>184</v>
      </c>
    </row>
    <row r="216" spans="1:7" s="66" customFormat="1" hidden="1" x14ac:dyDescent="0.25">
      <c r="A216" s="258"/>
      <c r="B216" s="65"/>
      <c r="C216" s="158"/>
      <c r="D216" s="52">
        <f t="shared" si="2"/>
        <v>0</v>
      </c>
      <c r="E216" s="66" t="s">
        <v>184</v>
      </c>
    </row>
    <row r="217" spans="1:7" s="66" customFormat="1" hidden="1" x14ac:dyDescent="0.25">
      <c r="A217" s="258"/>
      <c r="B217" s="65"/>
      <c r="C217" s="158"/>
      <c r="D217" s="52">
        <f t="shared" si="2"/>
        <v>0</v>
      </c>
      <c r="E217" s="66" t="s">
        <v>184</v>
      </c>
      <c r="F217" s="65"/>
      <c r="G217" s="65"/>
    </row>
    <row r="218" spans="1:7" s="66" customFormat="1" hidden="1" x14ac:dyDescent="0.25">
      <c r="A218" s="258"/>
      <c r="B218" s="65"/>
      <c r="C218" s="158"/>
      <c r="D218" s="52">
        <f t="shared" si="2"/>
        <v>0</v>
      </c>
      <c r="E218" s="66" t="s">
        <v>184</v>
      </c>
    </row>
    <row r="219" spans="1:7" s="66" customFormat="1" hidden="1" x14ac:dyDescent="0.25">
      <c r="A219" s="258"/>
      <c r="B219" s="65"/>
      <c r="C219" s="158"/>
      <c r="D219" s="52">
        <f t="shared" si="2"/>
        <v>0</v>
      </c>
      <c r="E219" s="66" t="s">
        <v>184</v>
      </c>
    </row>
    <row r="220" spans="1:7" s="66" customFormat="1" hidden="1" x14ac:dyDescent="0.25">
      <c r="A220" s="258"/>
      <c r="B220" s="65"/>
      <c r="C220" s="158"/>
      <c r="D220" s="52">
        <f t="shared" si="2"/>
        <v>0</v>
      </c>
      <c r="E220" s="66" t="s">
        <v>184</v>
      </c>
    </row>
    <row r="221" spans="1:7" s="66" customFormat="1" hidden="1" x14ac:dyDescent="0.25">
      <c r="A221" s="258"/>
      <c r="B221" s="65"/>
      <c r="C221" s="158"/>
      <c r="D221" s="52">
        <f t="shared" si="2"/>
        <v>0</v>
      </c>
      <c r="E221" s="66" t="s">
        <v>184</v>
      </c>
      <c r="F221" s="65"/>
      <c r="G221" s="65"/>
    </row>
    <row r="222" spans="1:7" s="66" customFormat="1" hidden="1" x14ac:dyDescent="0.25">
      <c r="A222" s="258"/>
      <c r="B222" s="65"/>
      <c r="C222" s="158"/>
      <c r="D222" s="52">
        <f t="shared" si="2"/>
        <v>0</v>
      </c>
      <c r="E222" s="66" t="s">
        <v>184</v>
      </c>
    </row>
    <row r="223" spans="1:7" s="66" customFormat="1" hidden="1" x14ac:dyDescent="0.25">
      <c r="A223" s="258"/>
      <c r="B223" s="65"/>
      <c r="C223" s="158"/>
      <c r="D223" s="52">
        <f t="shared" si="2"/>
        <v>0</v>
      </c>
      <c r="E223" s="66" t="s">
        <v>184</v>
      </c>
    </row>
    <row r="224" spans="1:7" s="66" customFormat="1" hidden="1" x14ac:dyDescent="0.25">
      <c r="A224" s="258"/>
      <c r="B224" s="65"/>
      <c r="C224" s="158"/>
      <c r="D224" s="52">
        <f t="shared" si="2"/>
        <v>0</v>
      </c>
      <c r="E224" s="66" t="s">
        <v>184</v>
      </c>
    </row>
    <row r="225" spans="1:7" s="66" customFormat="1" hidden="1" x14ac:dyDescent="0.25">
      <c r="A225" s="258"/>
      <c r="B225" s="65"/>
      <c r="C225" s="158"/>
      <c r="D225" s="52">
        <f t="shared" si="2"/>
        <v>0</v>
      </c>
      <c r="E225" s="66" t="s">
        <v>184</v>
      </c>
      <c r="F225" s="65"/>
      <c r="G225" s="65"/>
    </row>
    <row r="226" spans="1:7" s="66" customFormat="1" hidden="1" x14ac:dyDescent="0.25">
      <c r="A226" s="258"/>
      <c r="B226" s="65"/>
      <c r="C226" s="158"/>
      <c r="D226" s="52">
        <f t="shared" si="2"/>
        <v>0</v>
      </c>
      <c r="E226" s="66" t="s">
        <v>184</v>
      </c>
    </row>
    <row r="227" spans="1:7" s="66" customFormat="1" hidden="1" x14ac:dyDescent="0.25">
      <c r="A227" s="258"/>
      <c r="B227" s="65"/>
      <c r="C227" s="158"/>
      <c r="D227" s="52">
        <f t="shared" si="2"/>
        <v>0</v>
      </c>
      <c r="E227" s="66" t="s">
        <v>184</v>
      </c>
    </row>
    <row r="228" spans="1:7" s="66" customFormat="1" hidden="1" x14ac:dyDescent="0.25">
      <c r="A228" s="258"/>
      <c r="B228" s="65"/>
      <c r="C228" s="158"/>
      <c r="D228" s="52">
        <f t="shared" si="2"/>
        <v>0</v>
      </c>
      <c r="E228" s="66" t="s">
        <v>184</v>
      </c>
    </row>
    <row r="229" spans="1:7" s="66" customFormat="1" hidden="1" x14ac:dyDescent="0.25">
      <c r="A229" s="258"/>
      <c r="B229" s="65"/>
      <c r="C229" s="158"/>
      <c r="D229" s="52">
        <f t="shared" si="2"/>
        <v>0</v>
      </c>
      <c r="E229" s="66" t="s">
        <v>184</v>
      </c>
      <c r="F229" s="65"/>
      <c r="G229" s="65"/>
    </row>
    <row r="230" spans="1:7" s="66" customFormat="1" hidden="1" x14ac:dyDescent="0.25">
      <c r="A230" s="258"/>
      <c r="B230" s="65"/>
      <c r="C230" s="158"/>
      <c r="D230" s="52">
        <f t="shared" si="2"/>
        <v>0</v>
      </c>
      <c r="E230" s="66" t="s">
        <v>184</v>
      </c>
    </row>
    <row r="231" spans="1:7" s="66" customFormat="1" hidden="1" x14ac:dyDescent="0.25">
      <c r="A231" s="258"/>
      <c r="B231" s="65"/>
      <c r="C231" s="158"/>
      <c r="D231" s="52">
        <f t="shared" si="2"/>
        <v>0</v>
      </c>
      <c r="E231" s="66" t="s">
        <v>184</v>
      </c>
    </row>
    <row r="232" spans="1:7" s="66" customFormat="1" hidden="1" x14ac:dyDescent="0.25">
      <c r="A232" s="258"/>
      <c r="B232" s="65"/>
      <c r="C232" s="158"/>
      <c r="D232" s="52">
        <f t="shared" si="2"/>
        <v>0</v>
      </c>
      <c r="E232" s="66" t="s">
        <v>184</v>
      </c>
    </row>
    <row r="233" spans="1:7" s="66" customFormat="1" hidden="1" x14ac:dyDescent="0.25">
      <c r="A233" s="258"/>
      <c r="B233" s="65"/>
      <c r="C233" s="158"/>
      <c r="D233" s="52">
        <f t="shared" si="2"/>
        <v>0</v>
      </c>
      <c r="E233" s="66" t="s">
        <v>184</v>
      </c>
      <c r="F233" s="65"/>
      <c r="G233" s="65"/>
    </row>
    <row r="234" spans="1:7" s="66" customFormat="1" hidden="1" x14ac:dyDescent="0.25">
      <c r="A234" s="258"/>
      <c r="B234" s="65"/>
      <c r="C234" s="158"/>
      <c r="D234" s="52">
        <f t="shared" si="2"/>
        <v>0</v>
      </c>
      <c r="E234" s="66" t="s">
        <v>184</v>
      </c>
    </row>
    <row r="235" spans="1:7" s="66" customFormat="1" hidden="1" x14ac:dyDescent="0.25">
      <c r="A235" s="258"/>
      <c r="B235" s="65"/>
      <c r="C235" s="158"/>
      <c r="D235" s="52">
        <f t="shared" si="2"/>
        <v>0</v>
      </c>
      <c r="E235" s="66" t="s">
        <v>184</v>
      </c>
    </row>
    <row r="236" spans="1:7" s="66" customFormat="1" hidden="1" x14ac:dyDescent="0.25">
      <c r="A236" s="258"/>
      <c r="B236" s="65"/>
      <c r="C236" s="158"/>
      <c r="D236" s="52">
        <f t="shared" si="2"/>
        <v>0</v>
      </c>
      <c r="E236" s="66" t="s">
        <v>184</v>
      </c>
    </row>
    <row r="237" spans="1:7" s="66" customFormat="1" hidden="1" x14ac:dyDescent="0.25">
      <c r="A237" s="258"/>
      <c r="B237" s="65"/>
      <c r="C237" s="158"/>
      <c r="D237" s="52">
        <f t="shared" si="2"/>
        <v>0</v>
      </c>
      <c r="E237" s="66" t="s">
        <v>184</v>
      </c>
      <c r="F237" s="65"/>
      <c r="G237" s="65"/>
    </row>
    <row r="238" spans="1:7" s="66" customFormat="1" hidden="1" x14ac:dyDescent="0.25">
      <c r="A238" s="258"/>
      <c r="B238" s="65"/>
      <c r="C238" s="158"/>
      <c r="D238" s="52">
        <f t="shared" si="2"/>
        <v>0</v>
      </c>
      <c r="E238" s="66" t="s">
        <v>184</v>
      </c>
    </row>
    <row r="239" spans="1:7" s="66" customFormat="1" hidden="1" x14ac:dyDescent="0.25">
      <c r="A239" s="258"/>
      <c r="B239" s="65"/>
      <c r="C239" s="158"/>
      <c r="D239" s="52">
        <f t="shared" si="2"/>
        <v>0</v>
      </c>
      <c r="E239" s="66" t="s">
        <v>184</v>
      </c>
    </row>
    <row r="240" spans="1:7" s="66" customFormat="1" hidden="1" x14ac:dyDescent="0.25">
      <c r="A240" s="258"/>
      <c r="B240" s="65"/>
      <c r="C240" s="158"/>
      <c r="D240" s="52">
        <f t="shared" si="2"/>
        <v>0</v>
      </c>
      <c r="E240" s="66" t="s">
        <v>184</v>
      </c>
    </row>
    <row r="241" spans="1:7" s="66" customFormat="1" hidden="1" x14ac:dyDescent="0.25">
      <c r="A241" s="258"/>
      <c r="B241" s="65"/>
      <c r="C241" s="158"/>
      <c r="D241" s="52">
        <f t="shared" si="2"/>
        <v>0</v>
      </c>
      <c r="E241" s="66" t="s">
        <v>184</v>
      </c>
      <c r="F241" s="65"/>
      <c r="G241" s="65"/>
    </row>
    <row r="242" spans="1:7" s="66" customFormat="1" hidden="1" x14ac:dyDescent="0.25">
      <c r="A242" s="258"/>
      <c r="B242" s="65"/>
      <c r="C242" s="158"/>
      <c r="D242" s="52">
        <f t="shared" si="2"/>
        <v>0</v>
      </c>
      <c r="E242" s="66" t="s">
        <v>184</v>
      </c>
    </row>
    <row r="243" spans="1:7" s="66" customFormat="1" hidden="1" x14ac:dyDescent="0.25">
      <c r="A243" s="258"/>
      <c r="B243" s="65"/>
      <c r="C243" s="158"/>
      <c r="D243" s="52">
        <f t="shared" si="2"/>
        <v>0</v>
      </c>
      <c r="E243" s="66" t="s">
        <v>184</v>
      </c>
    </row>
    <row r="244" spans="1:7" s="66" customFormat="1" hidden="1" x14ac:dyDescent="0.25">
      <c r="A244" s="258"/>
      <c r="B244" s="65"/>
      <c r="C244" s="158"/>
      <c r="D244" s="52">
        <f t="shared" si="2"/>
        <v>0</v>
      </c>
      <c r="E244" s="66" t="s">
        <v>184</v>
      </c>
    </row>
    <row r="245" spans="1:7" s="66" customFormat="1" hidden="1" x14ac:dyDescent="0.25">
      <c r="A245" s="258"/>
      <c r="B245" s="65"/>
      <c r="C245" s="158"/>
      <c r="D245" s="52">
        <f t="shared" si="2"/>
        <v>0</v>
      </c>
      <c r="E245" s="66" t="s">
        <v>184</v>
      </c>
      <c r="F245" s="65"/>
      <c r="G245" s="65"/>
    </row>
    <row r="246" spans="1:7" s="66" customFormat="1" hidden="1" x14ac:dyDescent="0.25">
      <c r="A246" s="258"/>
      <c r="B246" s="65"/>
      <c r="C246" s="158"/>
      <c r="D246" s="52">
        <f t="shared" si="2"/>
        <v>0</v>
      </c>
      <c r="E246" s="66" t="s">
        <v>184</v>
      </c>
    </row>
    <row r="247" spans="1:7" s="66" customFormat="1" hidden="1" x14ac:dyDescent="0.25">
      <c r="A247" s="258"/>
      <c r="B247" s="65"/>
      <c r="C247" s="158"/>
      <c r="D247" s="52">
        <f t="shared" si="2"/>
        <v>0</v>
      </c>
      <c r="E247" s="66" t="s">
        <v>184</v>
      </c>
    </row>
    <row r="248" spans="1:7" s="66" customFormat="1" hidden="1" x14ac:dyDescent="0.25">
      <c r="A248" s="258"/>
      <c r="B248" s="65"/>
      <c r="C248" s="158"/>
      <c r="D248" s="52">
        <f t="shared" si="2"/>
        <v>0</v>
      </c>
      <c r="E248" s="66" t="s">
        <v>184</v>
      </c>
    </row>
    <row r="249" spans="1:7" s="66" customFormat="1" hidden="1" x14ac:dyDescent="0.25">
      <c r="A249" s="258"/>
      <c r="B249" s="65"/>
      <c r="C249" s="158"/>
      <c r="D249" s="52">
        <f t="shared" si="2"/>
        <v>0</v>
      </c>
      <c r="E249" s="66" t="s">
        <v>184</v>
      </c>
      <c r="F249" s="65"/>
      <c r="G249" s="65"/>
    </row>
    <row r="250" spans="1:7" s="66" customFormat="1" hidden="1" x14ac:dyDescent="0.25">
      <c r="A250" s="258"/>
      <c r="B250" s="65"/>
      <c r="C250" s="158"/>
      <c r="D250" s="52">
        <f t="shared" si="2"/>
        <v>0</v>
      </c>
      <c r="E250" s="66" t="s">
        <v>184</v>
      </c>
    </row>
    <row r="251" spans="1:7" s="66" customFormat="1" hidden="1" x14ac:dyDescent="0.25">
      <c r="A251" s="258"/>
      <c r="B251" s="65"/>
      <c r="C251" s="158"/>
      <c r="D251" s="52">
        <f t="shared" si="2"/>
        <v>0</v>
      </c>
      <c r="E251" s="66" t="s">
        <v>184</v>
      </c>
    </row>
    <row r="252" spans="1:7" s="66" customFormat="1" hidden="1" x14ac:dyDescent="0.25">
      <c r="A252" s="258"/>
      <c r="B252" s="65"/>
      <c r="C252" s="158"/>
      <c r="D252" s="52">
        <f t="shared" si="2"/>
        <v>0</v>
      </c>
      <c r="E252" s="66" t="s">
        <v>184</v>
      </c>
    </row>
    <row r="253" spans="1:7" s="66" customFormat="1" hidden="1" x14ac:dyDescent="0.25">
      <c r="A253" s="258"/>
      <c r="B253" s="65"/>
      <c r="C253" s="158"/>
      <c r="D253" s="52">
        <f t="shared" si="2"/>
        <v>0</v>
      </c>
      <c r="E253" s="66" t="s">
        <v>184</v>
      </c>
      <c r="F253" s="65"/>
      <c r="G253" s="65"/>
    </row>
    <row r="254" spans="1:7" s="66" customFormat="1" hidden="1" x14ac:dyDescent="0.25">
      <c r="A254" s="258"/>
      <c r="B254" s="65"/>
      <c r="C254" s="158"/>
      <c r="D254" s="52">
        <f t="shared" si="2"/>
        <v>0</v>
      </c>
      <c r="E254" s="66" t="s">
        <v>184</v>
      </c>
    </row>
    <row r="255" spans="1:7" s="66" customFormat="1" hidden="1" x14ac:dyDescent="0.25">
      <c r="A255" s="258"/>
      <c r="B255" s="65"/>
      <c r="C255" s="158"/>
      <c r="D255" s="52">
        <f t="shared" si="2"/>
        <v>0</v>
      </c>
      <c r="E255" s="66" t="s">
        <v>184</v>
      </c>
    </row>
    <row r="256" spans="1:7" s="66" customFormat="1" hidden="1" x14ac:dyDescent="0.25">
      <c r="A256" s="258"/>
      <c r="B256" s="65"/>
      <c r="C256" s="158"/>
      <c r="D256" s="52">
        <f t="shared" si="2"/>
        <v>0</v>
      </c>
      <c r="E256" s="66" t="s">
        <v>184</v>
      </c>
    </row>
    <row r="257" spans="1:24" s="66" customFormat="1" hidden="1" x14ac:dyDescent="0.25">
      <c r="A257" s="258"/>
      <c r="B257" s="65"/>
      <c r="C257" s="158"/>
      <c r="D257" s="52">
        <f t="shared" si="2"/>
        <v>0</v>
      </c>
      <c r="E257" s="66" t="s">
        <v>184</v>
      </c>
      <c r="F257" s="65"/>
      <c r="G257" s="65"/>
    </row>
    <row r="258" spans="1:24" s="66" customFormat="1" hidden="1" x14ac:dyDescent="0.25">
      <c r="A258" s="258"/>
      <c r="B258" s="65"/>
      <c r="C258" s="158"/>
      <c r="D258" s="52">
        <f t="shared" si="2"/>
        <v>0</v>
      </c>
      <c r="E258" s="66" t="s">
        <v>184</v>
      </c>
    </row>
    <row r="259" spans="1:24" s="66" customFormat="1" hidden="1" x14ac:dyDescent="0.25">
      <c r="A259" s="258"/>
      <c r="B259" s="65"/>
      <c r="C259" s="158"/>
      <c r="D259" s="52">
        <f t="shared" si="2"/>
        <v>0</v>
      </c>
      <c r="E259" s="66" t="s">
        <v>184</v>
      </c>
    </row>
    <row r="260" spans="1:24" s="66" customFormat="1" hidden="1" x14ac:dyDescent="0.25">
      <c r="A260" s="258"/>
      <c r="B260" s="65"/>
      <c r="C260" s="158"/>
      <c r="D260" s="52">
        <f t="shared" si="2"/>
        <v>0</v>
      </c>
      <c r="E260" s="66" t="s">
        <v>184</v>
      </c>
    </row>
    <row r="261" spans="1:24" s="66" customFormat="1" hidden="1" x14ac:dyDescent="0.25">
      <c r="A261" s="258"/>
      <c r="B261" s="65"/>
      <c r="C261" s="158"/>
      <c r="D261" s="52">
        <f t="shared" si="2"/>
        <v>0</v>
      </c>
      <c r="E261" s="66" t="s">
        <v>184</v>
      </c>
      <c r="F261" s="65"/>
      <c r="G261" s="65"/>
    </row>
    <row r="262" spans="1:24" s="66" customFormat="1" hidden="1" x14ac:dyDescent="0.25">
      <c r="A262" s="258"/>
      <c r="B262" s="65"/>
      <c r="C262" s="158"/>
      <c r="D262" s="52">
        <f t="shared" si="2"/>
        <v>0</v>
      </c>
      <c r="E262" s="66" t="s">
        <v>184</v>
      </c>
    </row>
    <row r="263" spans="1:24" s="66" customFormat="1" hidden="1" x14ac:dyDescent="0.25">
      <c r="A263" s="258"/>
      <c r="B263" s="65"/>
      <c r="C263" s="158"/>
      <c r="D263" s="52">
        <f t="shared" si="2"/>
        <v>0</v>
      </c>
      <c r="E263" s="66" t="s">
        <v>184</v>
      </c>
    </row>
    <row r="264" spans="1:24" s="66" customFormat="1" hidden="1" x14ac:dyDescent="0.25">
      <c r="A264" s="258"/>
      <c r="B264" s="65"/>
      <c r="C264" s="158"/>
      <c r="D264" s="52">
        <f t="shared" si="2"/>
        <v>0</v>
      </c>
      <c r="E264" s="66" t="s">
        <v>184</v>
      </c>
    </row>
    <row r="265" spans="1:24" s="66" customFormat="1" x14ac:dyDescent="0.25">
      <c r="A265" s="258"/>
      <c r="B265" s="65"/>
      <c r="C265" s="158"/>
      <c r="D265" s="153">
        <f>ROUND(B265*C265,2)</f>
        <v>0</v>
      </c>
      <c r="E265" s="66" t="s">
        <v>184</v>
      </c>
    </row>
    <row r="266" spans="1:24" s="66" customFormat="1" x14ac:dyDescent="0.25">
      <c r="A266" s="164"/>
      <c r="B266" s="183"/>
      <c r="C266" s="168" t="s">
        <v>185</v>
      </c>
      <c r="D266" s="52">
        <f>ROUND(SUBTOTAL(109,D135:D265),2)</f>
        <v>0</v>
      </c>
      <c r="E266" s="66" t="s">
        <v>184</v>
      </c>
      <c r="G266" s="257" t="s">
        <v>198</v>
      </c>
    </row>
    <row r="267" spans="1:24" x14ac:dyDescent="0.25">
      <c r="D267" s="214"/>
      <c r="E267" s="66" t="s">
        <v>186</v>
      </c>
    </row>
    <row r="268" spans="1:24" x14ac:dyDescent="0.25">
      <c r="B268" s="414" t="s">
        <v>226</v>
      </c>
      <c r="C268" s="414"/>
      <c r="D268" s="52">
        <f>+D134+D266</f>
        <v>27225</v>
      </c>
      <c r="E268" s="66" t="s">
        <v>186</v>
      </c>
      <c r="G268" s="75" t="s">
        <v>188</v>
      </c>
    </row>
    <row r="269" spans="1:24" s="66" customFormat="1" x14ac:dyDescent="0.25">
      <c r="C269" s="184"/>
      <c r="D269" s="59"/>
      <c r="E269" s="66" t="s">
        <v>186</v>
      </c>
      <c r="P269" s="246"/>
      <c r="Q269" s="246"/>
      <c r="R269" s="246"/>
      <c r="S269" s="246"/>
      <c r="T269" s="413"/>
      <c r="U269" s="413"/>
      <c r="V269" s="246"/>
      <c r="W269" s="246"/>
      <c r="X269" s="257"/>
    </row>
    <row r="270" spans="1:24" s="66" customFormat="1" x14ac:dyDescent="0.25">
      <c r="A270" s="218" t="s">
        <v>227</v>
      </c>
      <c r="B270" s="60"/>
      <c r="C270" s="60"/>
      <c r="D270" s="61"/>
      <c r="E270" s="66" t="s">
        <v>181</v>
      </c>
      <c r="G270" s="76" t="s">
        <v>190</v>
      </c>
      <c r="P270" s="412"/>
      <c r="Q270" s="412"/>
      <c r="R270" s="246"/>
      <c r="S270" s="246"/>
      <c r="T270" s="411"/>
      <c r="U270" s="411"/>
      <c r="V270" s="246"/>
      <c r="W270" s="246"/>
      <c r="X270" s="70"/>
    </row>
    <row r="271" spans="1:24" s="66" customFormat="1" ht="382.5" customHeight="1" x14ac:dyDescent="0.25">
      <c r="A271" s="407" t="s">
        <v>396</v>
      </c>
      <c r="B271" s="408"/>
      <c r="C271" s="408"/>
      <c r="D271" s="409"/>
      <c r="E271" s="66" t="s">
        <v>181</v>
      </c>
      <c r="G271" s="403" t="s">
        <v>191</v>
      </c>
      <c r="H271" s="403"/>
      <c r="I271" s="403"/>
      <c r="J271" s="403"/>
      <c r="K271" s="403"/>
      <c r="L271" s="403"/>
      <c r="M271" s="403"/>
      <c r="N271" s="403"/>
      <c r="O271" s="403"/>
      <c r="P271" s="412"/>
      <c r="Q271" s="412"/>
      <c r="R271" s="246"/>
      <c r="S271" s="246"/>
      <c r="T271" s="412"/>
      <c r="U271" s="412"/>
      <c r="V271" s="246"/>
      <c r="W271" s="246"/>
      <c r="X271" s="217"/>
    </row>
    <row r="272" spans="1:24" x14ac:dyDescent="0.25">
      <c r="E272" s="66" t="s">
        <v>184</v>
      </c>
    </row>
    <row r="273" spans="1:15" s="66" customFormat="1" x14ac:dyDescent="0.25">
      <c r="A273" s="218" t="s">
        <v>228</v>
      </c>
      <c r="B273" s="63"/>
      <c r="C273" s="63"/>
      <c r="D273" s="64"/>
      <c r="E273" s="66" t="s">
        <v>184</v>
      </c>
      <c r="G273" s="76" t="s">
        <v>190</v>
      </c>
    </row>
    <row r="274" spans="1:15" s="66" customFormat="1" ht="45" customHeight="1" x14ac:dyDescent="0.25">
      <c r="A274" s="407"/>
      <c r="B274" s="408"/>
      <c r="C274" s="408"/>
      <c r="D274" s="409"/>
      <c r="E274" s="66" t="s">
        <v>184</v>
      </c>
      <c r="G274" s="403" t="s">
        <v>191</v>
      </c>
      <c r="H274" s="403"/>
      <c r="I274" s="403"/>
      <c r="J274" s="403"/>
      <c r="K274" s="403"/>
      <c r="L274" s="403"/>
      <c r="M274" s="403"/>
      <c r="N274" s="403"/>
      <c r="O274" s="403"/>
    </row>
  </sheetData>
  <sheetProtection sheet="1" formatCells="0" formatRows="0" sort="0" autoFilter="0"/>
  <autoFilter ref="E1:E274" xr:uid="{00000000-0001-0000-0B00-000000000000}"/>
  <mergeCells count="12">
    <mergeCell ref="A1:C1"/>
    <mergeCell ref="A2:D2"/>
    <mergeCell ref="B268:C268"/>
    <mergeCell ref="T269:U269"/>
    <mergeCell ref="P270:Q270"/>
    <mergeCell ref="T270:U270"/>
    <mergeCell ref="A271:D271"/>
    <mergeCell ref="G271:O271"/>
    <mergeCell ref="P271:Q271"/>
    <mergeCell ref="T271:U271"/>
    <mergeCell ref="A274:D274"/>
    <mergeCell ref="G274:O274"/>
  </mergeCells>
  <printOptions horizontalCentered="1"/>
  <pageMargins left="0.45" right="0.45" top="0.5" bottom="0.5" header="0.3" footer="0.3"/>
  <pageSetup scale="97"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8E424FD4-A8CD-4273-98DA-5C7F0554B7B1}">
            <xm:f>Categories!$A$2=FALSE</xm:f>
            <x14:dxf>
              <fill>
                <patternFill>
                  <bgColor theme="0" tint="-0.34998626667073579"/>
                </patternFill>
              </fill>
            </x14:dxf>
          </x14:cfRule>
          <xm:sqref>A6</xm:sqref>
        </x14:conditionalFormatting>
        <x14:conditionalFormatting xmlns:xm="http://schemas.microsoft.com/office/excel/2006/main">
          <x14:cfRule type="expression" priority="2" id="{615349A6-F709-4F2B-9313-2CDF1DD890F6}">
            <xm:f>Categories!$A$6=FALSE</xm:f>
            <x14:dxf>
              <fill>
                <patternFill>
                  <bgColor theme="0" tint="-0.34998626667073579"/>
                </patternFill>
              </fill>
            </x14:dxf>
          </x14:cfRule>
          <xm:sqref>A1:D5 B6:D6 A7:D274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E6658-2A26-4557-B959-5FC69938787E}">
  <sheetPr>
    <pageSetUpPr fitToPage="1"/>
  </sheetPr>
  <dimension ref="A1:N277"/>
  <sheetViews>
    <sheetView topLeftCell="A135" zoomScale="130" zoomScaleNormal="130" zoomScaleSheetLayoutView="100" workbookViewId="0">
      <selection activeCell="A272" sqref="A272"/>
    </sheetView>
  </sheetViews>
  <sheetFormatPr defaultColWidth="9.140625" defaultRowHeight="15" x14ac:dyDescent="0.25"/>
  <cols>
    <col min="1" max="1" width="95.28515625" customWidth="1"/>
    <col min="2" max="2" width="19.140625" customWidth="1"/>
    <col min="3" max="3" width="18.7109375" customWidth="1"/>
    <col min="4" max="4" width="11" hidden="1" customWidth="1"/>
    <col min="5" max="5" width="2.85546875" customWidth="1"/>
  </cols>
  <sheetData>
    <row r="1" spans="1:6" ht="20.25" customHeight="1" thickTop="1" thickBot="1" x14ac:dyDescent="0.3">
      <c r="A1" s="399" t="s">
        <v>169</v>
      </c>
      <c r="B1" s="399"/>
      <c r="C1" t="str">
        <f>+'Section A'!B2</f>
        <v>GRANTEE</v>
      </c>
      <c r="D1" s="204" t="s">
        <v>179</v>
      </c>
      <c r="F1" s="225" t="s">
        <v>170</v>
      </c>
    </row>
    <row r="2" spans="1:6" ht="66.75" customHeight="1" thickTop="1" x14ac:dyDescent="0.25">
      <c r="A2" s="421" t="s">
        <v>229</v>
      </c>
      <c r="B2" s="421"/>
      <c r="C2" s="421"/>
      <c r="D2" t="s">
        <v>186</v>
      </c>
      <c r="E2" s="8"/>
    </row>
    <row r="3" spans="1:6" ht="13.5" customHeight="1" x14ac:dyDescent="0.25">
      <c r="A3" s="422" t="s">
        <v>230</v>
      </c>
      <c r="B3" s="423"/>
      <c r="C3" s="423"/>
      <c r="D3" t="s">
        <v>186</v>
      </c>
      <c r="E3" s="8"/>
    </row>
    <row r="4" spans="1:6" ht="90" customHeight="1" x14ac:dyDescent="0.25">
      <c r="A4" s="421" t="s">
        <v>231</v>
      </c>
      <c r="B4" s="421"/>
      <c r="C4" s="421"/>
      <c r="D4" s="206" t="s">
        <v>186</v>
      </c>
      <c r="E4" s="8"/>
    </row>
    <row r="5" spans="1:6" ht="8.25" customHeight="1" x14ac:dyDescent="0.25">
      <c r="A5" s="424"/>
      <c r="B5" s="424"/>
      <c r="C5" s="424"/>
      <c r="D5" s="66" t="s">
        <v>186</v>
      </c>
      <c r="E5" s="8"/>
    </row>
    <row r="6" spans="1:6" ht="30" customHeight="1" x14ac:dyDescent="0.25">
      <c r="A6" s="425" t="s">
        <v>215</v>
      </c>
      <c r="B6" s="426"/>
      <c r="C6" s="193" t="s">
        <v>232</v>
      </c>
      <c r="D6" s="66" t="s">
        <v>181</v>
      </c>
      <c r="E6" s="8"/>
    </row>
    <row r="7" spans="1:6" s="66" customFormat="1" ht="72" customHeight="1" x14ac:dyDescent="0.25">
      <c r="A7" s="418" t="s">
        <v>356</v>
      </c>
      <c r="B7" s="419"/>
      <c r="C7" s="158"/>
      <c r="D7" s="66" t="s">
        <v>181</v>
      </c>
      <c r="E7" s="65"/>
    </row>
    <row r="8" spans="1:6" s="66" customFormat="1" x14ac:dyDescent="0.25">
      <c r="A8" s="416"/>
      <c r="B8" s="416"/>
      <c r="C8" s="71"/>
      <c r="D8" s="66" t="s">
        <v>181</v>
      </c>
      <c r="E8" s="65"/>
    </row>
    <row r="9" spans="1:6" s="66" customFormat="1" x14ac:dyDescent="0.25">
      <c r="A9" s="420" t="s">
        <v>353</v>
      </c>
      <c r="B9" s="420"/>
      <c r="C9" s="274"/>
      <c r="D9" s="66" t="s">
        <v>181</v>
      </c>
      <c r="E9" s="65"/>
    </row>
    <row r="10" spans="1:6" s="66" customFormat="1" x14ac:dyDescent="0.25">
      <c r="A10" s="417" t="s">
        <v>397</v>
      </c>
      <c r="B10" s="417"/>
      <c r="C10" s="274">
        <v>4000</v>
      </c>
      <c r="D10" s="66" t="s">
        <v>181</v>
      </c>
      <c r="E10" s="65"/>
    </row>
    <row r="11" spans="1:6" s="66" customFormat="1" x14ac:dyDescent="0.25">
      <c r="A11" s="417" t="s">
        <v>398</v>
      </c>
      <c r="B11" s="417"/>
      <c r="C11" s="274">
        <v>9500</v>
      </c>
      <c r="D11" s="66" t="s">
        <v>181</v>
      </c>
      <c r="E11" s="65"/>
    </row>
    <row r="12" spans="1:6" s="66" customFormat="1" x14ac:dyDescent="0.25">
      <c r="A12" s="417" t="s">
        <v>399</v>
      </c>
      <c r="B12" s="417"/>
      <c r="C12" s="274">
        <v>8500</v>
      </c>
      <c r="D12" s="66" t="s">
        <v>181</v>
      </c>
      <c r="E12" s="65"/>
    </row>
    <row r="13" spans="1:6" s="66" customFormat="1" x14ac:dyDescent="0.25">
      <c r="A13" s="417" t="s">
        <v>400</v>
      </c>
      <c r="B13" s="417"/>
      <c r="C13" s="274">
        <v>12500</v>
      </c>
      <c r="D13" s="66" t="s">
        <v>181</v>
      </c>
      <c r="E13" s="65"/>
    </row>
    <row r="14" spans="1:6" s="66" customFormat="1" x14ac:dyDescent="0.25">
      <c r="A14" s="417"/>
      <c r="B14" s="417"/>
      <c r="C14" s="274"/>
      <c r="D14" s="66" t="s">
        <v>181</v>
      </c>
      <c r="E14" s="65"/>
    </row>
    <row r="15" spans="1:6" s="66" customFormat="1" x14ac:dyDescent="0.25">
      <c r="A15" s="417"/>
      <c r="B15" s="417"/>
      <c r="C15" s="274"/>
      <c r="D15" s="66" t="s">
        <v>181</v>
      </c>
      <c r="E15" s="65"/>
    </row>
    <row r="16" spans="1:6" s="66" customFormat="1" x14ac:dyDescent="0.25">
      <c r="A16" s="417"/>
      <c r="B16" s="417"/>
      <c r="C16" s="274"/>
      <c r="D16" s="66" t="s">
        <v>181</v>
      </c>
      <c r="E16" s="65"/>
    </row>
    <row r="17" spans="1:5" s="66" customFormat="1" x14ac:dyDescent="0.25">
      <c r="A17" s="417"/>
      <c r="B17" s="417"/>
      <c r="C17" s="274"/>
      <c r="D17" s="66" t="s">
        <v>181</v>
      </c>
      <c r="E17" s="65"/>
    </row>
    <row r="18" spans="1:5" s="66" customFormat="1" x14ac:dyDescent="0.25">
      <c r="A18" s="417"/>
      <c r="B18" s="417"/>
      <c r="C18" s="274"/>
      <c r="D18" s="66" t="s">
        <v>181</v>
      </c>
      <c r="E18" s="65"/>
    </row>
    <row r="19" spans="1:5" s="66" customFormat="1" x14ac:dyDescent="0.25">
      <c r="A19" s="417"/>
      <c r="B19" s="417"/>
      <c r="C19" s="274"/>
      <c r="D19" s="66" t="s">
        <v>181</v>
      </c>
      <c r="E19" s="65"/>
    </row>
    <row r="20" spans="1:5" s="66" customFormat="1" x14ac:dyDescent="0.25">
      <c r="A20" s="417"/>
      <c r="B20" s="417"/>
      <c r="C20" s="274"/>
      <c r="D20" s="66" t="s">
        <v>181</v>
      </c>
      <c r="E20" s="65"/>
    </row>
    <row r="21" spans="1:5" s="66" customFormat="1" x14ac:dyDescent="0.25">
      <c r="A21" s="417"/>
      <c r="B21" s="417"/>
      <c r="C21" s="274"/>
      <c r="D21" s="66" t="s">
        <v>181</v>
      </c>
      <c r="E21" s="65"/>
    </row>
    <row r="22" spans="1:5" s="66" customFormat="1" x14ac:dyDescent="0.25">
      <c r="A22" s="417"/>
      <c r="B22" s="417"/>
      <c r="C22" s="274"/>
      <c r="D22" s="66" t="s">
        <v>181</v>
      </c>
      <c r="E22" s="65"/>
    </row>
    <row r="23" spans="1:5" s="66" customFormat="1" x14ac:dyDescent="0.25">
      <c r="A23" s="417"/>
      <c r="B23" s="417"/>
      <c r="C23" s="274"/>
      <c r="D23" s="66" t="s">
        <v>181</v>
      </c>
      <c r="E23" s="65"/>
    </row>
    <row r="24" spans="1:5" s="66" customFormat="1" x14ac:dyDescent="0.25">
      <c r="A24" s="416"/>
      <c r="B24" s="416"/>
      <c r="C24" s="71"/>
      <c r="D24" s="66" t="s">
        <v>181</v>
      </c>
      <c r="E24" s="65"/>
    </row>
    <row r="25" spans="1:5" s="66" customFormat="1" x14ac:dyDescent="0.25">
      <c r="A25" s="416"/>
      <c r="B25" s="416"/>
      <c r="C25" s="71"/>
      <c r="D25" s="66" t="s">
        <v>181</v>
      </c>
      <c r="E25" s="65"/>
    </row>
    <row r="26" spans="1:5" s="66" customFormat="1" x14ac:dyDescent="0.25">
      <c r="A26" s="416"/>
      <c r="B26" s="416"/>
      <c r="C26" s="71"/>
      <c r="D26" s="66" t="s">
        <v>181</v>
      </c>
      <c r="E26" s="65"/>
    </row>
    <row r="27" spans="1:5" s="66" customFormat="1" x14ac:dyDescent="0.25">
      <c r="A27" s="416"/>
      <c r="B27" s="416"/>
      <c r="C27" s="71"/>
      <c r="D27" s="66" t="s">
        <v>181</v>
      </c>
      <c r="E27" s="65"/>
    </row>
    <row r="28" spans="1:5" s="66" customFormat="1" x14ac:dyDescent="0.25">
      <c r="A28" s="416"/>
      <c r="B28" s="416"/>
      <c r="C28" s="71"/>
      <c r="D28" s="66" t="s">
        <v>181</v>
      </c>
      <c r="E28" s="65"/>
    </row>
    <row r="29" spans="1:5" s="66" customFormat="1" x14ac:dyDescent="0.25">
      <c r="A29" s="416"/>
      <c r="B29" s="416"/>
      <c r="C29" s="71"/>
      <c r="D29" s="66" t="s">
        <v>181</v>
      </c>
      <c r="E29" s="65"/>
    </row>
    <row r="30" spans="1:5" s="66" customFormat="1" x14ac:dyDescent="0.25">
      <c r="A30" s="416"/>
      <c r="B30" s="416"/>
      <c r="C30" s="71"/>
      <c r="D30" s="66" t="s">
        <v>181</v>
      </c>
      <c r="E30" s="65"/>
    </row>
    <row r="31" spans="1:5" s="66" customFormat="1" x14ac:dyDescent="0.25">
      <c r="A31" s="416"/>
      <c r="B31" s="416"/>
      <c r="C31" s="71"/>
      <c r="D31" s="66" t="s">
        <v>181</v>
      </c>
      <c r="E31" s="65"/>
    </row>
    <row r="32" spans="1:5" s="66" customFormat="1" x14ac:dyDescent="0.25">
      <c r="A32" s="416"/>
      <c r="B32" s="416"/>
      <c r="C32" s="71"/>
      <c r="D32" s="66" t="s">
        <v>181</v>
      </c>
      <c r="E32" s="65"/>
    </row>
    <row r="33" spans="1:5" s="66" customFormat="1" x14ac:dyDescent="0.25">
      <c r="A33" s="416"/>
      <c r="B33" s="416"/>
      <c r="C33" s="71"/>
      <c r="D33" s="66" t="s">
        <v>181</v>
      </c>
      <c r="E33" s="65"/>
    </row>
    <row r="34" spans="1:5" s="66" customFormat="1" x14ac:dyDescent="0.25">
      <c r="A34" s="416"/>
      <c r="B34" s="416"/>
      <c r="C34" s="71"/>
      <c r="D34" s="66" t="s">
        <v>181</v>
      </c>
      <c r="E34" s="65"/>
    </row>
    <row r="35" spans="1:5" s="66" customFormat="1" x14ac:dyDescent="0.25">
      <c r="A35" s="416"/>
      <c r="B35" s="416"/>
      <c r="C35" s="71"/>
      <c r="D35" s="66" t="s">
        <v>181</v>
      </c>
      <c r="E35" s="65"/>
    </row>
    <row r="36" spans="1:5" s="66" customFormat="1" x14ac:dyDescent="0.25">
      <c r="A36" s="416"/>
      <c r="B36" s="416"/>
      <c r="C36" s="71"/>
      <c r="D36" s="66" t="s">
        <v>181</v>
      </c>
      <c r="E36" s="65"/>
    </row>
    <row r="37" spans="1:5" s="66" customFormat="1" x14ac:dyDescent="0.25">
      <c r="A37" s="416"/>
      <c r="B37" s="416"/>
      <c r="C37" s="71"/>
      <c r="D37" s="66" t="s">
        <v>181</v>
      </c>
      <c r="E37" s="65"/>
    </row>
    <row r="38" spans="1:5" s="66" customFormat="1" x14ac:dyDescent="0.25">
      <c r="A38" s="416"/>
      <c r="B38" s="416"/>
      <c r="C38" s="71"/>
      <c r="D38" s="66" t="s">
        <v>181</v>
      </c>
      <c r="E38" s="65"/>
    </row>
    <row r="39" spans="1:5" s="66" customFormat="1" x14ac:dyDescent="0.25">
      <c r="A39" s="416"/>
      <c r="B39" s="416"/>
      <c r="C39" s="71"/>
      <c r="D39" s="66" t="s">
        <v>181</v>
      </c>
      <c r="E39" s="65"/>
    </row>
    <row r="40" spans="1:5" s="66" customFormat="1" x14ac:dyDescent="0.25">
      <c r="A40" s="416"/>
      <c r="B40" s="416"/>
      <c r="C40" s="71"/>
      <c r="D40" s="66" t="s">
        <v>181</v>
      </c>
      <c r="E40" s="65"/>
    </row>
    <row r="41" spans="1:5" s="66" customFormat="1" x14ac:dyDescent="0.25">
      <c r="A41" s="416"/>
      <c r="B41" s="416"/>
      <c r="C41" s="71"/>
      <c r="D41" s="66" t="s">
        <v>181</v>
      </c>
      <c r="E41" s="65"/>
    </row>
    <row r="42" spans="1:5" s="66" customFormat="1" x14ac:dyDescent="0.25">
      <c r="A42" s="416"/>
      <c r="B42" s="416"/>
      <c r="C42" s="71"/>
      <c r="D42" s="66" t="s">
        <v>181</v>
      </c>
      <c r="E42" s="65"/>
    </row>
    <row r="43" spans="1:5" s="66" customFormat="1" x14ac:dyDescent="0.25">
      <c r="A43" s="416"/>
      <c r="B43" s="416"/>
      <c r="C43" s="71"/>
      <c r="D43" s="66" t="s">
        <v>181</v>
      </c>
      <c r="E43" s="65"/>
    </row>
    <row r="44" spans="1:5" s="66" customFormat="1" x14ac:dyDescent="0.25">
      <c r="A44" s="416"/>
      <c r="B44" s="416"/>
      <c r="C44" s="71"/>
      <c r="D44" s="66" t="s">
        <v>181</v>
      </c>
      <c r="E44" s="65"/>
    </row>
    <row r="45" spans="1:5" s="66" customFormat="1" x14ac:dyDescent="0.25">
      <c r="A45" s="416"/>
      <c r="B45" s="416"/>
      <c r="C45" s="71"/>
      <c r="D45" s="66" t="s">
        <v>181</v>
      </c>
      <c r="E45" s="65"/>
    </row>
    <row r="46" spans="1:5" s="66" customFormat="1" x14ac:dyDescent="0.25">
      <c r="A46" s="416"/>
      <c r="B46" s="416"/>
      <c r="C46" s="71"/>
      <c r="D46" s="66" t="s">
        <v>181</v>
      </c>
      <c r="E46" s="65"/>
    </row>
    <row r="47" spans="1:5" s="66" customFormat="1" x14ac:dyDescent="0.25">
      <c r="A47" s="416"/>
      <c r="B47" s="416"/>
      <c r="C47" s="71"/>
      <c r="D47" s="66" t="s">
        <v>181</v>
      </c>
      <c r="E47" s="65"/>
    </row>
    <row r="48" spans="1:5" s="66" customFormat="1" x14ac:dyDescent="0.25">
      <c r="A48" s="416"/>
      <c r="B48" s="416"/>
      <c r="C48" s="71"/>
      <c r="D48" s="66" t="s">
        <v>181</v>
      </c>
      <c r="E48" s="65"/>
    </row>
    <row r="49" spans="1:5" s="66" customFormat="1" x14ac:dyDescent="0.25">
      <c r="A49" s="416"/>
      <c r="B49" s="416"/>
      <c r="C49" s="71"/>
      <c r="D49" s="66" t="s">
        <v>181</v>
      </c>
      <c r="E49" s="65"/>
    </row>
    <row r="50" spans="1:5" s="66" customFormat="1" x14ac:dyDescent="0.25">
      <c r="A50" s="416"/>
      <c r="B50" s="416"/>
      <c r="C50" s="71"/>
      <c r="D50" s="66" t="s">
        <v>181</v>
      </c>
      <c r="E50" s="65"/>
    </row>
    <row r="51" spans="1:5" s="66" customFormat="1" x14ac:dyDescent="0.25">
      <c r="A51" s="416"/>
      <c r="B51" s="416"/>
      <c r="C51" s="71"/>
      <c r="D51" s="66" t="s">
        <v>181</v>
      </c>
      <c r="E51" s="65"/>
    </row>
    <row r="52" spans="1:5" s="66" customFormat="1" x14ac:dyDescent="0.25">
      <c r="A52" s="416"/>
      <c r="B52" s="416"/>
      <c r="C52" s="71"/>
      <c r="D52" s="66" t="s">
        <v>181</v>
      </c>
      <c r="E52" s="65"/>
    </row>
    <row r="53" spans="1:5" s="66" customFormat="1" x14ac:dyDescent="0.25">
      <c r="A53" s="416"/>
      <c r="B53" s="416"/>
      <c r="C53" s="71"/>
      <c r="D53" s="66" t="s">
        <v>181</v>
      </c>
      <c r="E53" s="65"/>
    </row>
    <row r="54" spans="1:5" s="66" customFormat="1" x14ac:dyDescent="0.25">
      <c r="A54" s="416"/>
      <c r="B54" s="416"/>
      <c r="C54" s="71"/>
      <c r="D54" s="66" t="s">
        <v>181</v>
      </c>
      <c r="E54" s="65"/>
    </row>
    <row r="55" spans="1:5" s="66" customFormat="1" x14ac:dyDescent="0.25">
      <c r="A55" s="416"/>
      <c r="B55" s="416"/>
      <c r="C55" s="71"/>
      <c r="D55" s="66" t="s">
        <v>181</v>
      </c>
      <c r="E55" s="65"/>
    </row>
    <row r="56" spans="1:5" s="66" customFormat="1" x14ac:dyDescent="0.25">
      <c r="A56" s="416"/>
      <c r="B56" s="416"/>
      <c r="C56" s="71"/>
      <c r="D56" s="66" t="s">
        <v>181</v>
      </c>
      <c r="E56" s="65"/>
    </row>
    <row r="57" spans="1:5" s="66" customFormat="1" x14ac:dyDescent="0.25">
      <c r="A57" s="416"/>
      <c r="B57" s="416"/>
      <c r="C57" s="71"/>
      <c r="D57" s="66" t="s">
        <v>181</v>
      </c>
      <c r="E57" s="65"/>
    </row>
    <row r="58" spans="1:5" s="66" customFormat="1" x14ac:dyDescent="0.25">
      <c r="A58" s="416"/>
      <c r="B58" s="416"/>
      <c r="C58" s="71"/>
      <c r="D58" s="66" t="s">
        <v>181</v>
      </c>
      <c r="E58" s="65"/>
    </row>
    <row r="59" spans="1:5" s="66" customFormat="1" x14ac:dyDescent="0.25">
      <c r="A59" s="416"/>
      <c r="B59" s="416"/>
      <c r="C59" s="71"/>
      <c r="D59" s="66" t="s">
        <v>181</v>
      </c>
      <c r="E59" s="65"/>
    </row>
    <row r="60" spans="1:5" s="66" customFormat="1" x14ac:dyDescent="0.25">
      <c r="A60" s="416"/>
      <c r="B60" s="416"/>
      <c r="C60" s="71"/>
      <c r="D60" s="66" t="s">
        <v>181</v>
      </c>
      <c r="E60" s="65"/>
    </row>
    <row r="61" spans="1:5" s="66" customFormat="1" x14ac:dyDescent="0.25">
      <c r="A61" s="416"/>
      <c r="B61" s="416"/>
      <c r="C61" s="71"/>
      <c r="D61" s="66" t="s">
        <v>181</v>
      </c>
      <c r="E61" s="65"/>
    </row>
    <row r="62" spans="1:5" s="66" customFormat="1" x14ac:dyDescent="0.25">
      <c r="A62" s="416"/>
      <c r="B62" s="416"/>
      <c r="C62" s="71"/>
      <c r="D62" s="66" t="s">
        <v>181</v>
      </c>
      <c r="E62" s="65"/>
    </row>
    <row r="63" spans="1:5" s="66" customFormat="1" x14ac:dyDescent="0.25">
      <c r="A63" s="416"/>
      <c r="B63" s="416"/>
      <c r="C63" s="71"/>
      <c r="D63" s="66" t="s">
        <v>181</v>
      </c>
      <c r="E63" s="65"/>
    </row>
    <row r="64" spans="1:5" s="66" customFormat="1" x14ac:dyDescent="0.25">
      <c r="A64" s="416"/>
      <c r="B64" s="416"/>
      <c r="C64" s="71"/>
      <c r="D64" s="66" t="s">
        <v>181</v>
      </c>
      <c r="E64" s="65"/>
    </row>
    <row r="65" spans="1:5" s="66" customFormat="1" x14ac:dyDescent="0.25">
      <c r="A65" s="416"/>
      <c r="B65" s="416"/>
      <c r="C65" s="71"/>
      <c r="D65" s="66" t="s">
        <v>181</v>
      </c>
      <c r="E65" s="65"/>
    </row>
    <row r="66" spans="1:5" s="66" customFormat="1" x14ac:dyDescent="0.25">
      <c r="A66" s="416"/>
      <c r="B66" s="416"/>
      <c r="C66" s="71"/>
      <c r="D66" s="66" t="s">
        <v>181</v>
      </c>
      <c r="E66" s="65"/>
    </row>
    <row r="67" spans="1:5" s="66" customFormat="1" x14ac:dyDescent="0.25">
      <c r="A67" s="416"/>
      <c r="B67" s="416"/>
      <c r="C67" s="71"/>
      <c r="D67" s="66" t="s">
        <v>181</v>
      </c>
      <c r="E67" s="65"/>
    </row>
    <row r="68" spans="1:5" s="66" customFormat="1" x14ac:dyDescent="0.25">
      <c r="A68" s="416"/>
      <c r="B68" s="416"/>
      <c r="C68" s="71"/>
      <c r="D68" s="66" t="s">
        <v>181</v>
      </c>
      <c r="E68" s="65"/>
    </row>
    <row r="69" spans="1:5" s="66" customFormat="1" x14ac:dyDescent="0.25">
      <c r="A69" s="416"/>
      <c r="B69" s="416"/>
      <c r="C69" s="71"/>
      <c r="D69" s="66" t="s">
        <v>181</v>
      </c>
      <c r="E69" s="65"/>
    </row>
    <row r="70" spans="1:5" s="66" customFormat="1" x14ac:dyDescent="0.25">
      <c r="A70" s="416"/>
      <c r="B70" s="416"/>
      <c r="C70" s="71"/>
      <c r="D70" s="66" t="s">
        <v>181</v>
      </c>
      <c r="E70" s="65"/>
    </row>
    <row r="71" spans="1:5" s="66" customFormat="1" x14ac:dyDescent="0.25">
      <c r="A71" s="416"/>
      <c r="B71" s="416"/>
      <c r="C71" s="71"/>
      <c r="D71" s="66" t="s">
        <v>181</v>
      </c>
      <c r="E71" s="65"/>
    </row>
    <row r="72" spans="1:5" s="66" customFormat="1" x14ac:dyDescent="0.25">
      <c r="A72" s="416"/>
      <c r="B72" s="416"/>
      <c r="C72" s="71"/>
      <c r="D72" s="66" t="s">
        <v>181</v>
      </c>
      <c r="E72" s="65"/>
    </row>
    <row r="73" spans="1:5" s="66" customFormat="1" x14ac:dyDescent="0.25">
      <c r="A73" s="416"/>
      <c r="B73" s="416"/>
      <c r="C73" s="71"/>
      <c r="D73" s="66" t="s">
        <v>181</v>
      </c>
      <c r="E73" s="65"/>
    </row>
    <row r="74" spans="1:5" s="66" customFormat="1" x14ac:dyDescent="0.25">
      <c r="A74" s="416"/>
      <c r="B74" s="416"/>
      <c r="C74" s="71"/>
      <c r="D74" s="66" t="s">
        <v>181</v>
      </c>
      <c r="E74" s="65"/>
    </row>
    <row r="75" spans="1:5" s="66" customFormat="1" x14ac:dyDescent="0.25">
      <c r="A75" s="416"/>
      <c r="B75" s="416"/>
      <c r="C75" s="71"/>
      <c r="D75" s="66" t="s">
        <v>181</v>
      </c>
      <c r="E75" s="65"/>
    </row>
    <row r="76" spans="1:5" s="66" customFormat="1" x14ac:dyDescent="0.25">
      <c r="A76" s="416"/>
      <c r="B76" s="416"/>
      <c r="C76" s="71"/>
      <c r="D76" s="66" t="s">
        <v>181</v>
      </c>
      <c r="E76" s="65"/>
    </row>
    <row r="77" spans="1:5" s="66" customFormat="1" x14ac:dyDescent="0.25">
      <c r="A77" s="416"/>
      <c r="B77" s="416"/>
      <c r="C77" s="71"/>
      <c r="D77" s="66" t="s">
        <v>181</v>
      </c>
      <c r="E77" s="65"/>
    </row>
    <row r="78" spans="1:5" s="66" customFormat="1" x14ac:dyDescent="0.25">
      <c r="A78" s="416"/>
      <c r="B78" s="416"/>
      <c r="C78" s="71"/>
      <c r="D78" s="66" t="s">
        <v>181</v>
      </c>
      <c r="E78" s="65"/>
    </row>
    <row r="79" spans="1:5" s="66" customFormat="1" x14ac:dyDescent="0.25">
      <c r="A79" s="416"/>
      <c r="B79" s="416"/>
      <c r="C79" s="71"/>
      <c r="D79" s="66" t="s">
        <v>181</v>
      </c>
      <c r="E79" s="65"/>
    </row>
    <row r="80" spans="1:5" s="66" customFormat="1" x14ac:dyDescent="0.25">
      <c r="A80" s="416"/>
      <c r="B80" s="416"/>
      <c r="C80" s="71"/>
      <c r="D80" s="66" t="s">
        <v>181</v>
      </c>
      <c r="E80" s="65"/>
    </row>
    <row r="81" spans="1:5" s="66" customFormat="1" x14ac:dyDescent="0.25">
      <c r="A81" s="416"/>
      <c r="B81" s="416"/>
      <c r="C81" s="71"/>
      <c r="D81" s="66" t="s">
        <v>181</v>
      </c>
      <c r="E81" s="65"/>
    </row>
    <row r="82" spans="1:5" s="66" customFormat="1" x14ac:dyDescent="0.25">
      <c r="A82" s="416"/>
      <c r="B82" s="416"/>
      <c r="C82" s="71"/>
      <c r="D82" s="66" t="s">
        <v>181</v>
      </c>
      <c r="E82" s="65"/>
    </row>
    <row r="83" spans="1:5" s="66" customFormat="1" x14ac:dyDescent="0.25">
      <c r="A83" s="416"/>
      <c r="B83" s="416"/>
      <c r="C83" s="71"/>
      <c r="D83" s="66" t="s">
        <v>181</v>
      </c>
      <c r="E83" s="65"/>
    </row>
    <row r="84" spans="1:5" s="66" customFormat="1" x14ac:dyDescent="0.25">
      <c r="A84" s="416"/>
      <c r="B84" s="416"/>
      <c r="C84" s="71"/>
      <c r="D84" s="66" t="s">
        <v>181</v>
      </c>
      <c r="E84" s="65"/>
    </row>
    <row r="85" spans="1:5" s="66" customFormat="1" x14ac:dyDescent="0.25">
      <c r="A85" s="416"/>
      <c r="B85" s="416"/>
      <c r="C85" s="71"/>
      <c r="D85" s="66" t="s">
        <v>181</v>
      </c>
      <c r="E85" s="65"/>
    </row>
    <row r="86" spans="1:5" s="66" customFormat="1" x14ac:dyDescent="0.25">
      <c r="A86" s="416"/>
      <c r="B86" s="416"/>
      <c r="C86" s="71"/>
      <c r="D86" s="66" t="s">
        <v>181</v>
      </c>
      <c r="E86" s="65"/>
    </row>
    <row r="87" spans="1:5" s="66" customFormat="1" x14ac:dyDescent="0.25">
      <c r="A87" s="416"/>
      <c r="B87" s="416"/>
      <c r="C87" s="71"/>
      <c r="D87" s="66" t="s">
        <v>181</v>
      </c>
      <c r="E87" s="65"/>
    </row>
    <row r="88" spans="1:5" s="66" customFormat="1" x14ac:dyDescent="0.25">
      <c r="A88" s="416"/>
      <c r="B88" s="416"/>
      <c r="C88" s="71"/>
      <c r="D88" s="66" t="s">
        <v>181</v>
      </c>
      <c r="E88" s="65"/>
    </row>
    <row r="89" spans="1:5" s="66" customFormat="1" x14ac:dyDescent="0.25">
      <c r="A89" s="416"/>
      <c r="B89" s="416"/>
      <c r="C89" s="71"/>
      <c r="D89" s="66" t="s">
        <v>181</v>
      </c>
      <c r="E89" s="65"/>
    </row>
    <row r="90" spans="1:5" s="66" customFormat="1" x14ac:dyDescent="0.25">
      <c r="A90" s="416"/>
      <c r="B90" s="416"/>
      <c r="C90" s="71"/>
      <c r="D90" s="66" t="s">
        <v>181</v>
      </c>
      <c r="E90" s="65"/>
    </row>
    <row r="91" spans="1:5" s="66" customFormat="1" x14ac:dyDescent="0.25">
      <c r="A91" s="416"/>
      <c r="B91" s="416"/>
      <c r="C91" s="71"/>
      <c r="D91" s="66" t="s">
        <v>181</v>
      </c>
      <c r="E91" s="65"/>
    </row>
    <row r="92" spans="1:5" s="66" customFormat="1" x14ac:dyDescent="0.25">
      <c r="A92" s="416"/>
      <c r="B92" s="416"/>
      <c r="C92" s="71"/>
      <c r="D92" s="66" t="s">
        <v>181</v>
      </c>
      <c r="E92" s="65"/>
    </row>
    <row r="93" spans="1:5" s="66" customFormat="1" x14ac:dyDescent="0.25">
      <c r="A93" s="416"/>
      <c r="B93" s="416"/>
      <c r="C93" s="71"/>
      <c r="D93" s="66" t="s">
        <v>181</v>
      </c>
      <c r="E93" s="65"/>
    </row>
    <row r="94" spans="1:5" s="66" customFormat="1" x14ac:dyDescent="0.25">
      <c r="A94" s="416"/>
      <c r="B94" s="416"/>
      <c r="C94" s="71"/>
      <c r="D94" s="66" t="s">
        <v>181</v>
      </c>
      <c r="E94" s="65"/>
    </row>
    <row r="95" spans="1:5" s="66" customFormat="1" x14ac:dyDescent="0.25">
      <c r="A95" s="416"/>
      <c r="B95" s="416"/>
      <c r="C95" s="71"/>
      <c r="D95" s="66" t="s">
        <v>181</v>
      </c>
      <c r="E95" s="65"/>
    </row>
    <row r="96" spans="1:5" s="66" customFormat="1" x14ac:dyDescent="0.25">
      <c r="A96" s="416"/>
      <c r="B96" s="416"/>
      <c r="C96" s="71"/>
      <c r="D96" s="66" t="s">
        <v>181</v>
      </c>
      <c r="E96" s="65"/>
    </row>
    <row r="97" spans="1:5" s="66" customFormat="1" x14ac:dyDescent="0.25">
      <c r="A97" s="416"/>
      <c r="B97" s="416"/>
      <c r="C97" s="71"/>
      <c r="D97" s="66" t="s">
        <v>181</v>
      </c>
      <c r="E97" s="65"/>
    </row>
    <row r="98" spans="1:5" s="66" customFormat="1" x14ac:dyDescent="0.25">
      <c r="A98" s="416"/>
      <c r="B98" s="416"/>
      <c r="C98" s="71"/>
      <c r="D98" s="66" t="s">
        <v>181</v>
      </c>
      <c r="E98" s="65"/>
    </row>
    <row r="99" spans="1:5" s="66" customFormat="1" x14ac:dyDescent="0.25">
      <c r="A99" s="416"/>
      <c r="B99" s="416"/>
      <c r="C99" s="71"/>
      <c r="D99" s="66" t="s">
        <v>181</v>
      </c>
      <c r="E99" s="65"/>
    </row>
    <row r="100" spans="1:5" s="66" customFormat="1" x14ac:dyDescent="0.25">
      <c r="A100" s="416"/>
      <c r="B100" s="416"/>
      <c r="C100" s="71"/>
      <c r="D100" s="66" t="s">
        <v>181</v>
      </c>
      <c r="E100" s="65"/>
    </row>
    <row r="101" spans="1:5" s="66" customFormat="1" x14ac:dyDescent="0.25">
      <c r="A101" s="416"/>
      <c r="B101" s="416"/>
      <c r="C101" s="71"/>
      <c r="D101" s="66" t="s">
        <v>181</v>
      </c>
      <c r="E101" s="65"/>
    </row>
    <row r="102" spans="1:5" s="66" customFormat="1" x14ac:dyDescent="0.25">
      <c r="A102" s="416"/>
      <c r="B102" s="416"/>
      <c r="C102" s="71"/>
      <c r="D102" s="66" t="s">
        <v>181</v>
      </c>
      <c r="E102" s="65"/>
    </row>
    <row r="103" spans="1:5" s="66" customFormat="1" x14ac:dyDescent="0.25">
      <c r="A103" s="416"/>
      <c r="B103" s="416"/>
      <c r="C103" s="71"/>
      <c r="D103" s="66" t="s">
        <v>181</v>
      </c>
      <c r="E103" s="65"/>
    </row>
    <row r="104" spans="1:5" s="66" customFormat="1" x14ac:dyDescent="0.25">
      <c r="A104" s="416"/>
      <c r="B104" s="416"/>
      <c r="C104" s="71"/>
      <c r="D104" s="66" t="s">
        <v>181</v>
      </c>
      <c r="E104" s="65"/>
    </row>
    <row r="105" spans="1:5" s="66" customFormat="1" x14ac:dyDescent="0.25">
      <c r="A105" s="416"/>
      <c r="B105" s="416"/>
      <c r="C105" s="71"/>
      <c r="D105" s="66" t="s">
        <v>181</v>
      </c>
      <c r="E105" s="65"/>
    </row>
    <row r="106" spans="1:5" s="66" customFormat="1" x14ac:dyDescent="0.25">
      <c r="A106" s="416"/>
      <c r="B106" s="416"/>
      <c r="C106" s="71"/>
      <c r="D106" s="66" t="s">
        <v>181</v>
      </c>
      <c r="E106" s="65"/>
    </row>
    <row r="107" spans="1:5" s="66" customFormat="1" x14ac:dyDescent="0.25">
      <c r="A107" s="416"/>
      <c r="B107" s="416"/>
      <c r="C107" s="71"/>
      <c r="D107" s="66" t="s">
        <v>181</v>
      </c>
      <c r="E107" s="65"/>
    </row>
    <row r="108" spans="1:5" s="66" customFormat="1" x14ac:dyDescent="0.25">
      <c r="A108" s="416"/>
      <c r="B108" s="416"/>
      <c r="C108" s="71"/>
      <c r="D108" s="66" t="s">
        <v>181</v>
      </c>
      <c r="E108" s="65"/>
    </row>
    <row r="109" spans="1:5" s="66" customFormat="1" x14ac:dyDescent="0.25">
      <c r="A109" s="416"/>
      <c r="B109" s="416"/>
      <c r="C109" s="71"/>
      <c r="D109" s="66" t="s">
        <v>181</v>
      </c>
      <c r="E109" s="65"/>
    </row>
    <row r="110" spans="1:5" s="66" customFormat="1" x14ac:dyDescent="0.25">
      <c r="A110" s="416"/>
      <c r="B110" s="416"/>
      <c r="C110" s="71"/>
      <c r="D110" s="66" t="s">
        <v>181</v>
      </c>
      <c r="E110" s="65"/>
    </row>
    <row r="111" spans="1:5" s="66" customFormat="1" x14ac:dyDescent="0.25">
      <c r="A111" s="416"/>
      <c r="B111" s="416"/>
      <c r="C111" s="71"/>
      <c r="D111" s="66" t="s">
        <v>181</v>
      </c>
      <c r="E111" s="65"/>
    </row>
    <row r="112" spans="1:5" s="66" customFormat="1" x14ac:dyDescent="0.25">
      <c r="A112" s="416"/>
      <c r="B112" s="416"/>
      <c r="C112" s="71"/>
      <c r="D112" s="66" t="s">
        <v>181</v>
      </c>
      <c r="E112" s="65"/>
    </row>
    <row r="113" spans="1:5" s="66" customFormat="1" x14ac:dyDescent="0.25">
      <c r="A113" s="416"/>
      <c r="B113" s="416"/>
      <c r="C113" s="71"/>
      <c r="D113" s="66" t="s">
        <v>181</v>
      </c>
      <c r="E113" s="65"/>
    </row>
    <row r="114" spans="1:5" s="66" customFormat="1" x14ac:dyDescent="0.25">
      <c r="A114" s="416"/>
      <c r="B114" s="416"/>
      <c r="C114" s="71"/>
      <c r="D114" s="66" t="s">
        <v>181</v>
      </c>
      <c r="E114" s="65"/>
    </row>
    <row r="115" spans="1:5" s="66" customFormat="1" x14ac:dyDescent="0.25">
      <c r="A115" s="416"/>
      <c r="B115" s="416"/>
      <c r="C115" s="71"/>
      <c r="D115" s="66" t="s">
        <v>181</v>
      </c>
      <c r="E115" s="65"/>
    </row>
    <row r="116" spans="1:5" s="66" customFormat="1" x14ac:dyDescent="0.25">
      <c r="A116" s="416"/>
      <c r="B116" s="416"/>
      <c r="C116" s="71"/>
      <c r="D116" s="66" t="s">
        <v>181</v>
      </c>
      <c r="E116" s="65"/>
    </row>
    <row r="117" spans="1:5" s="66" customFormat="1" x14ac:dyDescent="0.25">
      <c r="A117" s="416"/>
      <c r="B117" s="416"/>
      <c r="C117" s="71"/>
      <c r="D117" s="66" t="s">
        <v>181</v>
      </c>
      <c r="E117" s="65"/>
    </row>
    <row r="118" spans="1:5" s="66" customFormat="1" x14ac:dyDescent="0.25">
      <c r="A118" s="416"/>
      <c r="B118" s="416"/>
      <c r="C118" s="71"/>
      <c r="D118" s="66" t="s">
        <v>181</v>
      </c>
      <c r="E118" s="65"/>
    </row>
    <row r="119" spans="1:5" s="66" customFormat="1" x14ac:dyDescent="0.25">
      <c r="A119" s="416"/>
      <c r="B119" s="416"/>
      <c r="C119" s="71"/>
      <c r="D119" s="66" t="s">
        <v>181</v>
      </c>
      <c r="E119" s="65"/>
    </row>
    <row r="120" spans="1:5" s="66" customFormat="1" x14ac:dyDescent="0.25">
      <c r="A120" s="416"/>
      <c r="B120" s="416"/>
      <c r="C120" s="71"/>
      <c r="D120" s="66" t="s">
        <v>181</v>
      </c>
      <c r="E120" s="65"/>
    </row>
    <row r="121" spans="1:5" s="66" customFormat="1" x14ac:dyDescent="0.25">
      <c r="A121" s="416"/>
      <c r="B121" s="416"/>
      <c r="C121" s="71"/>
      <c r="D121" s="66" t="s">
        <v>181</v>
      </c>
      <c r="E121" s="65"/>
    </row>
    <row r="122" spans="1:5" s="66" customFormat="1" x14ac:dyDescent="0.25">
      <c r="A122" s="416"/>
      <c r="B122" s="416"/>
      <c r="C122" s="71"/>
      <c r="D122" s="66" t="s">
        <v>181</v>
      </c>
      <c r="E122" s="65"/>
    </row>
    <row r="123" spans="1:5" s="66" customFormat="1" x14ac:dyDescent="0.25">
      <c r="A123" s="416"/>
      <c r="B123" s="416"/>
      <c r="C123" s="71"/>
      <c r="D123" s="66" t="s">
        <v>181</v>
      </c>
      <c r="E123" s="65"/>
    </row>
    <row r="124" spans="1:5" s="66" customFormat="1" x14ac:dyDescent="0.25">
      <c r="A124" s="416"/>
      <c r="B124" s="416"/>
      <c r="C124" s="71"/>
      <c r="D124" s="66" t="s">
        <v>181</v>
      </c>
      <c r="E124" s="65"/>
    </row>
    <row r="125" spans="1:5" s="66" customFormat="1" x14ac:dyDescent="0.25">
      <c r="A125" s="416"/>
      <c r="B125" s="416"/>
      <c r="C125" s="71"/>
      <c r="D125" s="66" t="s">
        <v>181</v>
      </c>
      <c r="E125" s="65"/>
    </row>
    <row r="126" spans="1:5" s="66" customFormat="1" x14ac:dyDescent="0.25">
      <c r="A126" s="416"/>
      <c r="B126" s="416"/>
      <c r="C126" s="71"/>
      <c r="D126" s="66" t="s">
        <v>181</v>
      </c>
      <c r="E126" s="65"/>
    </row>
    <row r="127" spans="1:5" s="66" customFormat="1" x14ac:dyDescent="0.25">
      <c r="A127" s="416"/>
      <c r="B127" s="416"/>
      <c r="C127" s="71"/>
      <c r="D127" s="66" t="s">
        <v>181</v>
      </c>
      <c r="E127" s="65"/>
    </row>
    <row r="128" spans="1:5" s="66" customFormat="1" x14ac:dyDescent="0.25">
      <c r="A128" s="416"/>
      <c r="B128" s="416"/>
      <c r="C128" s="71"/>
      <c r="D128" s="66" t="s">
        <v>181</v>
      </c>
      <c r="E128" s="65"/>
    </row>
    <row r="129" spans="1:6" s="66" customFormat="1" x14ac:dyDescent="0.25">
      <c r="A129" s="416"/>
      <c r="B129" s="416"/>
      <c r="C129" s="71"/>
      <c r="D129" s="66" t="s">
        <v>181</v>
      </c>
      <c r="E129" s="65"/>
    </row>
    <row r="130" spans="1:6" s="66" customFormat="1" x14ac:dyDescent="0.25">
      <c r="A130" s="416"/>
      <c r="B130" s="416"/>
      <c r="C130" s="71"/>
      <c r="D130" s="66" t="s">
        <v>181</v>
      </c>
      <c r="E130" s="65"/>
    </row>
    <row r="131" spans="1:6" s="66" customFormat="1" x14ac:dyDescent="0.25">
      <c r="A131" s="416"/>
      <c r="B131" s="416"/>
      <c r="C131" s="71"/>
      <c r="D131" s="66" t="s">
        <v>181</v>
      </c>
      <c r="E131" s="65"/>
    </row>
    <row r="132" spans="1:6" s="66" customFormat="1" x14ac:dyDescent="0.25">
      <c r="A132" s="416"/>
      <c r="B132" s="416"/>
      <c r="C132" s="71"/>
      <c r="D132" s="66" t="s">
        <v>181</v>
      </c>
      <c r="E132" s="65"/>
    </row>
    <row r="133" spans="1:6" s="66" customFormat="1" x14ac:dyDescent="0.25">
      <c r="A133" s="416"/>
      <c r="B133" s="416"/>
      <c r="C133" s="71"/>
      <c r="D133" s="66" t="s">
        <v>181</v>
      </c>
      <c r="E133" s="65"/>
    </row>
    <row r="134" spans="1:6" s="66" customFormat="1" x14ac:dyDescent="0.25">
      <c r="A134" s="416"/>
      <c r="B134" s="416"/>
      <c r="C134" s="71"/>
      <c r="D134" s="66" t="s">
        <v>181</v>
      </c>
      <c r="E134" s="65"/>
    </row>
    <row r="135" spans="1:6" s="66" customFormat="1" x14ac:dyDescent="0.25">
      <c r="A135" s="416"/>
      <c r="B135" s="416"/>
      <c r="C135" s="71"/>
      <c r="D135" s="66" t="s">
        <v>181</v>
      </c>
      <c r="E135" s="65"/>
    </row>
    <row r="136" spans="1:6" s="66" customFormat="1" x14ac:dyDescent="0.25">
      <c r="A136" s="416"/>
      <c r="B136" s="416"/>
      <c r="C136" s="233"/>
      <c r="D136" s="66" t="s">
        <v>181</v>
      </c>
    </row>
    <row r="137" spans="1:6" x14ac:dyDescent="0.25">
      <c r="A137" s="234"/>
      <c r="B137" s="174" t="s">
        <v>182</v>
      </c>
      <c r="C137" s="52">
        <f>ROUND(SUBTOTAL(109,C7:C136),2)</f>
        <v>34500</v>
      </c>
      <c r="D137" t="s">
        <v>181</v>
      </c>
      <c r="F137" s="76" t="s">
        <v>198</v>
      </c>
    </row>
    <row r="138" spans="1:6" s="66" customFormat="1" x14ac:dyDescent="0.25">
      <c r="A138" s="416"/>
      <c r="B138" s="416"/>
      <c r="C138" s="59"/>
      <c r="D138" s="66" t="s">
        <v>184</v>
      </c>
    </row>
    <row r="139" spans="1:6" s="66" customFormat="1" x14ac:dyDescent="0.25">
      <c r="A139" s="416"/>
      <c r="B139" s="416"/>
      <c r="C139" s="71"/>
      <c r="D139" s="66" t="s">
        <v>184</v>
      </c>
    </row>
    <row r="140" spans="1:6" s="66" customFormat="1" x14ac:dyDescent="0.25">
      <c r="A140" s="416"/>
      <c r="B140" s="416"/>
      <c r="C140" s="71"/>
      <c r="D140" s="66" t="s">
        <v>184</v>
      </c>
      <c r="E140" s="65"/>
    </row>
    <row r="141" spans="1:6" s="66" customFormat="1" x14ac:dyDescent="0.25">
      <c r="A141" s="416"/>
      <c r="B141" s="416"/>
      <c r="C141" s="71"/>
      <c r="D141" s="66" t="s">
        <v>184</v>
      </c>
      <c r="E141" s="65"/>
    </row>
    <row r="142" spans="1:6" s="66" customFormat="1" hidden="1" x14ac:dyDescent="0.25">
      <c r="A142" s="416"/>
      <c r="B142" s="416"/>
      <c r="C142" s="71"/>
      <c r="D142" s="66" t="s">
        <v>184</v>
      </c>
      <c r="E142" s="65"/>
    </row>
    <row r="143" spans="1:6" s="66" customFormat="1" hidden="1" x14ac:dyDescent="0.25">
      <c r="A143" s="416"/>
      <c r="B143" s="416"/>
      <c r="C143" s="71"/>
      <c r="D143" s="66" t="s">
        <v>184</v>
      </c>
      <c r="E143" s="65"/>
    </row>
    <row r="144" spans="1:6" s="66" customFormat="1" hidden="1" x14ac:dyDescent="0.25">
      <c r="A144" s="416"/>
      <c r="B144" s="416"/>
      <c r="C144" s="71"/>
      <c r="D144" s="66" t="s">
        <v>184</v>
      </c>
      <c r="E144" s="65"/>
    </row>
    <row r="145" spans="1:5" s="66" customFormat="1" hidden="1" x14ac:dyDescent="0.25">
      <c r="A145" s="416"/>
      <c r="B145" s="416"/>
      <c r="C145" s="71"/>
      <c r="D145" s="66" t="s">
        <v>184</v>
      </c>
      <c r="E145" s="65"/>
    </row>
    <row r="146" spans="1:5" s="66" customFormat="1" hidden="1" x14ac:dyDescent="0.25">
      <c r="A146" s="416"/>
      <c r="B146" s="416"/>
      <c r="C146" s="71"/>
      <c r="D146" s="66" t="s">
        <v>184</v>
      </c>
      <c r="E146" s="65"/>
    </row>
    <row r="147" spans="1:5" s="66" customFormat="1" hidden="1" x14ac:dyDescent="0.25">
      <c r="A147" s="416"/>
      <c r="B147" s="416"/>
      <c r="C147" s="71"/>
      <c r="D147" s="66" t="s">
        <v>184</v>
      </c>
      <c r="E147" s="65"/>
    </row>
    <row r="148" spans="1:5" s="66" customFormat="1" hidden="1" x14ac:dyDescent="0.25">
      <c r="A148" s="416"/>
      <c r="B148" s="416"/>
      <c r="C148" s="71"/>
      <c r="D148" s="66" t="s">
        <v>184</v>
      </c>
      <c r="E148" s="65"/>
    </row>
    <row r="149" spans="1:5" s="66" customFormat="1" hidden="1" x14ac:dyDescent="0.25">
      <c r="A149" s="416"/>
      <c r="B149" s="416"/>
      <c r="C149" s="71"/>
      <c r="D149" s="66" t="s">
        <v>184</v>
      </c>
      <c r="E149" s="65"/>
    </row>
    <row r="150" spans="1:5" s="66" customFormat="1" hidden="1" x14ac:dyDescent="0.25">
      <c r="A150" s="416"/>
      <c r="B150" s="416"/>
      <c r="C150" s="71"/>
      <c r="D150" s="66" t="s">
        <v>184</v>
      </c>
      <c r="E150" s="65"/>
    </row>
    <row r="151" spans="1:5" s="66" customFormat="1" hidden="1" x14ac:dyDescent="0.25">
      <c r="A151" s="416"/>
      <c r="B151" s="416"/>
      <c r="C151" s="71"/>
      <c r="D151" s="66" t="s">
        <v>184</v>
      </c>
      <c r="E151" s="65"/>
    </row>
    <row r="152" spans="1:5" s="66" customFormat="1" hidden="1" x14ac:dyDescent="0.25">
      <c r="A152" s="416"/>
      <c r="B152" s="416"/>
      <c r="C152" s="71"/>
      <c r="D152" s="66" t="s">
        <v>184</v>
      </c>
      <c r="E152" s="65"/>
    </row>
    <row r="153" spans="1:5" s="66" customFormat="1" hidden="1" x14ac:dyDescent="0.25">
      <c r="A153" s="416"/>
      <c r="B153" s="416"/>
      <c r="C153" s="71"/>
      <c r="D153" s="66" t="s">
        <v>184</v>
      </c>
      <c r="E153" s="65"/>
    </row>
    <row r="154" spans="1:5" s="66" customFormat="1" hidden="1" x14ac:dyDescent="0.25">
      <c r="A154" s="416"/>
      <c r="B154" s="416"/>
      <c r="C154" s="71"/>
      <c r="D154" s="66" t="s">
        <v>184</v>
      </c>
      <c r="E154" s="65"/>
    </row>
    <row r="155" spans="1:5" s="66" customFormat="1" hidden="1" x14ac:dyDescent="0.25">
      <c r="A155" s="416"/>
      <c r="B155" s="416"/>
      <c r="C155" s="71"/>
      <c r="D155" s="66" t="s">
        <v>184</v>
      </c>
      <c r="E155" s="65"/>
    </row>
    <row r="156" spans="1:5" s="66" customFormat="1" hidden="1" x14ac:dyDescent="0.25">
      <c r="A156" s="416"/>
      <c r="B156" s="416"/>
      <c r="C156" s="71"/>
      <c r="D156" s="66" t="s">
        <v>184</v>
      </c>
      <c r="E156" s="65"/>
    </row>
    <row r="157" spans="1:5" s="66" customFormat="1" hidden="1" x14ac:dyDescent="0.25">
      <c r="A157" s="416"/>
      <c r="B157" s="416"/>
      <c r="C157" s="71"/>
      <c r="D157" s="66" t="s">
        <v>184</v>
      </c>
      <c r="E157" s="65"/>
    </row>
    <row r="158" spans="1:5" s="66" customFormat="1" hidden="1" x14ac:dyDescent="0.25">
      <c r="A158" s="416"/>
      <c r="B158" s="416"/>
      <c r="C158" s="71"/>
      <c r="D158" s="66" t="s">
        <v>184</v>
      </c>
      <c r="E158" s="65"/>
    </row>
    <row r="159" spans="1:5" s="66" customFormat="1" hidden="1" x14ac:dyDescent="0.25">
      <c r="A159" s="416"/>
      <c r="B159" s="416"/>
      <c r="C159" s="71"/>
      <c r="D159" s="66" t="s">
        <v>184</v>
      </c>
      <c r="E159" s="65"/>
    </row>
    <row r="160" spans="1:5" s="66" customFormat="1" hidden="1" x14ac:dyDescent="0.25">
      <c r="A160" s="416"/>
      <c r="B160" s="416"/>
      <c r="C160" s="71"/>
      <c r="D160" s="66" t="s">
        <v>184</v>
      </c>
      <c r="E160" s="65"/>
    </row>
    <row r="161" spans="1:5" s="66" customFormat="1" hidden="1" x14ac:dyDescent="0.25">
      <c r="A161" s="416"/>
      <c r="B161" s="416"/>
      <c r="C161" s="71"/>
      <c r="D161" s="66" t="s">
        <v>184</v>
      </c>
      <c r="E161" s="65"/>
    </row>
    <row r="162" spans="1:5" s="66" customFormat="1" hidden="1" x14ac:dyDescent="0.25">
      <c r="A162" s="416"/>
      <c r="B162" s="416"/>
      <c r="C162" s="71"/>
      <c r="D162" s="66" t="s">
        <v>184</v>
      </c>
      <c r="E162" s="65"/>
    </row>
    <row r="163" spans="1:5" s="66" customFormat="1" hidden="1" x14ac:dyDescent="0.25">
      <c r="A163" s="416"/>
      <c r="B163" s="416"/>
      <c r="C163" s="71"/>
      <c r="D163" s="66" t="s">
        <v>184</v>
      </c>
      <c r="E163" s="65"/>
    </row>
    <row r="164" spans="1:5" s="66" customFormat="1" hidden="1" x14ac:dyDescent="0.25">
      <c r="A164" s="416"/>
      <c r="B164" s="416"/>
      <c r="C164" s="71"/>
      <c r="D164" s="66" t="s">
        <v>184</v>
      </c>
      <c r="E164" s="65"/>
    </row>
    <row r="165" spans="1:5" s="66" customFormat="1" hidden="1" x14ac:dyDescent="0.25">
      <c r="A165" s="416"/>
      <c r="B165" s="416"/>
      <c r="C165" s="71"/>
      <c r="D165" s="66" t="s">
        <v>184</v>
      </c>
      <c r="E165" s="65"/>
    </row>
    <row r="166" spans="1:5" s="66" customFormat="1" hidden="1" x14ac:dyDescent="0.25">
      <c r="A166" s="416"/>
      <c r="B166" s="416"/>
      <c r="C166" s="71"/>
      <c r="D166" s="66" t="s">
        <v>184</v>
      </c>
      <c r="E166" s="65"/>
    </row>
    <row r="167" spans="1:5" s="66" customFormat="1" hidden="1" x14ac:dyDescent="0.25">
      <c r="A167" s="416"/>
      <c r="B167" s="416"/>
      <c r="C167" s="71"/>
      <c r="D167" s="66" t="s">
        <v>184</v>
      </c>
      <c r="E167" s="65"/>
    </row>
    <row r="168" spans="1:5" s="66" customFormat="1" hidden="1" x14ac:dyDescent="0.25">
      <c r="A168" s="416"/>
      <c r="B168" s="416"/>
      <c r="C168" s="71"/>
      <c r="D168" s="66" t="s">
        <v>184</v>
      </c>
      <c r="E168" s="65"/>
    </row>
    <row r="169" spans="1:5" s="66" customFormat="1" hidden="1" x14ac:dyDescent="0.25">
      <c r="A169" s="416"/>
      <c r="B169" s="416"/>
      <c r="C169" s="71"/>
      <c r="D169" s="66" t="s">
        <v>184</v>
      </c>
      <c r="E169" s="65"/>
    </row>
    <row r="170" spans="1:5" s="66" customFormat="1" hidden="1" x14ac:dyDescent="0.25">
      <c r="A170" s="416"/>
      <c r="B170" s="416"/>
      <c r="C170" s="71"/>
      <c r="D170" s="66" t="s">
        <v>184</v>
      </c>
      <c r="E170" s="65"/>
    </row>
    <row r="171" spans="1:5" s="66" customFormat="1" hidden="1" x14ac:dyDescent="0.25">
      <c r="A171" s="416"/>
      <c r="B171" s="416"/>
      <c r="C171" s="71"/>
      <c r="D171" s="66" t="s">
        <v>184</v>
      </c>
      <c r="E171" s="65"/>
    </row>
    <row r="172" spans="1:5" s="66" customFormat="1" hidden="1" x14ac:dyDescent="0.25">
      <c r="A172" s="416"/>
      <c r="B172" s="416"/>
      <c r="C172" s="71"/>
      <c r="D172" s="66" t="s">
        <v>184</v>
      </c>
      <c r="E172" s="65"/>
    </row>
    <row r="173" spans="1:5" s="66" customFormat="1" hidden="1" x14ac:dyDescent="0.25">
      <c r="A173" s="416"/>
      <c r="B173" s="416"/>
      <c r="C173" s="71"/>
      <c r="D173" s="66" t="s">
        <v>184</v>
      </c>
      <c r="E173" s="65"/>
    </row>
    <row r="174" spans="1:5" s="66" customFormat="1" hidden="1" x14ac:dyDescent="0.25">
      <c r="A174" s="416"/>
      <c r="B174" s="416"/>
      <c r="C174" s="71"/>
      <c r="D174" s="66" t="s">
        <v>184</v>
      </c>
      <c r="E174" s="65"/>
    </row>
    <row r="175" spans="1:5" s="66" customFormat="1" hidden="1" x14ac:dyDescent="0.25">
      <c r="A175" s="416"/>
      <c r="B175" s="416"/>
      <c r="C175" s="71"/>
      <c r="D175" s="66" t="s">
        <v>184</v>
      </c>
      <c r="E175" s="65"/>
    </row>
    <row r="176" spans="1:5" s="66" customFormat="1" hidden="1" x14ac:dyDescent="0.25">
      <c r="A176" s="416"/>
      <c r="B176" s="416"/>
      <c r="C176" s="71"/>
      <c r="D176" s="66" t="s">
        <v>184</v>
      </c>
      <c r="E176" s="65"/>
    </row>
    <row r="177" spans="1:5" s="66" customFormat="1" hidden="1" x14ac:dyDescent="0.25">
      <c r="A177" s="416"/>
      <c r="B177" s="416"/>
      <c r="C177" s="71"/>
      <c r="D177" s="66" t="s">
        <v>184</v>
      </c>
      <c r="E177" s="65"/>
    </row>
    <row r="178" spans="1:5" s="66" customFormat="1" hidden="1" x14ac:dyDescent="0.25">
      <c r="A178" s="416"/>
      <c r="B178" s="416"/>
      <c r="C178" s="71"/>
      <c r="D178" s="66" t="s">
        <v>184</v>
      </c>
      <c r="E178" s="65"/>
    </row>
    <row r="179" spans="1:5" s="66" customFormat="1" hidden="1" x14ac:dyDescent="0.25">
      <c r="A179" s="416"/>
      <c r="B179" s="416"/>
      <c r="C179" s="71"/>
      <c r="D179" s="66" t="s">
        <v>184</v>
      </c>
      <c r="E179" s="65"/>
    </row>
    <row r="180" spans="1:5" s="66" customFormat="1" hidden="1" x14ac:dyDescent="0.25">
      <c r="A180" s="416"/>
      <c r="B180" s="416"/>
      <c r="C180" s="71"/>
      <c r="D180" s="66" t="s">
        <v>184</v>
      </c>
      <c r="E180" s="65"/>
    </row>
    <row r="181" spans="1:5" s="66" customFormat="1" hidden="1" x14ac:dyDescent="0.25">
      <c r="A181" s="416"/>
      <c r="B181" s="416"/>
      <c r="C181" s="71"/>
      <c r="D181" s="66" t="s">
        <v>184</v>
      </c>
      <c r="E181" s="65"/>
    </row>
    <row r="182" spans="1:5" s="66" customFormat="1" hidden="1" x14ac:dyDescent="0.25">
      <c r="A182" s="416"/>
      <c r="B182" s="416"/>
      <c r="C182" s="71"/>
      <c r="D182" s="66" t="s">
        <v>184</v>
      </c>
      <c r="E182" s="65"/>
    </row>
    <row r="183" spans="1:5" s="66" customFormat="1" hidden="1" x14ac:dyDescent="0.25">
      <c r="A183" s="416"/>
      <c r="B183" s="416"/>
      <c r="C183" s="71"/>
      <c r="D183" s="66" t="s">
        <v>184</v>
      </c>
      <c r="E183" s="65"/>
    </row>
    <row r="184" spans="1:5" s="66" customFormat="1" hidden="1" x14ac:dyDescent="0.25">
      <c r="A184" s="416"/>
      <c r="B184" s="416"/>
      <c r="C184" s="71"/>
      <c r="D184" s="66" t="s">
        <v>184</v>
      </c>
      <c r="E184" s="65"/>
    </row>
    <row r="185" spans="1:5" s="66" customFormat="1" hidden="1" x14ac:dyDescent="0.25">
      <c r="A185" s="416"/>
      <c r="B185" s="416"/>
      <c r="C185" s="71"/>
      <c r="D185" s="66" t="s">
        <v>184</v>
      </c>
      <c r="E185" s="65"/>
    </row>
    <row r="186" spans="1:5" s="66" customFormat="1" hidden="1" x14ac:dyDescent="0.25">
      <c r="A186" s="416"/>
      <c r="B186" s="416"/>
      <c r="C186" s="71"/>
      <c r="D186" s="66" t="s">
        <v>184</v>
      </c>
      <c r="E186" s="65"/>
    </row>
    <row r="187" spans="1:5" s="66" customFormat="1" hidden="1" x14ac:dyDescent="0.25">
      <c r="A187" s="416"/>
      <c r="B187" s="416"/>
      <c r="C187" s="71"/>
      <c r="D187" s="66" t="s">
        <v>184</v>
      </c>
      <c r="E187" s="65"/>
    </row>
    <row r="188" spans="1:5" s="66" customFormat="1" hidden="1" x14ac:dyDescent="0.25">
      <c r="A188" s="416"/>
      <c r="B188" s="416"/>
      <c r="C188" s="71"/>
      <c r="D188" s="66" t="s">
        <v>184</v>
      </c>
      <c r="E188" s="65"/>
    </row>
    <row r="189" spans="1:5" s="66" customFormat="1" hidden="1" x14ac:dyDescent="0.25">
      <c r="A189" s="416"/>
      <c r="B189" s="416"/>
      <c r="C189" s="71"/>
      <c r="D189" s="66" t="s">
        <v>184</v>
      </c>
      <c r="E189" s="65"/>
    </row>
    <row r="190" spans="1:5" s="66" customFormat="1" hidden="1" x14ac:dyDescent="0.25">
      <c r="A190" s="416"/>
      <c r="B190" s="416"/>
      <c r="C190" s="71"/>
      <c r="D190" s="66" t="s">
        <v>184</v>
      </c>
      <c r="E190" s="65"/>
    </row>
    <row r="191" spans="1:5" s="66" customFormat="1" hidden="1" x14ac:dyDescent="0.25">
      <c r="A191" s="416"/>
      <c r="B191" s="416"/>
      <c r="C191" s="71"/>
      <c r="D191" s="66" t="s">
        <v>184</v>
      </c>
      <c r="E191" s="65"/>
    </row>
    <row r="192" spans="1:5" s="66" customFormat="1" hidden="1" x14ac:dyDescent="0.25">
      <c r="A192" s="416"/>
      <c r="B192" s="416"/>
      <c r="C192" s="71"/>
      <c r="D192" s="66" t="s">
        <v>184</v>
      </c>
      <c r="E192" s="65"/>
    </row>
    <row r="193" spans="1:5" s="66" customFormat="1" hidden="1" x14ac:dyDescent="0.25">
      <c r="A193" s="416"/>
      <c r="B193" s="416"/>
      <c r="C193" s="71"/>
      <c r="D193" s="66" t="s">
        <v>184</v>
      </c>
      <c r="E193" s="65"/>
    </row>
    <row r="194" spans="1:5" s="66" customFormat="1" hidden="1" x14ac:dyDescent="0.25">
      <c r="A194" s="416"/>
      <c r="B194" s="416"/>
      <c r="C194" s="71"/>
      <c r="D194" s="66" t="s">
        <v>184</v>
      </c>
      <c r="E194" s="65"/>
    </row>
    <row r="195" spans="1:5" s="66" customFormat="1" hidden="1" x14ac:dyDescent="0.25">
      <c r="A195" s="416"/>
      <c r="B195" s="416"/>
      <c r="C195" s="71"/>
      <c r="D195" s="66" t="s">
        <v>184</v>
      </c>
      <c r="E195" s="65"/>
    </row>
    <row r="196" spans="1:5" s="66" customFormat="1" hidden="1" x14ac:dyDescent="0.25">
      <c r="A196" s="416"/>
      <c r="B196" s="416"/>
      <c r="C196" s="71"/>
      <c r="D196" s="66" t="s">
        <v>184</v>
      </c>
      <c r="E196" s="65"/>
    </row>
    <row r="197" spans="1:5" s="66" customFormat="1" hidden="1" x14ac:dyDescent="0.25">
      <c r="A197" s="416"/>
      <c r="B197" s="416"/>
      <c r="C197" s="71"/>
      <c r="D197" s="66" t="s">
        <v>184</v>
      </c>
      <c r="E197" s="65"/>
    </row>
    <row r="198" spans="1:5" s="66" customFormat="1" hidden="1" x14ac:dyDescent="0.25">
      <c r="A198" s="416"/>
      <c r="B198" s="416"/>
      <c r="C198" s="71"/>
      <c r="D198" s="66" t="s">
        <v>184</v>
      </c>
      <c r="E198" s="65"/>
    </row>
    <row r="199" spans="1:5" s="66" customFormat="1" hidden="1" x14ac:dyDescent="0.25">
      <c r="A199" s="416"/>
      <c r="B199" s="416"/>
      <c r="C199" s="71"/>
      <c r="D199" s="66" t="s">
        <v>184</v>
      </c>
      <c r="E199" s="65"/>
    </row>
    <row r="200" spans="1:5" s="66" customFormat="1" hidden="1" x14ac:dyDescent="0.25">
      <c r="A200" s="416"/>
      <c r="B200" s="416"/>
      <c r="C200" s="71"/>
      <c r="D200" s="66" t="s">
        <v>184</v>
      </c>
      <c r="E200" s="65"/>
    </row>
    <row r="201" spans="1:5" s="66" customFormat="1" hidden="1" x14ac:dyDescent="0.25">
      <c r="A201" s="416"/>
      <c r="B201" s="416"/>
      <c r="C201" s="71"/>
      <c r="D201" s="66" t="s">
        <v>184</v>
      </c>
      <c r="E201" s="65"/>
    </row>
    <row r="202" spans="1:5" s="66" customFormat="1" hidden="1" x14ac:dyDescent="0.25">
      <c r="A202" s="416"/>
      <c r="B202" s="416"/>
      <c r="C202" s="71"/>
      <c r="D202" s="66" t="s">
        <v>184</v>
      </c>
      <c r="E202" s="65"/>
    </row>
    <row r="203" spans="1:5" s="66" customFormat="1" hidden="1" x14ac:dyDescent="0.25">
      <c r="A203" s="416"/>
      <c r="B203" s="416"/>
      <c r="C203" s="71"/>
      <c r="D203" s="66" t="s">
        <v>184</v>
      </c>
      <c r="E203" s="65"/>
    </row>
    <row r="204" spans="1:5" s="66" customFormat="1" hidden="1" x14ac:dyDescent="0.25">
      <c r="A204" s="416"/>
      <c r="B204" s="416"/>
      <c r="C204" s="71"/>
      <c r="D204" s="66" t="s">
        <v>184</v>
      </c>
      <c r="E204" s="65"/>
    </row>
    <row r="205" spans="1:5" s="66" customFormat="1" hidden="1" x14ac:dyDescent="0.25">
      <c r="A205" s="416"/>
      <c r="B205" s="416"/>
      <c r="C205" s="71"/>
      <c r="D205" s="66" t="s">
        <v>184</v>
      </c>
      <c r="E205" s="65"/>
    </row>
    <row r="206" spans="1:5" s="66" customFormat="1" hidden="1" x14ac:dyDescent="0.25">
      <c r="A206" s="416"/>
      <c r="B206" s="416"/>
      <c r="C206" s="71"/>
      <c r="D206" s="66" t="s">
        <v>184</v>
      </c>
      <c r="E206" s="65"/>
    </row>
    <row r="207" spans="1:5" s="66" customFormat="1" hidden="1" x14ac:dyDescent="0.25">
      <c r="A207" s="416"/>
      <c r="B207" s="416"/>
      <c r="C207" s="71"/>
      <c r="D207" s="66" t="s">
        <v>184</v>
      </c>
      <c r="E207" s="65"/>
    </row>
    <row r="208" spans="1:5" s="66" customFormat="1" hidden="1" x14ac:dyDescent="0.25">
      <c r="A208" s="416"/>
      <c r="B208" s="416"/>
      <c r="C208" s="71"/>
      <c r="D208" s="66" t="s">
        <v>184</v>
      </c>
      <c r="E208" s="65"/>
    </row>
    <row r="209" spans="1:5" s="66" customFormat="1" hidden="1" x14ac:dyDescent="0.25">
      <c r="A209" s="416"/>
      <c r="B209" s="416"/>
      <c r="C209" s="71"/>
      <c r="D209" s="66" t="s">
        <v>184</v>
      </c>
      <c r="E209" s="65"/>
    </row>
    <row r="210" spans="1:5" s="66" customFormat="1" hidden="1" x14ac:dyDescent="0.25">
      <c r="A210" s="416"/>
      <c r="B210" s="416"/>
      <c r="C210" s="71"/>
      <c r="D210" s="66" t="s">
        <v>184</v>
      </c>
      <c r="E210" s="65"/>
    </row>
    <row r="211" spans="1:5" s="66" customFormat="1" hidden="1" x14ac:dyDescent="0.25">
      <c r="A211" s="416"/>
      <c r="B211" s="416"/>
      <c r="C211" s="71"/>
      <c r="D211" s="66" t="s">
        <v>184</v>
      </c>
      <c r="E211" s="65"/>
    </row>
    <row r="212" spans="1:5" s="66" customFormat="1" hidden="1" x14ac:dyDescent="0.25">
      <c r="A212" s="416"/>
      <c r="B212" s="416"/>
      <c r="C212" s="71"/>
      <c r="D212" s="66" t="s">
        <v>184</v>
      </c>
      <c r="E212" s="65"/>
    </row>
    <row r="213" spans="1:5" s="66" customFormat="1" hidden="1" x14ac:dyDescent="0.25">
      <c r="A213" s="416"/>
      <c r="B213" s="416"/>
      <c r="C213" s="71"/>
      <c r="D213" s="66" t="s">
        <v>184</v>
      </c>
      <c r="E213" s="65"/>
    </row>
    <row r="214" spans="1:5" s="66" customFormat="1" hidden="1" x14ac:dyDescent="0.25">
      <c r="A214" s="416"/>
      <c r="B214" s="416"/>
      <c r="C214" s="71"/>
      <c r="D214" s="66" t="s">
        <v>184</v>
      </c>
      <c r="E214" s="65"/>
    </row>
    <row r="215" spans="1:5" s="66" customFormat="1" hidden="1" x14ac:dyDescent="0.25">
      <c r="A215" s="416"/>
      <c r="B215" s="416"/>
      <c r="C215" s="71"/>
      <c r="D215" s="66" t="s">
        <v>184</v>
      </c>
      <c r="E215" s="65"/>
    </row>
    <row r="216" spans="1:5" s="66" customFormat="1" hidden="1" x14ac:dyDescent="0.25">
      <c r="A216" s="416"/>
      <c r="B216" s="416"/>
      <c r="C216" s="71"/>
      <c r="D216" s="66" t="s">
        <v>184</v>
      </c>
      <c r="E216" s="65"/>
    </row>
    <row r="217" spans="1:5" s="66" customFormat="1" hidden="1" x14ac:dyDescent="0.25">
      <c r="A217" s="416"/>
      <c r="B217" s="416"/>
      <c r="C217" s="71"/>
      <c r="D217" s="66" t="s">
        <v>184</v>
      </c>
      <c r="E217" s="65"/>
    </row>
    <row r="218" spans="1:5" s="66" customFormat="1" hidden="1" x14ac:dyDescent="0.25">
      <c r="A218" s="416"/>
      <c r="B218" s="416"/>
      <c r="C218" s="71"/>
      <c r="D218" s="66" t="s">
        <v>184</v>
      </c>
      <c r="E218" s="65"/>
    </row>
    <row r="219" spans="1:5" s="66" customFormat="1" hidden="1" x14ac:dyDescent="0.25">
      <c r="A219" s="416"/>
      <c r="B219" s="416"/>
      <c r="C219" s="71"/>
      <c r="D219" s="66" t="s">
        <v>184</v>
      </c>
      <c r="E219" s="65"/>
    </row>
    <row r="220" spans="1:5" s="66" customFormat="1" hidden="1" x14ac:dyDescent="0.25">
      <c r="A220" s="416"/>
      <c r="B220" s="416"/>
      <c r="C220" s="71"/>
      <c r="D220" s="66" t="s">
        <v>184</v>
      </c>
      <c r="E220" s="65"/>
    </row>
    <row r="221" spans="1:5" s="66" customFormat="1" hidden="1" x14ac:dyDescent="0.25">
      <c r="A221" s="416"/>
      <c r="B221" s="416"/>
      <c r="C221" s="71"/>
      <c r="D221" s="66" t="s">
        <v>184</v>
      </c>
      <c r="E221" s="65"/>
    </row>
    <row r="222" spans="1:5" s="66" customFormat="1" hidden="1" x14ac:dyDescent="0.25">
      <c r="A222" s="416"/>
      <c r="B222" s="416"/>
      <c r="C222" s="71"/>
      <c r="D222" s="66" t="s">
        <v>184</v>
      </c>
      <c r="E222" s="65"/>
    </row>
    <row r="223" spans="1:5" s="66" customFormat="1" hidden="1" x14ac:dyDescent="0.25">
      <c r="A223" s="416"/>
      <c r="B223" s="416"/>
      <c r="C223" s="71"/>
      <c r="D223" s="66" t="s">
        <v>184</v>
      </c>
      <c r="E223" s="65"/>
    </row>
    <row r="224" spans="1:5" s="66" customFormat="1" hidden="1" x14ac:dyDescent="0.25">
      <c r="A224" s="416"/>
      <c r="B224" s="416"/>
      <c r="C224" s="71"/>
      <c r="D224" s="66" t="s">
        <v>184</v>
      </c>
      <c r="E224" s="65"/>
    </row>
    <row r="225" spans="1:5" s="66" customFormat="1" hidden="1" x14ac:dyDescent="0.25">
      <c r="A225" s="416"/>
      <c r="B225" s="416"/>
      <c r="C225" s="71"/>
      <c r="D225" s="66" t="s">
        <v>184</v>
      </c>
      <c r="E225" s="65"/>
    </row>
    <row r="226" spans="1:5" s="66" customFormat="1" hidden="1" x14ac:dyDescent="0.25">
      <c r="A226" s="416"/>
      <c r="B226" s="416"/>
      <c r="C226" s="71"/>
      <c r="D226" s="66" t="s">
        <v>184</v>
      </c>
      <c r="E226" s="65"/>
    </row>
    <row r="227" spans="1:5" s="66" customFormat="1" hidden="1" x14ac:dyDescent="0.25">
      <c r="A227" s="416"/>
      <c r="B227" s="416"/>
      <c r="C227" s="71"/>
      <c r="D227" s="66" t="s">
        <v>184</v>
      </c>
      <c r="E227" s="65"/>
    </row>
    <row r="228" spans="1:5" s="66" customFormat="1" hidden="1" x14ac:dyDescent="0.25">
      <c r="A228" s="416"/>
      <c r="B228" s="416"/>
      <c r="C228" s="71"/>
      <c r="D228" s="66" t="s">
        <v>184</v>
      </c>
      <c r="E228" s="65"/>
    </row>
    <row r="229" spans="1:5" s="66" customFormat="1" hidden="1" x14ac:dyDescent="0.25">
      <c r="A229" s="416"/>
      <c r="B229" s="416"/>
      <c r="C229" s="71"/>
      <c r="D229" s="66" t="s">
        <v>184</v>
      </c>
      <c r="E229" s="65"/>
    </row>
    <row r="230" spans="1:5" s="66" customFormat="1" hidden="1" x14ac:dyDescent="0.25">
      <c r="A230" s="416"/>
      <c r="B230" s="416"/>
      <c r="C230" s="71"/>
      <c r="D230" s="66" t="s">
        <v>184</v>
      </c>
      <c r="E230" s="65"/>
    </row>
    <row r="231" spans="1:5" s="66" customFormat="1" hidden="1" x14ac:dyDescent="0.25">
      <c r="A231" s="416"/>
      <c r="B231" s="416"/>
      <c r="C231" s="71"/>
      <c r="D231" s="66" t="s">
        <v>184</v>
      </c>
      <c r="E231" s="65"/>
    </row>
    <row r="232" spans="1:5" s="66" customFormat="1" hidden="1" x14ac:dyDescent="0.25">
      <c r="A232" s="416"/>
      <c r="B232" s="416"/>
      <c r="C232" s="71"/>
      <c r="D232" s="66" t="s">
        <v>184</v>
      </c>
      <c r="E232" s="65"/>
    </row>
    <row r="233" spans="1:5" s="66" customFormat="1" hidden="1" x14ac:dyDescent="0.25">
      <c r="A233" s="416"/>
      <c r="B233" s="416"/>
      <c r="C233" s="71"/>
      <c r="D233" s="66" t="s">
        <v>184</v>
      </c>
      <c r="E233" s="65"/>
    </row>
    <row r="234" spans="1:5" s="66" customFormat="1" hidden="1" x14ac:dyDescent="0.25">
      <c r="A234" s="416"/>
      <c r="B234" s="416"/>
      <c r="C234" s="71"/>
      <c r="D234" s="66" t="s">
        <v>184</v>
      </c>
      <c r="E234" s="65"/>
    </row>
    <row r="235" spans="1:5" s="66" customFormat="1" hidden="1" x14ac:dyDescent="0.25">
      <c r="A235" s="416"/>
      <c r="B235" s="416"/>
      <c r="C235" s="71"/>
      <c r="D235" s="66" t="s">
        <v>184</v>
      </c>
      <c r="E235" s="65"/>
    </row>
    <row r="236" spans="1:5" s="66" customFormat="1" hidden="1" x14ac:dyDescent="0.25">
      <c r="A236" s="416"/>
      <c r="B236" s="416"/>
      <c r="C236" s="71"/>
      <c r="D236" s="66" t="s">
        <v>184</v>
      </c>
      <c r="E236" s="65"/>
    </row>
    <row r="237" spans="1:5" s="66" customFormat="1" hidden="1" x14ac:dyDescent="0.25">
      <c r="A237" s="416"/>
      <c r="B237" s="416"/>
      <c r="C237" s="71"/>
      <c r="D237" s="66" t="s">
        <v>184</v>
      </c>
      <c r="E237" s="65"/>
    </row>
    <row r="238" spans="1:5" s="66" customFormat="1" hidden="1" x14ac:dyDescent="0.25">
      <c r="A238" s="416"/>
      <c r="B238" s="416"/>
      <c r="C238" s="71"/>
      <c r="D238" s="66" t="s">
        <v>184</v>
      </c>
      <c r="E238" s="65"/>
    </row>
    <row r="239" spans="1:5" s="66" customFormat="1" hidden="1" x14ac:dyDescent="0.25">
      <c r="A239" s="416"/>
      <c r="B239" s="416"/>
      <c r="C239" s="71"/>
      <c r="D239" s="66" t="s">
        <v>184</v>
      </c>
      <c r="E239" s="65"/>
    </row>
    <row r="240" spans="1:5" s="66" customFormat="1" hidden="1" x14ac:dyDescent="0.25">
      <c r="A240" s="416"/>
      <c r="B240" s="416"/>
      <c r="C240" s="71"/>
      <c r="D240" s="66" t="s">
        <v>184</v>
      </c>
      <c r="E240" s="65"/>
    </row>
    <row r="241" spans="1:5" s="66" customFormat="1" hidden="1" x14ac:dyDescent="0.25">
      <c r="A241" s="416"/>
      <c r="B241" s="416"/>
      <c r="C241" s="71"/>
      <c r="D241" s="66" t="s">
        <v>184</v>
      </c>
      <c r="E241" s="65"/>
    </row>
    <row r="242" spans="1:5" s="66" customFormat="1" hidden="1" x14ac:dyDescent="0.25">
      <c r="A242" s="416"/>
      <c r="B242" s="416"/>
      <c r="C242" s="71"/>
      <c r="D242" s="66" t="s">
        <v>184</v>
      </c>
      <c r="E242" s="65"/>
    </row>
    <row r="243" spans="1:5" s="66" customFormat="1" hidden="1" x14ac:dyDescent="0.25">
      <c r="A243" s="416"/>
      <c r="B243" s="416"/>
      <c r="C243" s="71"/>
      <c r="D243" s="66" t="s">
        <v>184</v>
      </c>
      <c r="E243" s="65"/>
    </row>
    <row r="244" spans="1:5" s="66" customFormat="1" hidden="1" x14ac:dyDescent="0.25">
      <c r="A244" s="416"/>
      <c r="B244" s="416"/>
      <c r="C244" s="71"/>
      <c r="D244" s="66" t="s">
        <v>184</v>
      </c>
      <c r="E244" s="65"/>
    </row>
    <row r="245" spans="1:5" s="66" customFormat="1" hidden="1" x14ac:dyDescent="0.25">
      <c r="A245" s="416"/>
      <c r="B245" s="416"/>
      <c r="C245" s="71"/>
      <c r="D245" s="66" t="s">
        <v>184</v>
      </c>
      <c r="E245" s="65"/>
    </row>
    <row r="246" spans="1:5" s="66" customFormat="1" hidden="1" x14ac:dyDescent="0.25">
      <c r="A246" s="416"/>
      <c r="B246" s="416"/>
      <c r="C246" s="71"/>
      <c r="D246" s="66" t="s">
        <v>184</v>
      </c>
      <c r="E246" s="65"/>
    </row>
    <row r="247" spans="1:5" s="66" customFormat="1" hidden="1" x14ac:dyDescent="0.25">
      <c r="A247" s="416"/>
      <c r="B247" s="416"/>
      <c r="C247" s="71"/>
      <c r="D247" s="66" t="s">
        <v>184</v>
      </c>
      <c r="E247" s="65"/>
    </row>
    <row r="248" spans="1:5" s="66" customFormat="1" hidden="1" x14ac:dyDescent="0.25">
      <c r="A248" s="416"/>
      <c r="B248" s="416"/>
      <c r="C248" s="71"/>
      <c r="D248" s="66" t="s">
        <v>184</v>
      </c>
      <c r="E248" s="65"/>
    </row>
    <row r="249" spans="1:5" s="66" customFormat="1" hidden="1" x14ac:dyDescent="0.25">
      <c r="A249" s="416"/>
      <c r="B249" s="416"/>
      <c r="C249" s="71"/>
      <c r="D249" s="66" t="s">
        <v>184</v>
      </c>
      <c r="E249" s="65"/>
    </row>
    <row r="250" spans="1:5" s="66" customFormat="1" hidden="1" x14ac:dyDescent="0.25">
      <c r="A250" s="416"/>
      <c r="B250" s="416"/>
      <c r="C250" s="71"/>
      <c r="D250" s="66" t="s">
        <v>184</v>
      </c>
      <c r="E250" s="65"/>
    </row>
    <row r="251" spans="1:5" s="66" customFormat="1" hidden="1" x14ac:dyDescent="0.25">
      <c r="A251" s="416"/>
      <c r="B251" s="416"/>
      <c r="C251" s="71"/>
      <c r="D251" s="66" t="s">
        <v>184</v>
      </c>
      <c r="E251" s="65"/>
    </row>
    <row r="252" spans="1:5" s="66" customFormat="1" hidden="1" x14ac:dyDescent="0.25">
      <c r="A252" s="416"/>
      <c r="B252" s="416"/>
      <c r="C252" s="71"/>
      <c r="D252" s="66" t="s">
        <v>184</v>
      </c>
      <c r="E252" s="65"/>
    </row>
    <row r="253" spans="1:5" s="66" customFormat="1" hidden="1" x14ac:dyDescent="0.25">
      <c r="A253" s="416"/>
      <c r="B253" s="416"/>
      <c r="C253" s="71"/>
      <c r="D253" s="66" t="s">
        <v>184</v>
      </c>
      <c r="E253" s="65"/>
    </row>
    <row r="254" spans="1:5" s="66" customFormat="1" hidden="1" x14ac:dyDescent="0.25">
      <c r="A254" s="416"/>
      <c r="B254" s="416"/>
      <c r="C254" s="71"/>
      <c r="D254" s="66" t="s">
        <v>184</v>
      </c>
      <c r="E254" s="65"/>
    </row>
    <row r="255" spans="1:5" s="66" customFormat="1" hidden="1" x14ac:dyDescent="0.25">
      <c r="A255" s="416"/>
      <c r="B255" s="416"/>
      <c r="C255" s="71"/>
      <c r="D255" s="66" t="s">
        <v>184</v>
      </c>
      <c r="E255" s="65"/>
    </row>
    <row r="256" spans="1:5" s="66" customFormat="1" hidden="1" x14ac:dyDescent="0.25">
      <c r="A256" s="416"/>
      <c r="B256" s="416"/>
      <c r="C256" s="71"/>
      <c r="D256" s="66" t="s">
        <v>184</v>
      </c>
      <c r="E256" s="65"/>
    </row>
    <row r="257" spans="1:6" s="66" customFormat="1" hidden="1" x14ac:dyDescent="0.25">
      <c r="A257" s="416"/>
      <c r="B257" s="416"/>
      <c r="C257" s="71"/>
      <c r="D257" s="66" t="s">
        <v>184</v>
      </c>
      <c r="E257" s="65"/>
    </row>
    <row r="258" spans="1:6" s="66" customFormat="1" hidden="1" x14ac:dyDescent="0.25">
      <c r="A258" s="416"/>
      <c r="B258" s="416"/>
      <c r="C258" s="71"/>
      <c r="D258" s="66" t="s">
        <v>184</v>
      </c>
      <c r="E258" s="65"/>
    </row>
    <row r="259" spans="1:6" s="66" customFormat="1" hidden="1" x14ac:dyDescent="0.25">
      <c r="A259" s="416"/>
      <c r="B259" s="416"/>
      <c r="C259" s="71"/>
      <c r="D259" s="66" t="s">
        <v>184</v>
      </c>
      <c r="E259" s="65"/>
    </row>
    <row r="260" spans="1:6" s="66" customFormat="1" hidden="1" x14ac:dyDescent="0.25">
      <c r="A260" s="416"/>
      <c r="B260" s="416"/>
      <c r="C260" s="71"/>
      <c r="D260" s="66" t="s">
        <v>184</v>
      </c>
      <c r="E260" s="65"/>
    </row>
    <row r="261" spans="1:6" s="66" customFormat="1" hidden="1" x14ac:dyDescent="0.25">
      <c r="A261" s="416"/>
      <c r="B261" s="416"/>
      <c r="C261" s="71"/>
      <c r="D261" s="66" t="s">
        <v>184</v>
      </c>
      <c r="E261" s="65"/>
    </row>
    <row r="262" spans="1:6" s="66" customFormat="1" hidden="1" x14ac:dyDescent="0.25">
      <c r="A262" s="416"/>
      <c r="B262" s="416"/>
      <c r="C262" s="71"/>
      <c r="D262" s="66" t="s">
        <v>184</v>
      </c>
      <c r="E262" s="65"/>
    </row>
    <row r="263" spans="1:6" s="66" customFormat="1" hidden="1" x14ac:dyDescent="0.25">
      <c r="A263" s="416"/>
      <c r="B263" s="416"/>
      <c r="C263" s="71"/>
      <c r="D263" s="66" t="s">
        <v>184</v>
      </c>
      <c r="E263" s="65"/>
    </row>
    <row r="264" spans="1:6" s="66" customFormat="1" hidden="1" x14ac:dyDescent="0.25">
      <c r="A264" s="416"/>
      <c r="B264" s="416"/>
      <c r="C264" s="71"/>
      <c r="D264" s="66" t="s">
        <v>184</v>
      </c>
      <c r="E264" s="65"/>
    </row>
    <row r="265" spans="1:6" s="66" customFormat="1" hidden="1" x14ac:dyDescent="0.25">
      <c r="A265" s="416"/>
      <c r="B265" s="416"/>
      <c r="C265" s="71"/>
      <c r="D265" s="66" t="s">
        <v>184</v>
      </c>
      <c r="E265" s="65"/>
    </row>
    <row r="266" spans="1:6" s="66" customFormat="1" hidden="1" x14ac:dyDescent="0.25">
      <c r="A266" s="416"/>
      <c r="B266" s="416"/>
      <c r="C266" s="71"/>
      <c r="D266" s="66" t="s">
        <v>184</v>
      </c>
      <c r="E266" s="65"/>
    </row>
    <row r="267" spans="1:6" s="66" customFormat="1" hidden="1" x14ac:dyDescent="0.25">
      <c r="A267" s="416"/>
      <c r="B267" s="416"/>
      <c r="C267" s="71"/>
      <c r="D267" s="66" t="s">
        <v>184</v>
      </c>
      <c r="E267" s="65"/>
    </row>
    <row r="268" spans="1:6" s="66" customFormat="1" x14ac:dyDescent="0.25">
      <c r="A268" s="416"/>
      <c r="B268" s="416"/>
      <c r="C268" s="233"/>
      <c r="D268" s="66" t="s">
        <v>184</v>
      </c>
    </row>
    <row r="269" spans="1:6" s="66" customFormat="1" x14ac:dyDescent="0.25">
      <c r="A269" s="186"/>
      <c r="B269" s="168" t="s">
        <v>185</v>
      </c>
      <c r="C269" s="52">
        <f>ROUND(SUBTOTAL(109,C138:C268),2)</f>
        <v>0</v>
      </c>
      <c r="D269" s="66" t="s">
        <v>184</v>
      </c>
      <c r="F269" s="257" t="s">
        <v>198</v>
      </c>
    </row>
    <row r="270" spans="1:6" x14ac:dyDescent="0.25">
      <c r="C270" s="4"/>
      <c r="D270" s="66" t="s">
        <v>186</v>
      </c>
    </row>
    <row r="271" spans="1:6" x14ac:dyDescent="0.25">
      <c r="B271" s="236" t="s">
        <v>233</v>
      </c>
      <c r="C271" s="52">
        <f>+C137+C269</f>
        <v>34500</v>
      </c>
      <c r="D271" s="66" t="s">
        <v>186</v>
      </c>
      <c r="F271" s="75" t="s">
        <v>188</v>
      </c>
    </row>
    <row r="272" spans="1:6" s="66" customFormat="1" x14ac:dyDescent="0.25">
      <c r="B272" s="184"/>
      <c r="C272" s="59"/>
      <c r="D272" s="66" t="s">
        <v>186</v>
      </c>
    </row>
    <row r="273" spans="1:14" s="66" customFormat="1" x14ac:dyDescent="0.25">
      <c r="A273" s="218" t="s">
        <v>234</v>
      </c>
      <c r="B273" s="60"/>
      <c r="C273" s="61"/>
      <c r="D273" s="66" t="s">
        <v>181</v>
      </c>
      <c r="F273" s="76" t="s">
        <v>190</v>
      </c>
    </row>
    <row r="274" spans="1:14" s="66" customFormat="1" ht="193.5" customHeight="1" x14ac:dyDescent="0.25">
      <c r="A274" s="407" t="s">
        <v>401</v>
      </c>
      <c r="B274" s="408"/>
      <c r="C274" s="409"/>
      <c r="D274" s="66" t="s">
        <v>181</v>
      </c>
      <c r="F274" s="403" t="s">
        <v>191</v>
      </c>
      <c r="G274" s="403"/>
      <c r="H274" s="403"/>
      <c r="I274" s="403"/>
      <c r="J274" s="403"/>
      <c r="K274" s="403"/>
      <c r="L274" s="403"/>
      <c r="M274" s="403"/>
      <c r="N274" s="403"/>
    </row>
    <row r="275" spans="1:14" ht="14.25" customHeight="1" x14ac:dyDescent="0.25">
      <c r="D275" s="66" t="s">
        <v>184</v>
      </c>
    </row>
    <row r="276" spans="1:14" s="66" customFormat="1" x14ac:dyDescent="0.25">
      <c r="A276" s="218" t="s">
        <v>235</v>
      </c>
      <c r="B276" s="63"/>
      <c r="C276" s="64"/>
      <c r="D276" s="66" t="s">
        <v>184</v>
      </c>
      <c r="F276" s="76" t="s">
        <v>190</v>
      </c>
    </row>
    <row r="277" spans="1:14" s="66" customFormat="1" ht="45" customHeight="1" x14ac:dyDescent="0.25">
      <c r="A277" s="407"/>
      <c r="B277" s="408"/>
      <c r="C277" s="409"/>
      <c r="D277" s="66" t="s">
        <v>184</v>
      </c>
      <c r="F277" s="403" t="s">
        <v>191</v>
      </c>
      <c r="G277" s="403"/>
      <c r="H277" s="403"/>
      <c r="I277" s="403"/>
      <c r="J277" s="403"/>
      <c r="K277" s="403"/>
      <c r="L277" s="403"/>
      <c r="M277" s="403"/>
      <c r="N277" s="403"/>
    </row>
  </sheetData>
  <sheetProtection algorithmName="SHA-512" hashValue="J3yyLqFPRDd+0P/KfPB7yATHCz13HVc/YLwgCoAjxJEyE1R6R9fdeFV+HouttPuot+05am0HNtdyz2thz1zybQ==" saltValue="9B9CDxEuDnLu2yHb+n2tlw==" spinCount="100000" sheet="1" formatCells="0" formatRows="0" sort="0" autoFilter="0"/>
  <autoFilter ref="D1:D278" xr:uid="{00000000-0001-0000-0C00-000000000000}"/>
  <mergeCells count="271">
    <mergeCell ref="A1:B1"/>
    <mergeCell ref="A2:C2"/>
    <mergeCell ref="A3:C3"/>
    <mergeCell ref="A4:C4"/>
    <mergeCell ref="A5:C5"/>
    <mergeCell ref="A6:B6"/>
    <mergeCell ref="A13:B13"/>
    <mergeCell ref="A14:B14"/>
    <mergeCell ref="A15:B15"/>
    <mergeCell ref="A16:B16"/>
    <mergeCell ref="A17:B17"/>
    <mergeCell ref="A18:B18"/>
    <mergeCell ref="A7:B7"/>
    <mergeCell ref="A8:B8"/>
    <mergeCell ref="A9:B9"/>
    <mergeCell ref="A10:B10"/>
    <mergeCell ref="A11:B11"/>
    <mergeCell ref="A12:B12"/>
    <mergeCell ref="A25:B25"/>
    <mergeCell ref="A26:B26"/>
    <mergeCell ref="A27:B27"/>
    <mergeCell ref="A28:B28"/>
    <mergeCell ref="A29:B29"/>
    <mergeCell ref="A30:B30"/>
    <mergeCell ref="A19:B19"/>
    <mergeCell ref="A20:B20"/>
    <mergeCell ref="A21:B21"/>
    <mergeCell ref="A22:B22"/>
    <mergeCell ref="A23:B23"/>
    <mergeCell ref="A24:B24"/>
    <mergeCell ref="A37:B37"/>
    <mergeCell ref="A38:B38"/>
    <mergeCell ref="A39:B39"/>
    <mergeCell ref="A40:B40"/>
    <mergeCell ref="A41:B41"/>
    <mergeCell ref="A42:B42"/>
    <mergeCell ref="A31:B31"/>
    <mergeCell ref="A32:B32"/>
    <mergeCell ref="A33:B33"/>
    <mergeCell ref="A34:B34"/>
    <mergeCell ref="A35:B35"/>
    <mergeCell ref="A36:B36"/>
    <mergeCell ref="A49:B49"/>
    <mergeCell ref="A50:B50"/>
    <mergeCell ref="A51:B51"/>
    <mergeCell ref="A52:B52"/>
    <mergeCell ref="A53:B53"/>
    <mergeCell ref="A54:B54"/>
    <mergeCell ref="A43:B43"/>
    <mergeCell ref="A44:B44"/>
    <mergeCell ref="A45:B45"/>
    <mergeCell ref="A46:B46"/>
    <mergeCell ref="A47:B47"/>
    <mergeCell ref="A48:B48"/>
    <mergeCell ref="A61:B61"/>
    <mergeCell ref="A62:B62"/>
    <mergeCell ref="A63:B63"/>
    <mergeCell ref="A64:B64"/>
    <mergeCell ref="A65:B65"/>
    <mergeCell ref="A66:B66"/>
    <mergeCell ref="A55:B55"/>
    <mergeCell ref="A56:B56"/>
    <mergeCell ref="A57:B57"/>
    <mergeCell ref="A58:B58"/>
    <mergeCell ref="A59:B59"/>
    <mergeCell ref="A60:B60"/>
    <mergeCell ref="A73:B73"/>
    <mergeCell ref="A74:B74"/>
    <mergeCell ref="A75:B75"/>
    <mergeCell ref="A76:B76"/>
    <mergeCell ref="A77:B77"/>
    <mergeCell ref="A78:B78"/>
    <mergeCell ref="A67:B67"/>
    <mergeCell ref="A68:B68"/>
    <mergeCell ref="A69:B69"/>
    <mergeCell ref="A70:B70"/>
    <mergeCell ref="A71:B71"/>
    <mergeCell ref="A72:B72"/>
    <mergeCell ref="A85:B85"/>
    <mergeCell ref="A86:B86"/>
    <mergeCell ref="A87:B87"/>
    <mergeCell ref="A88:B88"/>
    <mergeCell ref="A89:B89"/>
    <mergeCell ref="A90:B90"/>
    <mergeCell ref="A79:B79"/>
    <mergeCell ref="A80:B80"/>
    <mergeCell ref="A81:B81"/>
    <mergeCell ref="A82:B82"/>
    <mergeCell ref="A83:B83"/>
    <mergeCell ref="A84:B84"/>
    <mergeCell ref="A97:B97"/>
    <mergeCell ref="A98:B98"/>
    <mergeCell ref="A99:B99"/>
    <mergeCell ref="A100:B100"/>
    <mergeCell ref="A101:B101"/>
    <mergeCell ref="A102:B102"/>
    <mergeCell ref="A91:B91"/>
    <mergeCell ref="A92:B92"/>
    <mergeCell ref="A93:B93"/>
    <mergeCell ref="A94:B94"/>
    <mergeCell ref="A95:B95"/>
    <mergeCell ref="A96:B96"/>
    <mergeCell ref="A109:B109"/>
    <mergeCell ref="A110:B110"/>
    <mergeCell ref="A111:B111"/>
    <mergeCell ref="A112:B112"/>
    <mergeCell ref="A113:B113"/>
    <mergeCell ref="A114:B114"/>
    <mergeCell ref="A103:B103"/>
    <mergeCell ref="A104:B104"/>
    <mergeCell ref="A105:B105"/>
    <mergeCell ref="A106:B106"/>
    <mergeCell ref="A107:B107"/>
    <mergeCell ref="A108:B108"/>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33:B133"/>
    <mergeCell ref="A134:B134"/>
    <mergeCell ref="A135:B135"/>
    <mergeCell ref="A136:B136"/>
    <mergeCell ref="A138:B138"/>
    <mergeCell ref="A139:B139"/>
    <mergeCell ref="A127:B127"/>
    <mergeCell ref="A128:B128"/>
    <mergeCell ref="A129:B129"/>
    <mergeCell ref="A130:B130"/>
    <mergeCell ref="A131:B131"/>
    <mergeCell ref="A132:B132"/>
    <mergeCell ref="A146:B146"/>
    <mergeCell ref="A147:B147"/>
    <mergeCell ref="A148:B148"/>
    <mergeCell ref="A149:B149"/>
    <mergeCell ref="A150:B150"/>
    <mergeCell ref="A151:B151"/>
    <mergeCell ref="A140:B140"/>
    <mergeCell ref="A141:B141"/>
    <mergeCell ref="A142:B142"/>
    <mergeCell ref="A143:B143"/>
    <mergeCell ref="A144:B144"/>
    <mergeCell ref="A145:B145"/>
    <mergeCell ref="A158:B158"/>
    <mergeCell ref="A159:B159"/>
    <mergeCell ref="A160:B160"/>
    <mergeCell ref="A161:B161"/>
    <mergeCell ref="A162:B162"/>
    <mergeCell ref="A163:B163"/>
    <mergeCell ref="A152:B152"/>
    <mergeCell ref="A153:B153"/>
    <mergeCell ref="A154:B154"/>
    <mergeCell ref="A155:B155"/>
    <mergeCell ref="A156:B156"/>
    <mergeCell ref="A157:B157"/>
    <mergeCell ref="A170:B170"/>
    <mergeCell ref="A171:B171"/>
    <mergeCell ref="A172:B172"/>
    <mergeCell ref="A173:B173"/>
    <mergeCell ref="A174:B174"/>
    <mergeCell ref="A175:B175"/>
    <mergeCell ref="A164:B164"/>
    <mergeCell ref="A165:B165"/>
    <mergeCell ref="A166:B166"/>
    <mergeCell ref="A167:B167"/>
    <mergeCell ref="A168:B168"/>
    <mergeCell ref="A169:B169"/>
    <mergeCell ref="A182:B182"/>
    <mergeCell ref="A183:B183"/>
    <mergeCell ref="A184:B184"/>
    <mergeCell ref="A185:B185"/>
    <mergeCell ref="A186:B186"/>
    <mergeCell ref="A187:B187"/>
    <mergeCell ref="A176:B176"/>
    <mergeCell ref="A177:B177"/>
    <mergeCell ref="A178:B178"/>
    <mergeCell ref="A179:B179"/>
    <mergeCell ref="A180:B180"/>
    <mergeCell ref="A181:B181"/>
    <mergeCell ref="A194:B194"/>
    <mergeCell ref="A195:B195"/>
    <mergeCell ref="A196:B196"/>
    <mergeCell ref="A197:B197"/>
    <mergeCell ref="A198:B198"/>
    <mergeCell ref="A199:B199"/>
    <mergeCell ref="A188:B188"/>
    <mergeCell ref="A189:B189"/>
    <mergeCell ref="A190:B190"/>
    <mergeCell ref="A191:B191"/>
    <mergeCell ref="A192:B192"/>
    <mergeCell ref="A193:B193"/>
    <mergeCell ref="A206:B206"/>
    <mergeCell ref="A207:B207"/>
    <mergeCell ref="A208:B208"/>
    <mergeCell ref="A209:B209"/>
    <mergeCell ref="A210:B210"/>
    <mergeCell ref="A211:B211"/>
    <mergeCell ref="A200:B200"/>
    <mergeCell ref="A201:B201"/>
    <mergeCell ref="A202:B202"/>
    <mergeCell ref="A203:B203"/>
    <mergeCell ref="A204:B204"/>
    <mergeCell ref="A205:B205"/>
    <mergeCell ref="A218:B218"/>
    <mergeCell ref="A219:B219"/>
    <mergeCell ref="A220:B220"/>
    <mergeCell ref="A221:B221"/>
    <mergeCell ref="A222:B222"/>
    <mergeCell ref="A223:B223"/>
    <mergeCell ref="A212:B212"/>
    <mergeCell ref="A213:B213"/>
    <mergeCell ref="A214:B214"/>
    <mergeCell ref="A215:B215"/>
    <mergeCell ref="A216:B216"/>
    <mergeCell ref="A217:B217"/>
    <mergeCell ref="A230:B230"/>
    <mergeCell ref="A231:B231"/>
    <mergeCell ref="A232:B232"/>
    <mergeCell ref="A233:B233"/>
    <mergeCell ref="A234:B234"/>
    <mergeCell ref="A235:B235"/>
    <mergeCell ref="A224:B224"/>
    <mergeCell ref="A225:B225"/>
    <mergeCell ref="A226:B226"/>
    <mergeCell ref="A227:B227"/>
    <mergeCell ref="A228:B228"/>
    <mergeCell ref="A229:B229"/>
    <mergeCell ref="A242:B242"/>
    <mergeCell ref="A243:B243"/>
    <mergeCell ref="A244:B244"/>
    <mergeCell ref="A245:B245"/>
    <mergeCell ref="A246:B246"/>
    <mergeCell ref="A247:B247"/>
    <mergeCell ref="A236:B236"/>
    <mergeCell ref="A237:B237"/>
    <mergeCell ref="A238:B238"/>
    <mergeCell ref="A239:B239"/>
    <mergeCell ref="A240:B240"/>
    <mergeCell ref="A241:B241"/>
    <mergeCell ref="A254:B254"/>
    <mergeCell ref="A255:B255"/>
    <mergeCell ref="A256:B256"/>
    <mergeCell ref="A257:B257"/>
    <mergeCell ref="A258:B258"/>
    <mergeCell ref="A259:B259"/>
    <mergeCell ref="A248:B248"/>
    <mergeCell ref="A249:B249"/>
    <mergeCell ref="A250:B250"/>
    <mergeCell ref="A251:B251"/>
    <mergeCell ref="A252:B252"/>
    <mergeCell ref="A253:B253"/>
    <mergeCell ref="A266:B266"/>
    <mergeCell ref="A267:B267"/>
    <mergeCell ref="A268:B268"/>
    <mergeCell ref="A274:C274"/>
    <mergeCell ref="F274:N274"/>
    <mergeCell ref="A277:C277"/>
    <mergeCell ref="F277:N277"/>
    <mergeCell ref="A260:B260"/>
    <mergeCell ref="A261:B261"/>
    <mergeCell ref="A262:B262"/>
    <mergeCell ref="A263:B263"/>
    <mergeCell ref="A264:B264"/>
    <mergeCell ref="A265:B265"/>
  </mergeCells>
  <printOptions horizontalCentered="1"/>
  <pageMargins left="0.45" right="0.45" top="0.5" bottom="0.5" header="0.3" footer="0.3"/>
  <pageSetup scale="97"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2803D21D-52E2-4124-A635-76A186CDB6FD}">
            <xm:f>Categories!$A$7=FALSE</xm:f>
            <x14:dxf>
              <fill>
                <patternFill>
                  <bgColor theme="0" tint="-0.34998626667073579"/>
                </patternFill>
              </fill>
            </x14:dxf>
          </x14:cfRule>
          <xm:sqref>A1:C277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D8155-3CF2-4829-84E5-2CAAF5584C62}">
  <sheetPr>
    <pageSetUpPr fitToPage="1"/>
  </sheetPr>
  <dimension ref="A1:R547"/>
  <sheetViews>
    <sheetView topLeftCell="A131" zoomScale="120" zoomScaleNormal="120" zoomScaleSheetLayoutView="100" workbookViewId="0">
      <selection activeCell="A267" sqref="A267"/>
    </sheetView>
  </sheetViews>
  <sheetFormatPr defaultColWidth="9.140625" defaultRowHeight="15" x14ac:dyDescent="0.25"/>
  <cols>
    <col min="1" max="1" width="37.140625" customWidth="1"/>
    <col min="2" max="2" width="27.5703125" customWidth="1"/>
    <col min="3" max="6" width="13" customWidth="1"/>
    <col min="7" max="7" width="17" customWidth="1"/>
    <col min="8" max="8" width="11" hidden="1" customWidth="1"/>
    <col min="9" max="9" width="2.85546875" customWidth="1"/>
  </cols>
  <sheetData>
    <row r="1" spans="1:10" ht="30" customHeight="1" thickTop="1" thickBot="1" x14ac:dyDescent="0.3">
      <c r="A1" s="399" t="s">
        <v>169</v>
      </c>
      <c r="B1" s="399"/>
      <c r="C1" s="399"/>
      <c r="D1" s="399"/>
      <c r="E1" s="399"/>
      <c r="F1" s="399"/>
      <c r="G1" t="str">
        <f>+'Section A'!B2</f>
        <v>GRANTEE</v>
      </c>
      <c r="H1" s="204" t="s">
        <v>179</v>
      </c>
      <c r="J1" s="225" t="s">
        <v>170</v>
      </c>
    </row>
    <row r="2" spans="1:10" ht="46.5" customHeight="1" thickTop="1" x14ac:dyDescent="0.25">
      <c r="A2" s="430" t="s">
        <v>236</v>
      </c>
      <c r="B2" s="430"/>
      <c r="C2" s="430"/>
      <c r="D2" s="430"/>
      <c r="E2" s="430"/>
      <c r="F2" s="430"/>
      <c r="G2" s="430"/>
      <c r="H2" t="s">
        <v>186</v>
      </c>
    </row>
    <row r="3" spans="1:10" ht="25.5" x14ac:dyDescent="0.25">
      <c r="A3" s="202" t="s">
        <v>237</v>
      </c>
      <c r="B3" s="431" t="s">
        <v>238</v>
      </c>
      <c r="C3" s="431"/>
      <c r="D3" s="9" t="s">
        <v>239</v>
      </c>
      <c r="E3" s="9" t="s">
        <v>240</v>
      </c>
      <c r="F3" s="9" t="s">
        <v>216</v>
      </c>
      <c r="G3" s="259" t="s">
        <v>241</v>
      </c>
      <c r="H3" t="s">
        <v>186</v>
      </c>
    </row>
    <row r="4" spans="1:10" s="66" customFormat="1" x14ac:dyDescent="0.25">
      <c r="A4" s="178"/>
      <c r="B4" s="427"/>
      <c r="C4" s="427"/>
      <c r="D4" s="152"/>
      <c r="E4" s="163"/>
      <c r="F4" s="151"/>
      <c r="G4" s="52">
        <f t="shared" ref="G4:G67" si="0">ROUND(+D4*F4,2)</f>
        <v>0</v>
      </c>
      <c r="H4" s="206" t="s">
        <v>181</v>
      </c>
    </row>
    <row r="5" spans="1:10" s="66" customFormat="1" x14ac:dyDescent="0.25">
      <c r="A5" s="178"/>
      <c r="B5" s="427"/>
      <c r="C5" s="427"/>
      <c r="D5" s="152"/>
      <c r="E5" s="163"/>
      <c r="F5" s="151"/>
      <c r="G5" s="52">
        <f t="shared" si="0"/>
        <v>0</v>
      </c>
      <c r="H5" s="206" t="s">
        <v>181</v>
      </c>
    </row>
    <row r="6" spans="1:10" s="66" customFormat="1" x14ac:dyDescent="0.25">
      <c r="A6" s="268" t="s">
        <v>353</v>
      </c>
      <c r="B6" s="429"/>
      <c r="C6" s="429"/>
      <c r="D6" s="265"/>
      <c r="E6" s="263"/>
      <c r="F6" s="269"/>
      <c r="G6" s="267">
        <f t="shared" si="0"/>
        <v>0</v>
      </c>
      <c r="H6" s="206" t="s">
        <v>181</v>
      </c>
    </row>
    <row r="7" spans="1:10" s="66" customFormat="1" x14ac:dyDescent="0.25">
      <c r="A7" s="272"/>
      <c r="B7" s="429"/>
      <c r="C7" s="429"/>
      <c r="D7" s="265"/>
      <c r="E7" s="263"/>
      <c r="F7" s="269"/>
      <c r="G7" s="267">
        <f t="shared" si="0"/>
        <v>0</v>
      </c>
      <c r="H7" s="206" t="s">
        <v>181</v>
      </c>
    </row>
    <row r="8" spans="1:10" s="66" customFormat="1" x14ac:dyDescent="0.25">
      <c r="A8" s="272"/>
      <c r="B8" s="429"/>
      <c r="C8" s="429"/>
      <c r="D8" s="265"/>
      <c r="E8" s="263"/>
      <c r="F8" s="269"/>
      <c r="G8" s="267">
        <f t="shared" si="0"/>
        <v>0</v>
      </c>
      <c r="H8" s="206" t="s">
        <v>181</v>
      </c>
    </row>
    <row r="9" spans="1:10" s="66" customFormat="1" x14ac:dyDescent="0.25">
      <c r="A9" s="272"/>
      <c r="B9" s="429"/>
      <c r="C9" s="429"/>
      <c r="D9" s="265"/>
      <c r="E9" s="263"/>
      <c r="F9" s="269"/>
      <c r="G9" s="267">
        <f t="shared" si="0"/>
        <v>0</v>
      </c>
      <c r="H9" s="206" t="s">
        <v>181</v>
      </c>
    </row>
    <row r="10" spans="1:10" s="66" customFormat="1" x14ac:dyDescent="0.25">
      <c r="A10" s="272"/>
      <c r="B10" s="429"/>
      <c r="C10" s="429"/>
      <c r="D10" s="265"/>
      <c r="E10" s="263"/>
      <c r="F10" s="269"/>
      <c r="G10" s="267">
        <f t="shared" si="0"/>
        <v>0</v>
      </c>
      <c r="H10" s="206" t="s">
        <v>181</v>
      </c>
    </row>
    <row r="11" spans="1:10" s="66" customFormat="1" x14ac:dyDescent="0.25">
      <c r="A11" s="272"/>
      <c r="B11" s="429"/>
      <c r="C11" s="429"/>
      <c r="D11" s="265"/>
      <c r="E11" s="263"/>
      <c r="F11" s="269"/>
      <c r="G11" s="267">
        <f t="shared" si="0"/>
        <v>0</v>
      </c>
      <c r="H11" s="206" t="s">
        <v>181</v>
      </c>
    </row>
    <row r="12" spans="1:10" s="66" customFormat="1" x14ac:dyDescent="0.25">
      <c r="A12" s="272"/>
      <c r="B12" s="429"/>
      <c r="C12" s="429"/>
      <c r="D12" s="265"/>
      <c r="E12" s="263"/>
      <c r="F12" s="269"/>
      <c r="G12" s="267">
        <f t="shared" si="0"/>
        <v>0</v>
      </c>
      <c r="H12" s="206" t="s">
        <v>181</v>
      </c>
    </row>
    <row r="13" spans="1:10" s="66" customFormat="1" x14ac:dyDescent="0.25">
      <c r="A13" s="272"/>
      <c r="B13" s="429"/>
      <c r="C13" s="429"/>
      <c r="D13" s="265"/>
      <c r="E13" s="263"/>
      <c r="F13" s="269"/>
      <c r="G13" s="267">
        <f t="shared" si="0"/>
        <v>0</v>
      </c>
      <c r="H13" s="206" t="s">
        <v>181</v>
      </c>
    </row>
    <row r="14" spans="1:10" s="66" customFormat="1" x14ac:dyDescent="0.25">
      <c r="A14" s="272"/>
      <c r="B14" s="429"/>
      <c r="C14" s="429"/>
      <c r="D14" s="265"/>
      <c r="E14" s="263"/>
      <c r="F14" s="269"/>
      <c r="G14" s="267">
        <f t="shared" si="0"/>
        <v>0</v>
      </c>
      <c r="H14" s="206" t="s">
        <v>181</v>
      </c>
    </row>
    <row r="15" spans="1:10" s="66" customFormat="1" x14ac:dyDescent="0.25">
      <c r="A15" s="272"/>
      <c r="B15" s="429"/>
      <c r="C15" s="429"/>
      <c r="D15" s="265"/>
      <c r="E15" s="263"/>
      <c r="F15" s="269"/>
      <c r="G15" s="267">
        <f t="shared" si="0"/>
        <v>0</v>
      </c>
      <c r="H15" s="206" t="s">
        <v>181</v>
      </c>
    </row>
    <row r="16" spans="1:10" s="66" customFormat="1" x14ac:dyDescent="0.25">
      <c r="A16" s="272"/>
      <c r="B16" s="429"/>
      <c r="C16" s="429"/>
      <c r="D16" s="265"/>
      <c r="E16" s="263"/>
      <c r="F16" s="269"/>
      <c r="G16" s="267">
        <f t="shared" si="0"/>
        <v>0</v>
      </c>
      <c r="H16" s="206" t="s">
        <v>181</v>
      </c>
    </row>
    <row r="17" spans="1:8" s="66" customFormat="1" x14ac:dyDescent="0.25">
      <c r="A17" s="272"/>
      <c r="B17" s="429"/>
      <c r="C17" s="429"/>
      <c r="D17" s="265"/>
      <c r="E17" s="263"/>
      <c r="F17" s="269"/>
      <c r="G17" s="267">
        <f t="shared" si="0"/>
        <v>0</v>
      </c>
      <c r="H17" s="206" t="s">
        <v>181</v>
      </c>
    </row>
    <row r="18" spans="1:8" s="66" customFormat="1" x14ac:dyDescent="0.25">
      <c r="A18" s="272"/>
      <c r="B18" s="429"/>
      <c r="C18" s="429"/>
      <c r="D18" s="265"/>
      <c r="E18" s="263"/>
      <c r="F18" s="269"/>
      <c r="G18" s="267">
        <f t="shared" si="0"/>
        <v>0</v>
      </c>
      <c r="H18" s="206" t="s">
        <v>181</v>
      </c>
    </row>
    <row r="19" spans="1:8" s="66" customFormat="1" x14ac:dyDescent="0.25">
      <c r="A19" s="272"/>
      <c r="B19" s="429"/>
      <c r="C19" s="429"/>
      <c r="D19" s="265"/>
      <c r="E19" s="263"/>
      <c r="F19" s="269"/>
      <c r="G19" s="267">
        <f t="shared" si="0"/>
        <v>0</v>
      </c>
      <c r="H19" s="206" t="s">
        <v>181</v>
      </c>
    </row>
    <row r="20" spans="1:8" s="66" customFormat="1" x14ac:dyDescent="0.25">
      <c r="A20" s="272"/>
      <c r="B20" s="429"/>
      <c r="C20" s="429"/>
      <c r="D20" s="265"/>
      <c r="E20" s="263"/>
      <c r="F20" s="269"/>
      <c r="G20" s="267">
        <f t="shared" si="0"/>
        <v>0</v>
      </c>
      <c r="H20" s="206" t="s">
        <v>181</v>
      </c>
    </row>
    <row r="21" spans="1:8" s="66" customFormat="1" x14ac:dyDescent="0.25">
      <c r="A21" s="272"/>
      <c r="B21" s="429"/>
      <c r="C21" s="429"/>
      <c r="D21" s="265"/>
      <c r="E21" s="263"/>
      <c r="F21" s="269"/>
      <c r="G21" s="267">
        <f t="shared" si="0"/>
        <v>0</v>
      </c>
      <c r="H21" s="206" t="s">
        <v>181</v>
      </c>
    </row>
    <row r="22" spans="1:8" s="66" customFormat="1" x14ac:dyDescent="0.25">
      <c r="A22" s="272"/>
      <c r="B22" s="429"/>
      <c r="C22" s="429"/>
      <c r="D22" s="265"/>
      <c r="E22" s="263"/>
      <c r="F22" s="269"/>
      <c r="G22" s="267">
        <f t="shared" si="0"/>
        <v>0</v>
      </c>
      <c r="H22" s="206" t="s">
        <v>181</v>
      </c>
    </row>
    <row r="23" spans="1:8" s="66" customFormat="1" x14ac:dyDescent="0.25">
      <c r="A23" s="272"/>
      <c r="B23" s="429"/>
      <c r="C23" s="429"/>
      <c r="D23" s="265"/>
      <c r="E23" s="263"/>
      <c r="F23" s="269"/>
      <c r="G23" s="267">
        <f t="shared" si="0"/>
        <v>0</v>
      </c>
      <c r="H23" s="206" t="s">
        <v>181</v>
      </c>
    </row>
    <row r="24" spans="1:8" s="66" customFormat="1" x14ac:dyDescent="0.25">
      <c r="A24" s="272"/>
      <c r="B24" s="429"/>
      <c r="C24" s="429"/>
      <c r="D24" s="265"/>
      <c r="E24" s="263"/>
      <c r="F24" s="269"/>
      <c r="G24" s="267">
        <f t="shared" si="0"/>
        <v>0</v>
      </c>
      <c r="H24" s="206" t="s">
        <v>181</v>
      </c>
    </row>
    <row r="25" spans="1:8" s="66" customFormat="1" x14ac:dyDescent="0.25">
      <c r="A25" s="178"/>
      <c r="B25" s="427"/>
      <c r="C25" s="427"/>
      <c r="D25" s="152"/>
      <c r="E25" s="163"/>
      <c r="F25" s="151"/>
      <c r="G25" s="52">
        <f t="shared" si="0"/>
        <v>0</v>
      </c>
      <c r="H25" s="206" t="s">
        <v>181</v>
      </c>
    </row>
    <row r="26" spans="1:8" s="66" customFormat="1" x14ac:dyDescent="0.25">
      <c r="A26" s="178"/>
      <c r="B26" s="427"/>
      <c r="C26" s="427"/>
      <c r="D26" s="152"/>
      <c r="E26" s="163"/>
      <c r="F26" s="151"/>
      <c r="G26" s="52">
        <f t="shared" si="0"/>
        <v>0</v>
      </c>
      <c r="H26" s="206" t="s">
        <v>181</v>
      </c>
    </row>
    <row r="27" spans="1:8" s="66" customFormat="1" x14ac:dyDescent="0.25">
      <c r="A27" s="178"/>
      <c r="B27" s="427"/>
      <c r="C27" s="427"/>
      <c r="D27" s="152"/>
      <c r="E27" s="163"/>
      <c r="F27" s="151"/>
      <c r="G27" s="52">
        <f t="shared" si="0"/>
        <v>0</v>
      </c>
      <c r="H27" s="206" t="s">
        <v>181</v>
      </c>
    </row>
    <row r="28" spans="1:8" s="66" customFormat="1" x14ac:dyDescent="0.25">
      <c r="A28" s="178"/>
      <c r="B28" s="427"/>
      <c r="C28" s="427"/>
      <c r="D28" s="152"/>
      <c r="E28" s="163"/>
      <c r="F28" s="151"/>
      <c r="G28" s="52">
        <f t="shared" si="0"/>
        <v>0</v>
      </c>
      <c r="H28" s="206" t="s">
        <v>181</v>
      </c>
    </row>
    <row r="29" spans="1:8" s="66" customFormat="1" x14ac:dyDescent="0.25">
      <c r="A29" s="178"/>
      <c r="B29" s="427"/>
      <c r="C29" s="427"/>
      <c r="D29" s="152"/>
      <c r="E29" s="163"/>
      <c r="F29" s="151"/>
      <c r="G29" s="52">
        <f t="shared" si="0"/>
        <v>0</v>
      </c>
      <c r="H29" s="206" t="s">
        <v>181</v>
      </c>
    </row>
    <row r="30" spans="1:8" s="66" customFormat="1" x14ac:dyDescent="0.25">
      <c r="A30" s="178"/>
      <c r="B30" s="427"/>
      <c r="C30" s="427"/>
      <c r="D30" s="152"/>
      <c r="E30" s="163"/>
      <c r="F30" s="151"/>
      <c r="G30" s="52">
        <f t="shared" si="0"/>
        <v>0</v>
      </c>
      <c r="H30" s="206" t="s">
        <v>181</v>
      </c>
    </row>
    <row r="31" spans="1:8" s="66" customFormat="1" x14ac:dyDescent="0.25">
      <c r="A31" s="178"/>
      <c r="B31" s="427"/>
      <c r="C31" s="427"/>
      <c r="D31" s="152"/>
      <c r="E31" s="163"/>
      <c r="F31" s="151"/>
      <c r="G31" s="52">
        <f t="shared" si="0"/>
        <v>0</v>
      </c>
      <c r="H31" s="206" t="s">
        <v>181</v>
      </c>
    </row>
    <row r="32" spans="1:8" s="66" customFormat="1" x14ac:dyDescent="0.25">
      <c r="A32" s="178"/>
      <c r="B32" s="427"/>
      <c r="C32" s="427"/>
      <c r="D32" s="152"/>
      <c r="E32" s="163"/>
      <c r="F32" s="151"/>
      <c r="G32" s="52">
        <f t="shared" si="0"/>
        <v>0</v>
      </c>
      <c r="H32" s="206" t="s">
        <v>181</v>
      </c>
    </row>
    <row r="33" spans="1:8" s="66" customFormat="1" x14ac:dyDescent="0.25">
      <c r="A33" s="178"/>
      <c r="B33" s="427"/>
      <c r="C33" s="427"/>
      <c r="D33" s="152"/>
      <c r="E33" s="163"/>
      <c r="F33" s="151"/>
      <c r="G33" s="52">
        <f t="shared" si="0"/>
        <v>0</v>
      </c>
      <c r="H33" s="206" t="s">
        <v>181</v>
      </c>
    </row>
    <row r="34" spans="1:8" s="66" customFormat="1" x14ac:dyDescent="0.25">
      <c r="A34" s="178"/>
      <c r="B34" s="427"/>
      <c r="C34" s="427"/>
      <c r="D34" s="152"/>
      <c r="E34" s="163"/>
      <c r="F34" s="151"/>
      <c r="G34" s="52">
        <f t="shared" si="0"/>
        <v>0</v>
      </c>
      <c r="H34" s="206" t="s">
        <v>181</v>
      </c>
    </row>
    <row r="35" spans="1:8" s="66" customFormat="1" x14ac:dyDescent="0.25">
      <c r="A35" s="178"/>
      <c r="B35" s="427"/>
      <c r="C35" s="427"/>
      <c r="D35" s="152"/>
      <c r="E35" s="163"/>
      <c r="F35" s="151"/>
      <c r="G35" s="52">
        <f t="shared" si="0"/>
        <v>0</v>
      </c>
      <c r="H35" s="206" t="s">
        <v>181</v>
      </c>
    </row>
    <row r="36" spans="1:8" s="66" customFormat="1" x14ac:dyDescent="0.25">
      <c r="A36" s="178"/>
      <c r="B36" s="427"/>
      <c r="C36" s="427"/>
      <c r="D36" s="152"/>
      <c r="E36" s="163"/>
      <c r="F36" s="151"/>
      <c r="G36" s="52">
        <f t="shared" si="0"/>
        <v>0</v>
      </c>
      <c r="H36" s="206" t="s">
        <v>181</v>
      </c>
    </row>
    <row r="37" spans="1:8" s="66" customFormat="1" x14ac:dyDescent="0.25">
      <c r="A37" s="178"/>
      <c r="B37" s="427"/>
      <c r="C37" s="427"/>
      <c r="D37" s="152"/>
      <c r="E37" s="163"/>
      <c r="F37" s="151"/>
      <c r="G37" s="52">
        <f t="shared" si="0"/>
        <v>0</v>
      </c>
      <c r="H37" s="206" t="s">
        <v>181</v>
      </c>
    </row>
    <row r="38" spans="1:8" s="66" customFormat="1" x14ac:dyDescent="0.25">
      <c r="A38" s="178"/>
      <c r="B38" s="427"/>
      <c r="C38" s="427"/>
      <c r="D38" s="152"/>
      <c r="E38" s="163"/>
      <c r="F38" s="151"/>
      <c r="G38" s="52">
        <f t="shared" si="0"/>
        <v>0</v>
      </c>
      <c r="H38" s="206" t="s">
        <v>181</v>
      </c>
    </row>
    <row r="39" spans="1:8" s="66" customFormat="1" x14ac:dyDescent="0.25">
      <c r="A39" s="178"/>
      <c r="B39" s="427"/>
      <c r="C39" s="427"/>
      <c r="D39" s="152"/>
      <c r="E39" s="163"/>
      <c r="F39" s="151"/>
      <c r="G39" s="52">
        <f t="shared" si="0"/>
        <v>0</v>
      </c>
      <c r="H39" s="206" t="s">
        <v>181</v>
      </c>
    </row>
    <row r="40" spans="1:8" s="66" customFormat="1" x14ac:dyDescent="0.25">
      <c r="A40" s="178"/>
      <c r="B40" s="427"/>
      <c r="C40" s="427"/>
      <c r="D40" s="152"/>
      <c r="E40" s="163"/>
      <c r="F40" s="151"/>
      <c r="G40" s="52">
        <f t="shared" si="0"/>
        <v>0</v>
      </c>
      <c r="H40" s="206" t="s">
        <v>181</v>
      </c>
    </row>
    <row r="41" spans="1:8" s="66" customFormat="1" x14ac:dyDescent="0.25">
      <c r="A41" s="178"/>
      <c r="B41" s="427"/>
      <c r="C41" s="427"/>
      <c r="D41" s="152"/>
      <c r="E41" s="163"/>
      <c r="F41" s="151"/>
      <c r="G41" s="52">
        <f t="shared" si="0"/>
        <v>0</v>
      </c>
      <c r="H41" s="206" t="s">
        <v>181</v>
      </c>
    </row>
    <row r="42" spans="1:8" s="66" customFormat="1" x14ac:dyDescent="0.25">
      <c r="A42" s="178"/>
      <c r="B42" s="427"/>
      <c r="C42" s="427"/>
      <c r="D42" s="152"/>
      <c r="E42" s="163"/>
      <c r="F42" s="151"/>
      <c r="G42" s="52">
        <f t="shared" si="0"/>
        <v>0</v>
      </c>
      <c r="H42" s="206" t="s">
        <v>181</v>
      </c>
    </row>
    <row r="43" spans="1:8" s="66" customFormat="1" x14ac:dyDescent="0.25">
      <c r="A43" s="178"/>
      <c r="B43" s="427"/>
      <c r="C43" s="427"/>
      <c r="D43" s="152"/>
      <c r="E43" s="163"/>
      <c r="F43" s="151"/>
      <c r="G43" s="52">
        <f t="shared" si="0"/>
        <v>0</v>
      </c>
      <c r="H43" s="206" t="s">
        <v>181</v>
      </c>
    </row>
    <row r="44" spans="1:8" s="66" customFormat="1" x14ac:dyDescent="0.25">
      <c r="A44" s="178"/>
      <c r="B44" s="427"/>
      <c r="C44" s="427"/>
      <c r="D44" s="152"/>
      <c r="E44" s="163"/>
      <c r="F44" s="151"/>
      <c r="G44" s="52">
        <f t="shared" si="0"/>
        <v>0</v>
      </c>
      <c r="H44" s="206" t="s">
        <v>181</v>
      </c>
    </row>
    <row r="45" spans="1:8" s="66" customFormat="1" x14ac:dyDescent="0.25">
      <c r="A45" s="178"/>
      <c r="B45" s="427"/>
      <c r="C45" s="427"/>
      <c r="D45" s="152"/>
      <c r="E45" s="163"/>
      <c r="F45" s="151"/>
      <c r="G45" s="52">
        <f t="shared" si="0"/>
        <v>0</v>
      </c>
      <c r="H45" s="206" t="s">
        <v>181</v>
      </c>
    </row>
    <row r="46" spans="1:8" s="66" customFormat="1" x14ac:dyDescent="0.25">
      <c r="A46" s="178"/>
      <c r="B46" s="427"/>
      <c r="C46" s="427"/>
      <c r="D46" s="152"/>
      <c r="E46" s="163"/>
      <c r="F46" s="151"/>
      <c r="G46" s="52">
        <f t="shared" si="0"/>
        <v>0</v>
      </c>
      <c r="H46" s="206" t="s">
        <v>181</v>
      </c>
    </row>
    <row r="47" spans="1:8" s="66" customFormat="1" x14ac:dyDescent="0.25">
      <c r="A47" s="178"/>
      <c r="B47" s="427"/>
      <c r="C47" s="427"/>
      <c r="D47" s="152"/>
      <c r="E47" s="163"/>
      <c r="F47" s="151"/>
      <c r="G47" s="52">
        <f t="shared" si="0"/>
        <v>0</v>
      </c>
      <c r="H47" s="206" t="s">
        <v>181</v>
      </c>
    </row>
    <row r="48" spans="1:8" s="66" customFormat="1" x14ac:dyDescent="0.25">
      <c r="A48" s="178"/>
      <c r="B48" s="427"/>
      <c r="C48" s="427"/>
      <c r="D48" s="152"/>
      <c r="E48" s="163"/>
      <c r="F48" s="151"/>
      <c r="G48" s="52">
        <f t="shared" si="0"/>
        <v>0</v>
      </c>
      <c r="H48" s="206" t="s">
        <v>181</v>
      </c>
    </row>
    <row r="49" spans="1:8" s="66" customFormat="1" x14ac:dyDescent="0.25">
      <c r="A49" s="178"/>
      <c r="B49" s="427"/>
      <c r="C49" s="427"/>
      <c r="D49" s="152"/>
      <c r="E49" s="163"/>
      <c r="F49" s="151"/>
      <c r="G49" s="52">
        <f t="shared" si="0"/>
        <v>0</v>
      </c>
      <c r="H49" s="206" t="s">
        <v>181</v>
      </c>
    </row>
    <row r="50" spans="1:8" s="66" customFormat="1" x14ac:dyDescent="0.25">
      <c r="A50" s="178"/>
      <c r="B50" s="427"/>
      <c r="C50" s="427"/>
      <c r="D50" s="152"/>
      <c r="E50" s="163"/>
      <c r="F50" s="151"/>
      <c r="G50" s="52">
        <f t="shared" si="0"/>
        <v>0</v>
      </c>
      <c r="H50" s="206" t="s">
        <v>181</v>
      </c>
    </row>
    <row r="51" spans="1:8" s="66" customFormat="1" x14ac:dyDescent="0.25">
      <c r="A51" s="178"/>
      <c r="B51" s="427"/>
      <c r="C51" s="427"/>
      <c r="D51" s="152"/>
      <c r="E51" s="163"/>
      <c r="F51" s="151"/>
      <c r="G51" s="52">
        <f t="shared" si="0"/>
        <v>0</v>
      </c>
      <c r="H51" s="206" t="s">
        <v>181</v>
      </c>
    </row>
    <row r="52" spans="1:8" s="66" customFormat="1" x14ac:dyDescent="0.25">
      <c r="A52" s="178"/>
      <c r="B52" s="427"/>
      <c r="C52" s="427"/>
      <c r="D52" s="152"/>
      <c r="E52" s="163"/>
      <c r="F52" s="151"/>
      <c r="G52" s="52">
        <f t="shared" si="0"/>
        <v>0</v>
      </c>
      <c r="H52" s="206" t="s">
        <v>181</v>
      </c>
    </row>
    <row r="53" spans="1:8" s="66" customFormat="1" x14ac:dyDescent="0.25">
      <c r="A53" s="178"/>
      <c r="B53" s="427"/>
      <c r="C53" s="427"/>
      <c r="D53" s="152"/>
      <c r="E53" s="163"/>
      <c r="F53" s="151"/>
      <c r="G53" s="52">
        <f t="shared" si="0"/>
        <v>0</v>
      </c>
      <c r="H53" s="206" t="s">
        <v>181</v>
      </c>
    </row>
    <row r="54" spans="1:8" s="66" customFormat="1" x14ac:dyDescent="0.25">
      <c r="A54" s="178"/>
      <c r="B54" s="427"/>
      <c r="C54" s="427"/>
      <c r="D54" s="152"/>
      <c r="E54" s="163"/>
      <c r="F54" s="151"/>
      <c r="G54" s="52">
        <f t="shared" si="0"/>
        <v>0</v>
      </c>
      <c r="H54" s="206" t="s">
        <v>181</v>
      </c>
    </row>
    <row r="55" spans="1:8" s="66" customFormat="1" x14ac:dyDescent="0.25">
      <c r="A55" s="178"/>
      <c r="B55" s="427"/>
      <c r="C55" s="427"/>
      <c r="D55" s="152"/>
      <c r="E55" s="163"/>
      <c r="F55" s="151"/>
      <c r="G55" s="52">
        <f t="shared" si="0"/>
        <v>0</v>
      </c>
      <c r="H55" s="206" t="s">
        <v>181</v>
      </c>
    </row>
    <row r="56" spans="1:8" s="66" customFormat="1" x14ac:dyDescent="0.25">
      <c r="A56" s="178"/>
      <c r="B56" s="427"/>
      <c r="C56" s="427"/>
      <c r="D56" s="152"/>
      <c r="E56" s="163"/>
      <c r="F56" s="151"/>
      <c r="G56" s="52">
        <f t="shared" si="0"/>
        <v>0</v>
      </c>
      <c r="H56" s="206" t="s">
        <v>181</v>
      </c>
    </row>
    <row r="57" spans="1:8" s="66" customFormat="1" x14ac:dyDescent="0.25">
      <c r="A57" s="178"/>
      <c r="B57" s="427"/>
      <c r="C57" s="427"/>
      <c r="D57" s="152"/>
      <c r="E57" s="163"/>
      <c r="F57" s="151"/>
      <c r="G57" s="52">
        <f t="shared" si="0"/>
        <v>0</v>
      </c>
      <c r="H57" s="206" t="s">
        <v>181</v>
      </c>
    </row>
    <row r="58" spans="1:8" s="66" customFormat="1" x14ac:dyDescent="0.25">
      <c r="A58" s="178"/>
      <c r="B58" s="427"/>
      <c r="C58" s="427"/>
      <c r="D58" s="152"/>
      <c r="E58" s="163"/>
      <c r="F58" s="151"/>
      <c r="G58" s="52">
        <f t="shared" si="0"/>
        <v>0</v>
      </c>
      <c r="H58" s="206" t="s">
        <v>181</v>
      </c>
    </row>
    <row r="59" spans="1:8" s="66" customFormat="1" x14ac:dyDescent="0.25">
      <c r="A59" s="178"/>
      <c r="B59" s="427"/>
      <c r="C59" s="427"/>
      <c r="D59" s="152"/>
      <c r="E59" s="163"/>
      <c r="F59" s="151"/>
      <c r="G59" s="52">
        <f t="shared" si="0"/>
        <v>0</v>
      </c>
      <c r="H59" s="206" t="s">
        <v>181</v>
      </c>
    </row>
    <row r="60" spans="1:8" s="66" customFormat="1" x14ac:dyDescent="0.25">
      <c r="A60" s="178"/>
      <c r="B60" s="427"/>
      <c r="C60" s="427"/>
      <c r="D60" s="152"/>
      <c r="E60" s="163"/>
      <c r="F60" s="151"/>
      <c r="G60" s="52">
        <f t="shared" si="0"/>
        <v>0</v>
      </c>
      <c r="H60" s="206" t="s">
        <v>181</v>
      </c>
    </row>
    <row r="61" spans="1:8" s="66" customFormat="1" x14ac:dyDescent="0.25">
      <c r="A61" s="178"/>
      <c r="B61" s="427"/>
      <c r="C61" s="427"/>
      <c r="D61" s="152"/>
      <c r="E61" s="163"/>
      <c r="F61" s="151"/>
      <c r="G61" s="52">
        <f t="shared" si="0"/>
        <v>0</v>
      </c>
      <c r="H61" s="206" t="s">
        <v>181</v>
      </c>
    </row>
    <row r="62" spans="1:8" s="66" customFormat="1" x14ac:dyDescent="0.25">
      <c r="A62" s="178"/>
      <c r="B62" s="427"/>
      <c r="C62" s="427"/>
      <c r="D62" s="152"/>
      <c r="E62" s="163"/>
      <c r="F62" s="151"/>
      <c r="G62" s="52">
        <f t="shared" si="0"/>
        <v>0</v>
      </c>
      <c r="H62" s="206" t="s">
        <v>181</v>
      </c>
    </row>
    <row r="63" spans="1:8" s="66" customFormat="1" x14ac:dyDescent="0.25">
      <c r="A63" s="178"/>
      <c r="B63" s="427"/>
      <c r="C63" s="427"/>
      <c r="D63" s="152"/>
      <c r="E63" s="163"/>
      <c r="F63" s="151"/>
      <c r="G63" s="52">
        <f t="shared" si="0"/>
        <v>0</v>
      </c>
      <c r="H63" s="206" t="s">
        <v>181</v>
      </c>
    </row>
    <row r="64" spans="1:8" s="66" customFormat="1" x14ac:dyDescent="0.25">
      <c r="A64" s="178"/>
      <c r="B64" s="427"/>
      <c r="C64" s="427"/>
      <c r="D64" s="152"/>
      <c r="E64" s="163"/>
      <c r="F64" s="151"/>
      <c r="G64" s="52">
        <f t="shared" si="0"/>
        <v>0</v>
      </c>
      <c r="H64" s="206" t="s">
        <v>181</v>
      </c>
    </row>
    <row r="65" spans="1:8" s="66" customFormat="1" x14ac:dyDescent="0.25">
      <c r="A65" s="178"/>
      <c r="B65" s="427"/>
      <c r="C65" s="427"/>
      <c r="D65" s="152"/>
      <c r="E65" s="163"/>
      <c r="F65" s="151"/>
      <c r="G65" s="52">
        <f t="shared" si="0"/>
        <v>0</v>
      </c>
      <c r="H65" s="206" t="s">
        <v>181</v>
      </c>
    </row>
    <row r="66" spans="1:8" s="66" customFormat="1" x14ac:dyDescent="0.25">
      <c r="A66" s="178"/>
      <c r="B66" s="427"/>
      <c r="C66" s="427"/>
      <c r="D66" s="152"/>
      <c r="E66" s="163"/>
      <c r="F66" s="151"/>
      <c r="G66" s="52">
        <f t="shared" si="0"/>
        <v>0</v>
      </c>
      <c r="H66" s="206" t="s">
        <v>181</v>
      </c>
    </row>
    <row r="67" spans="1:8" s="66" customFormat="1" x14ac:dyDescent="0.25">
      <c r="A67" s="178"/>
      <c r="B67" s="427"/>
      <c r="C67" s="427"/>
      <c r="D67" s="152"/>
      <c r="E67" s="163"/>
      <c r="F67" s="151"/>
      <c r="G67" s="52">
        <f t="shared" si="0"/>
        <v>0</v>
      </c>
      <c r="H67" s="206" t="s">
        <v>181</v>
      </c>
    </row>
    <row r="68" spans="1:8" s="66" customFormat="1" x14ac:dyDescent="0.25">
      <c r="A68" s="178"/>
      <c r="B68" s="427"/>
      <c r="C68" s="427"/>
      <c r="D68" s="152"/>
      <c r="E68" s="163"/>
      <c r="F68" s="151"/>
      <c r="G68" s="52">
        <f t="shared" ref="G68:G131" si="1">ROUND(+D68*F68,2)</f>
        <v>0</v>
      </c>
      <c r="H68" s="206" t="s">
        <v>181</v>
      </c>
    </row>
    <row r="69" spans="1:8" s="66" customFormat="1" x14ac:dyDescent="0.25">
      <c r="A69" s="178"/>
      <c r="B69" s="427"/>
      <c r="C69" s="427"/>
      <c r="D69" s="152"/>
      <c r="E69" s="163"/>
      <c r="F69" s="151"/>
      <c r="G69" s="52">
        <f t="shared" si="1"/>
        <v>0</v>
      </c>
      <c r="H69" s="206" t="s">
        <v>181</v>
      </c>
    </row>
    <row r="70" spans="1:8" s="66" customFormat="1" x14ac:dyDescent="0.25">
      <c r="A70" s="178"/>
      <c r="B70" s="427"/>
      <c r="C70" s="427"/>
      <c r="D70" s="152"/>
      <c r="E70" s="163"/>
      <c r="F70" s="151"/>
      <c r="G70" s="52">
        <f t="shared" si="1"/>
        <v>0</v>
      </c>
      <c r="H70" s="206" t="s">
        <v>181</v>
      </c>
    </row>
    <row r="71" spans="1:8" s="66" customFormat="1" x14ac:dyDescent="0.25">
      <c r="A71" s="178"/>
      <c r="B71" s="427"/>
      <c r="C71" s="427"/>
      <c r="D71" s="152"/>
      <c r="E71" s="163"/>
      <c r="F71" s="151"/>
      <c r="G71" s="52">
        <f t="shared" si="1"/>
        <v>0</v>
      </c>
      <c r="H71" s="206" t="s">
        <v>181</v>
      </c>
    </row>
    <row r="72" spans="1:8" s="66" customFormat="1" x14ac:dyDescent="0.25">
      <c r="A72" s="178"/>
      <c r="B72" s="427"/>
      <c r="C72" s="427"/>
      <c r="D72" s="152"/>
      <c r="E72" s="163"/>
      <c r="F72" s="151"/>
      <c r="G72" s="52">
        <f t="shared" si="1"/>
        <v>0</v>
      </c>
      <c r="H72" s="206" t="s">
        <v>181</v>
      </c>
    </row>
    <row r="73" spans="1:8" s="66" customFormat="1" x14ac:dyDescent="0.25">
      <c r="A73" s="178"/>
      <c r="B73" s="427"/>
      <c r="C73" s="427"/>
      <c r="D73" s="152"/>
      <c r="E73" s="163"/>
      <c r="F73" s="151"/>
      <c r="G73" s="52">
        <f t="shared" si="1"/>
        <v>0</v>
      </c>
      <c r="H73" s="206" t="s">
        <v>181</v>
      </c>
    </row>
    <row r="74" spans="1:8" s="66" customFormat="1" x14ac:dyDescent="0.25">
      <c r="A74" s="178"/>
      <c r="B74" s="427"/>
      <c r="C74" s="427"/>
      <c r="D74" s="152"/>
      <c r="E74" s="163"/>
      <c r="F74" s="151"/>
      <c r="G74" s="52">
        <f t="shared" si="1"/>
        <v>0</v>
      </c>
      <c r="H74" s="206" t="s">
        <v>181</v>
      </c>
    </row>
    <row r="75" spans="1:8" s="66" customFormat="1" x14ac:dyDescent="0.25">
      <c r="A75" s="178"/>
      <c r="B75" s="427"/>
      <c r="C75" s="427"/>
      <c r="D75" s="152"/>
      <c r="E75" s="163"/>
      <c r="F75" s="151"/>
      <c r="G75" s="52">
        <f t="shared" si="1"/>
        <v>0</v>
      </c>
      <c r="H75" s="206" t="s">
        <v>181</v>
      </c>
    </row>
    <row r="76" spans="1:8" s="66" customFormat="1" x14ac:dyDescent="0.25">
      <c r="A76" s="178"/>
      <c r="B76" s="427"/>
      <c r="C76" s="427"/>
      <c r="D76" s="152"/>
      <c r="E76" s="163"/>
      <c r="F76" s="151"/>
      <c r="G76" s="52">
        <f t="shared" si="1"/>
        <v>0</v>
      </c>
      <c r="H76" s="206" t="s">
        <v>181</v>
      </c>
    </row>
    <row r="77" spans="1:8" s="66" customFormat="1" x14ac:dyDescent="0.25">
      <c r="A77" s="178"/>
      <c r="B77" s="427"/>
      <c r="C77" s="427"/>
      <c r="D77" s="152"/>
      <c r="E77" s="163"/>
      <c r="F77" s="151"/>
      <c r="G77" s="52">
        <f t="shared" si="1"/>
        <v>0</v>
      </c>
      <c r="H77" s="206" t="s">
        <v>181</v>
      </c>
    </row>
    <row r="78" spans="1:8" s="66" customFormat="1" x14ac:dyDescent="0.25">
      <c r="A78" s="178"/>
      <c r="B78" s="427"/>
      <c r="C78" s="427"/>
      <c r="D78" s="152"/>
      <c r="E78" s="163"/>
      <c r="F78" s="151"/>
      <c r="G78" s="52">
        <f t="shared" si="1"/>
        <v>0</v>
      </c>
      <c r="H78" s="206" t="s">
        <v>181</v>
      </c>
    </row>
    <row r="79" spans="1:8" s="66" customFormat="1" x14ac:dyDescent="0.25">
      <c r="A79" s="178"/>
      <c r="B79" s="427"/>
      <c r="C79" s="427"/>
      <c r="D79" s="152"/>
      <c r="E79" s="163"/>
      <c r="F79" s="151"/>
      <c r="G79" s="52">
        <f t="shared" si="1"/>
        <v>0</v>
      </c>
      <c r="H79" s="206" t="s">
        <v>181</v>
      </c>
    </row>
    <row r="80" spans="1:8" s="66" customFormat="1" x14ac:dyDescent="0.25">
      <c r="A80" s="178"/>
      <c r="B80" s="427"/>
      <c r="C80" s="427"/>
      <c r="D80" s="152"/>
      <c r="E80" s="163"/>
      <c r="F80" s="151"/>
      <c r="G80" s="52">
        <f t="shared" si="1"/>
        <v>0</v>
      </c>
      <c r="H80" s="206" t="s">
        <v>181</v>
      </c>
    </row>
    <row r="81" spans="1:8" s="66" customFormat="1" x14ac:dyDescent="0.25">
      <c r="A81" s="178"/>
      <c r="B81" s="427"/>
      <c r="C81" s="427"/>
      <c r="D81" s="152"/>
      <c r="E81" s="163"/>
      <c r="F81" s="151"/>
      <c r="G81" s="52">
        <f t="shared" si="1"/>
        <v>0</v>
      </c>
      <c r="H81" s="206" t="s">
        <v>181</v>
      </c>
    </row>
    <row r="82" spans="1:8" s="66" customFormat="1" x14ac:dyDescent="0.25">
      <c r="A82" s="178"/>
      <c r="B82" s="427"/>
      <c r="C82" s="427"/>
      <c r="D82" s="152"/>
      <c r="E82" s="163"/>
      <c r="F82" s="151"/>
      <c r="G82" s="52">
        <f t="shared" si="1"/>
        <v>0</v>
      </c>
      <c r="H82" s="206" t="s">
        <v>181</v>
      </c>
    </row>
    <row r="83" spans="1:8" s="66" customFormat="1" x14ac:dyDescent="0.25">
      <c r="A83" s="178"/>
      <c r="B83" s="427"/>
      <c r="C83" s="427"/>
      <c r="D83" s="152"/>
      <c r="E83" s="163"/>
      <c r="F83" s="151"/>
      <c r="G83" s="52">
        <f t="shared" si="1"/>
        <v>0</v>
      </c>
      <c r="H83" s="206" t="s">
        <v>181</v>
      </c>
    </row>
    <row r="84" spans="1:8" s="66" customFormat="1" x14ac:dyDescent="0.25">
      <c r="A84" s="178"/>
      <c r="B84" s="427"/>
      <c r="C84" s="427"/>
      <c r="D84" s="152"/>
      <c r="E84" s="163"/>
      <c r="F84" s="151"/>
      <c r="G84" s="52">
        <f t="shared" si="1"/>
        <v>0</v>
      </c>
      <c r="H84" s="206" t="s">
        <v>181</v>
      </c>
    </row>
    <row r="85" spans="1:8" s="66" customFormat="1" x14ac:dyDescent="0.25">
      <c r="A85" s="178"/>
      <c r="B85" s="427"/>
      <c r="C85" s="427"/>
      <c r="D85" s="152"/>
      <c r="E85" s="163"/>
      <c r="F85" s="151"/>
      <c r="G85" s="52">
        <f t="shared" si="1"/>
        <v>0</v>
      </c>
      <c r="H85" s="206" t="s">
        <v>181</v>
      </c>
    </row>
    <row r="86" spans="1:8" s="66" customFormat="1" x14ac:dyDescent="0.25">
      <c r="A86" s="178"/>
      <c r="B86" s="427"/>
      <c r="C86" s="427"/>
      <c r="D86" s="152"/>
      <c r="E86" s="163"/>
      <c r="F86" s="151"/>
      <c r="G86" s="52">
        <f t="shared" si="1"/>
        <v>0</v>
      </c>
      <c r="H86" s="206" t="s">
        <v>181</v>
      </c>
    </row>
    <row r="87" spans="1:8" s="66" customFormat="1" x14ac:dyDescent="0.25">
      <c r="A87" s="178"/>
      <c r="B87" s="427"/>
      <c r="C87" s="427"/>
      <c r="D87" s="152"/>
      <c r="E87" s="163"/>
      <c r="F87" s="151"/>
      <c r="G87" s="52">
        <f t="shared" si="1"/>
        <v>0</v>
      </c>
      <c r="H87" s="206" t="s">
        <v>181</v>
      </c>
    </row>
    <row r="88" spans="1:8" s="66" customFormat="1" x14ac:dyDescent="0.25">
      <c r="A88" s="178"/>
      <c r="B88" s="427"/>
      <c r="C88" s="427"/>
      <c r="D88" s="152"/>
      <c r="E88" s="163"/>
      <c r="F88" s="151"/>
      <c r="G88" s="52">
        <f t="shared" si="1"/>
        <v>0</v>
      </c>
      <c r="H88" s="206" t="s">
        <v>181</v>
      </c>
    </row>
    <row r="89" spans="1:8" s="66" customFormat="1" x14ac:dyDescent="0.25">
      <c r="A89" s="178"/>
      <c r="B89" s="427"/>
      <c r="C89" s="427"/>
      <c r="D89" s="152"/>
      <c r="E89" s="163"/>
      <c r="F89" s="151"/>
      <c r="G89" s="52">
        <f t="shared" si="1"/>
        <v>0</v>
      </c>
      <c r="H89" s="206" t="s">
        <v>181</v>
      </c>
    </row>
    <row r="90" spans="1:8" s="66" customFormat="1" x14ac:dyDescent="0.25">
      <c r="A90" s="178"/>
      <c r="B90" s="427"/>
      <c r="C90" s="427"/>
      <c r="D90" s="152"/>
      <c r="E90" s="163"/>
      <c r="F90" s="151"/>
      <c r="G90" s="52">
        <f t="shared" si="1"/>
        <v>0</v>
      </c>
      <c r="H90" s="206" t="s">
        <v>181</v>
      </c>
    </row>
    <row r="91" spans="1:8" s="66" customFormat="1" x14ac:dyDescent="0.25">
      <c r="A91" s="178"/>
      <c r="B91" s="427"/>
      <c r="C91" s="427"/>
      <c r="D91" s="152"/>
      <c r="E91" s="163"/>
      <c r="F91" s="151"/>
      <c r="G91" s="52">
        <f t="shared" si="1"/>
        <v>0</v>
      </c>
      <c r="H91" s="206" t="s">
        <v>181</v>
      </c>
    </row>
    <row r="92" spans="1:8" s="66" customFormat="1" x14ac:dyDescent="0.25">
      <c r="A92" s="178"/>
      <c r="B92" s="427"/>
      <c r="C92" s="427"/>
      <c r="D92" s="152"/>
      <c r="E92" s="163"/>
      <c r="F92" s="151"/>
      <c r="G92" s="52">
        <f t="shared" si="1"/>
        <v>0</v>
      </c>
      <c r="H92" s="206" t="s">
        <v>181</v>
      </c>
    </row>
    <row r="93" spans="1:8" s="66" customFormat="1" x14ac:dyDescent="0.25">
      <c r="A93" s="178"/>
      <c r="B93" s="427"/>
      <c r="C93" s="427"/>
      <c r="D93" s="152"/>
      <c r="E93" s="163"/>
      <c r="F93" s="151"/>
      <c r="G93" s="52">
        <f t="shared" si="1"/>
        <v>0</v>
      </c>
      <c r="H93" s="206" t="s">
        <v>181</v>
      </c>
    </row>
    <row r="94" spans="1:8" s="66" customFormat="1" x14ac:dyDescent="0.25">
      <c r="A94" s="178"/>
      <c r="B94" s="427"/>
      <c r="C94" s="427"/>
      <c r="D94" s="152"/>
      <c r="E94" s="163"/>
      <c r="F94" s="151"/>
      <c r="G94" s="52">
        <f t="shared" si="1"/>
        <v>0</v>
      </c>
      <c r="H94" s="206" t="s">
        <v>181</v>
      </c>
    </row>
    <row r="95" spans="1:8" s="66" customFormat="1" x14ac:dyDescent="0.25">
      <c r="A95" s="178"/>
      <c r="B95" s="427"/>
      <c r="C95" s="427"/>
      <c r="D95" s="152"/>
      <c r="E95" s="163"/>
      <c r="F95" s="151"/>
      <c r="G95" s="52">
        <f t="shared" si="1"/>
        <v>0</v>
      </c>
      <c r="H95" s="206" t="s">
        <v>181</v>
      </c>
    </row>
    <row r="96" spans="1:8" s="66" customFormat="1" x14ac:dyDescent="0.25">
      <c r="A96" s="178"/>
      <c r="B96" s="427"/>
      <c r="C96" s="427"/>
      <c r="D96" s="152"/>
      <c r="E96" s="163"/>
      <c r="F96" s="151"/>
      <c r="G96" s="52">
        <f t="shared" si="1"/>
        <v>0</v>
      </c>
      <c r="H96" s="206" t="s">
        <v>181</v>
      </c>
    </row>
    <row r="97" spans="1:8" s="66" customFormat="1" x14ac:dyDescent="0.25">
      <c r="A97" s="178"/>
      <c r="B97" s="427"/>
      <c r="C97" s="427"/>
      <c r="D97" s="152"/>
      <c r="E97" s="163"/>
      <c r="F97" s="151"/>
      <c r="G97" s="52">
        <f t="shared" si="1"/>
        <v>0</v>
      </c>
      <c r="H97" s="206" t="s">
        <v>181</v>
      </c>
    </row>
    <row r="98" spans="1:8" s="66" customFormat="1" x14ac:dyDescent="0.25">
      <c r="A98" s="178"/>
      <c r="B98" s="427"/>
      <c r="C98" s="427"/>
      <c r="D98" s="152"/>
      <c r="E98" s="163"/>
      <c r="F98" s="151"/>
      <c r="G98" s="52">
        <f t="shared" si="1"/>
        <v>0</v>
      </c>
      <c r="H98" s="206" t="s">
        <v>181</v>
      </c>
    </row>
    <row r="99" spans="1:8" s="66" customFormat="1" x14ac:dyDescent="0.25">
      <c r="A99" s="178"/>
      <c r="B99" s="427"/>
      <c r="C99" s="427"/>
      <c r="D99" s="152"/>
      <c r="E99" s="163"/>
      <c r="F99" s="151"/>
      <c r="G99" s="52">
        <f t="shared" si="1"/>
        <v>0</v>
      </c>
      <c r="H99" s="206" t="s">
        <v>181</v>
      </c>
    </row>
    <row r="100" spans="1:8" s="66" customFormat="1" x14ac:dyDescent="0.25">
      <c r="A100" s="178"/>
      <c r="B100" s="427"/>
      <c r="C100" s="427"/>
      <c r="D100" s="152"/>
      <c r="E100" s="163"/>
      <c r="F100" s="151"/>
      <c r="G100" s="52">
        <f t="shared" si="1"/>
        <v>0</v>
      </c>
      <c r="H100" s="206" t="s">
        <v>181</v>
      </c>
    </row>
    <row r="101" spans="1:8" s="66" customFormat="1" x14ac:dyDescent="0.25">
      <c r="A101" s="178"/>
      <c r="B101" s="427"/>
      <c r="C101" s="427"/>
      <c r="D101" s="152"/>
      <c r="E101" s="163"/>
      <c r="F101" s="151"/>
      <c r="G101" s="52">
        <f t="shared" si="1"/>
        <v>0</v>
      </c>
      <c r="H101" s="206" t="s">
        <v>181</v>
      </c>
    </row>
    <row r="102" spans="1:8" s="66" customFormat="1" x14ac:dyDescent="0.25">
      <c r="A102" s="178"/>
      <c r="B102" s="427"/>
      <c r="C102" s="427"/>
      <c r="D102" s="152"/>
      <c r="E102" s="163"/>
      <c r="F102" s="151"/>
      <c r="G102" s="52">
        <f t="shared" si="1"/>
        <v>0</v>
      </c>
      <c r="H102" s="206" t="s">
        <v>181</v>
      </c>
    </row>
    <row r="103" spans="1:8" s="66" customFormat="1" x14ac:dyDescent="0.25">
      <c r="A103" s="178"/>
      <c r="B103" s="427"/>
      <c r="C103" s="427"/>
      <c r="D103" s="152"/>
      <c r="E103" s="163"/>
      <c r="F103" s="151"/>
      <c r="G103" s="52">
        <f t="shared" si="1"/>
        <v>0</v>
      </c>
      <c r="H103" s="206" t="s">
        <v>181</v>
      </c>
    </row>
    <row r="104" spans="1:8" s="66" customFormat="1" x14ac:dyDescent="0.25">
      <c r="A104" s="178"/>
      <c r="B104" s="427"/>
      <c r="C104" s="427"/>
      <c r="D104" s="152"/>
      <c r="E104" s="163"/>
      <c r="F104" s="151"/>
      <c r="G104" s="52">
        <f t="shared" si="1"/>
        <v>0</v>
      </c>
      <c r="H104" s="206" t="s">
        <v>181</v>
      </c>
    </row>
    <row r="105" spans="1:8" s="66" customFormat="1" x14ac:dyDescent="0.25">
      <c r="A105" s="178"/>
      <c r="B105" s="427"/>
      <c r="C105" s="427"/>
      <c r="D105" s="152"/>
      <c r="E105" s="163"/>
      <c r="F105" s="151"/>
      <c r="G105" s="52">
        <f t="shared" si="1"/>
        <v>0</v>
      </c>
      <c r="H105" s="206" t="s">
        <v>181</v>
      </c>
    </row>
    <row r="106" spans="1:8" s="66" customFormat="1" x14ac:dyDescent="0.25">
      <c r="A106" s="178"/>
      <c r="B106" s="427"/>
      <c r="C106" s="427"/>
      <c r="D106" s="152"/>
      <c r="E106" s="163"/>
      <c r="F106" s="151"/>
      <c r="G106" s="52">
        <f t="shared" si="1"/>
        <v>0</v>
      </c>
      <c r="H106" s="206" t="s">
        <v>181</v>
      </c>
    </row>
    <row r="107" spans="1:8" s="66" customFormat="1" x14ac:dyDescent="0.25">
      <c r="A107" s="178"/>
      <c r="B107" s="427"/>
      <c r="C107" s="427"/>
      <c r="D107" s="152"/>
      <c r="E107" s="163"/>
      <c r="F107" s="151"/>
      <c r="G107" s="52">
        <f t="shared" si="1"/>
        <v>0</v>
      </c>
      <c r="H107" s="206" t="s">
        <v>181</v>
      </c>
    </row>
    <row r="108" spans="1:8" s="66" customFormat="1" x14ac:dyDescent="0.25">
      <c r="A108" s="178"/>
      <c r="B108" s="427"/>
      <c r="C108" s="427"/>
      <c r="D108" s="152"/>
      <c r="E108" s="163"/>
      <c r="F108" s="151"/>
      <c r="G108" s="52">
        <f t="shared" si="1"/>
        <v>0</v>
      </c>
      <c r="H108" s="206" t="s">
        <v>181</v>
      </c>
    </row>
    <row r="109" spans="1:8" s="66" customFormat="1" x14ac:dyDescent="0.25">
      <c r="A109" s="178"/>
      <c r="B109" s="427"/>
      <c r="C109" s="427"/>
      <c r="D109" s="152"/>
      <c r="E109" s="163"/>
      <c r="F109" s="151"/>
      <c r="G109" s="52">
        <f t="shared" si="1"/>
        <v>0</v>
      </c>
      <c r="H109" s="206" t="s">
        <v>181</v>
      </c>
    </row>
    <row r="110" spans="1:8" s="66" customFormat="1" x14ac:dyDescent="0.25">
      <c r="A110" s="178"/>
      <c r="B110" s="427"/>
      <c r="C110" s="427"/>
      <c r="D110" s="152"/>
      <c r="E110" s="163"/>
      <c r="F110" s="151"/>
      <c r="G110" s="52">
        <f t="shared" si="1"/>
        <v>0</v>
      </c>
      <c r="H110" s="206" t="s">
        <v>181</v>
      </c>
    </row>
    <row r="111" spans="1:8" s="66" customFormat="1" x14ac:dyDescent="0.25">
      <c r="A111" s="178"/>
      <c r="B111" s="427"/>
      <c r="C111" s="427"/>
      <c r="D111" s="152"/>
      <c r="E111" s="163"/>
      <c r="F111" s="151"/>
      <c r="G111" s="52">
        <f t="shared" si="1"/>
        <v>0</v>
      </c>
      <c r="H111" s="206" t="s">
        <v>181</v>
      </c>
    </row>
    <row r="112" spans="1:8" s="66" customFormat="1" x14ac:dyDescent="0.25">
      <c r="A112" s="178"/>
      <c r="B112" s="427"/>
      <c r="C112" s="427"/>
      <c r="D112" s="152"/>
      <c r="E112" s="163"/>
      <c r="F112" s="151"/>
      <c r="G112" s="52">
        <f t="shared" si="1"/>
        <v>0</v>
      </c>
      <c r="H112" s="206" t="s">
        <v>181</v>
      </c>
    </row>
    <row r="113" spans="1:8" s="66" customFormat="1" x14ac:dyDescent="0.25">
      <c r="A113" s="178"/>
      <c r="B113" s="427"/>
      <c r="C113" s="427"/>
      <c r="D113" s="152"/>
      <c r="E113" s="163"/>
      <c r="F113" s="151"/>
      <c r="G113" s="52">
        <f t="shared" si="1"/>
        <v>0</v>
      </c>
      <c r="H113" s="206" t="s">
        <v>181</v>
      </c>
    </row>
    <row r="114" spans="1:8" s="66" customFormat="1" x14ac:dyDescent="0.25">
      <c r="A114" s="178"/>
      <c r="B114" s="427"/>
      <c r="C114" s="427"/>
      <c r="D114" s="152"/>
      <c r="E114" s="163"/>
      <c r="F114" s="151"/>
      <c r="G114" s="52">
        <f t="shared" si="1"/>
        <v>0</v>
      </c>
      <c r="H114" s="206" t="s">
        <v>181</v>
      </c>
    </row>
    <row r="115" spans="1:8" s="66" customFormat="1" x14ac:dyDescent="0.25">
      <c r="A115" s="178"/>
      <c r="B115" s="427"/>
      <c r="C115" s="427"/>
      <c r="D115" s="152"/>
      <c r="E115" s="163"/>
      <c r="F115" s="151"/>
      <c r="G115" s="52">
        <f t="shared" si="1"/>
        <v>0</v>
      </c>
      <c r="H115" s="206" t="s">
        <v>181</v>
      </c>
    </row>
    <row r="116" spans="1:8" s="66" customFormat="1" x14ac:dyDescent="0.25">
      <c r="A116" s="178"/>
      <c r="B116" s="427"/>
      <c r="C116" s="427"/>
      <c r="D116" s="152"/>
      <c r="E116" s="163"/>
      <c r="F116" s="151"/>
      <c r="G116" s="52">
        <f t="shared" si="1"/>
        <v>0</v>
      </c>
      <c r="H116" s="206" t="s">
        <v>181</v>
      </c>
    </row>
    <row r="117" spans="1:8" s="66" customFormat="1" x14ac:dyDescent="0.25">
      <c r="A117" s="178"/>
      <c r="B117" s="427"/>
      <c r="C117" s="427"/>
      <c r="D117" s="152"/>
      <c r="E117" s="163"/>
      <c r="F117" s="151"/>
      <c r="G117" s="52">
        <f t="shared" si="1"/>
        <v>0</v>
      </c>
      <c r="H117" s="206" t="s">
        <v>181</v>
      </c>
    </row>
    <row r="118" spans="1:8" s="66" customFormat="1" x14ac:dyDescent="0.25">
      <c r="A118" s="178"/>
      <c r="B118" s="427"/>
      <c r="C118" s="427"/>
      <c r="D118" s="152"/>
      <c r="E118" s="163"/>
      <c r="F118" s="151"/>
      <c r="G118" s="52">
        <f t="shared" si="1"/>
        <v>0</v>
      </c>
      <c r="H118" s="206" t="s">
        <v>181</v>
      </c>
    </row>
    <row r="119" spans="1:8" s="66" customFormat="1" x14ac:dyDescent="0.25">
      <c r="A119" s="178"/>
      <c r="B119" s="427"/>
      <c r="C119" s="427"/>
      <c r="D119" s="152"/>
      <c r="E119" s="163"/>
      <c r="F119" s="151"/>
      <c r="G119" s="52">
        <f t="shared" si="1"/>
        <v>0</v>
      </c>
      <c r="H119" s="206" t="s">
        <v>181</v>
      </c>
    </row>
    <row r="120" spans="1:8" s="66" customFormat="1" x14ac:dyDescent="0.25">
      <c r="A120" s="178"/>
      <c r="B120" s="427"/>
      <c r="C120" s="427"/>
      <c r="D120" s="152"/>
      <c r="E120" s="163"/>
      <c r="F120" s="151"/>
      <c r="G120" s="52">
        <f t="shared" si="1"/>
        <v>0</v>
      </c>
      <c r="H120" s="206" t="s">
        <v>181</v>
      </c>
    </row>
    <row r="121" spans="1:8" s="66" customFormat="1" x14ac:dyDescent="0.25">
      <c r="A121" s="178"/>
      <c r="B121" s="427"/>
      <c r="C121" s="427"/>
      <c r="D121" s="152"/>
      <c r="E121" s="163"/>
      <c r="F121" s="151"/>
      <c r="G121" s="52">
        <f t="shared" si="1"/>
        <v>0</v>
      </c>
      <c r="H121" s="206" t="s">
        <v>181</v>
      </c>
    </row>
    <row r="122" spans="1:8" s="66" customFormat="1" x14ac:dyDescent="0.25">
      <c r="A122" s="178"/>
      <c r="B122" s="427"/>
      <c r="C122" s="427"/>
      <c r="D122" s="152"/>
      <c r="E122" s="163"/>
      <c r="F122" s="151"/>
      <c r="G122" s="52">
        <f t="shared" si="1"/>
        <v>0</v>
      </c>
      <c r="H122" s="206" t="s">
        <v>181</v>
      </c>
    </row>
    <row r="123" spans="1:8" s="66" customFormat="1" x14ac:dyDescent="0.25">
      <c r="A123" s="178"/>
      <c r="B123" s="427"/>
      <c r="C123" s="427"/>
      <c r="D123" s="152"/>
      <c r="E123" s="163"/>
      <c r="F123" s="151"/>
      <c r="G123" s="52">
        <f t="shared" si="1"/>
        <v>0</v>
      </c>
      <c r="H123" s="206" t="s">
        <v>181</v>
      </c>
    </row>
    <row r="124" spans="1:8" s="66" customFormat="1" x14ac:dyDescent="0.25">
      <c r="A124" s="178"/>
      <c r="B124" s="427"/>
      <c r="C124" s="427"/>
      <c r="D124" s="152"/>
      <c r="E124" s="163"/>
      <c r="F124" s="151"/>
      <c r="G124" s="52">
        <f t="shared" si="1"/>
        <v>0</v>
      </c>
      <c r="H124" s="206" t="s">
        <v>181</v>
      </c>
    </row>
    <row r="125" spans="1:8" s="66" customFormat="1" x14ac:dyDescent="0.25">
      <c r="A125" s="178"/>
      <c r="B125" s="427"/>
      <c r="C125" s="427"/>
      <c r="D125" s="152"/>
      <c r="E125" s="163"/>
      <c r="F125" s="151"/>
      <c r="G125" s="52">
        <f t="shared" si="1"/>
        <v>0</v>
      </c>
      <c r="H125" s="206" t="s">
        <v>181</v>
      </c>
    </row>
    <row r="126" spans="1:8" s="66" customFormat="1" x14ac:dyDescent="0.25">
      <c r="A126" s="178"/>
      <c r="B126" s="427"/>
      <c r="C126" s="427"/>
      <c r="D126" s="152"/>
      <c r="E126" s="163"/>
      <c r="F126" s="151"/>
      <c r="G126" s="52">
        <f t="shared" si="1"/>
        <v>0</v>
      </c>
      <c r="H126" s="206" t="s">
        <v>181</v>
      </c>
    </row>
    <row r="127" spans="1:8" s="66" customFormat="1" x14ac:dyDescent="0.25">
      <c r="A127" s="178"/>
      <c r="B127" s="427"/>
      <c r="C127" s="427"/>
      <c r="D127" s="152"/>
      <c r="E127" s="163"/>
      <c r="F127" s="151"/>
      <c r="G127" s="52">
        <f t="shared" si="1"/>
        <v>0</v>
      </c>
      <c r="H127" s="206" t="s">
        <v>181</v>
      </c>
    </row>
    <row r="128" spans="1:8" s="66" customFormat="1" x14ac:dyDescent="0.25">
      <c r="A128" s="178"/>
      <c r="B128" s="427"/>
      <c r="C128" s="427"/>
      <c r="D128" s="152"/>
      <c r="E128" s="163"/>
      <c r="F128" s="151"/>
      <c r="G128" s="52">
        <f t="shared" si="1"/>
        <v>0</v>
      </c>
      <c r="H128" s="206" t="s">
        <v>181</v>
      </c>
    </row>
    <row r="129" spans="1:10" s="66" customFormat="1" x14ac:dyDescent="0.25">
      <c r="A129" s="178"/>
      <c r="B129" s="427"/>
      <c r="C129" s="427"/>
      <c r="D129" s="152"/>
      <c r="E129" s="163"/>
      <c r="F129" s="151"/>
      <c r="G129" s="52">
        <f t="shared" si="1"/>
        <v>0</v>
      </c>
      <c r="H129" s="206" t="s">
        <v>181</v>
      </c>
    </row>
    <row r="130" spans="1:10" s="66" customFormat="1" x14ac:dyDescent="0.25">
      <c r="A130" s="178"/>
      <c r="B130" s="427"/>
      <c r="C130" s="427"/>
      <c r="D130" s="152"/>
      <c r="E130" s="163"/>
      <c r="F130" s="151"/>
      <c r="G130" s="52">
        <f t="shared" si="1"/>
        <v>0</v>
      </c>
      <c r="H130" s="206" t="s">
        <v>181</v>
      </c>
    </row>
    <row r="131" spans="1:10" s="66" customFormat="1" x14ac:dyDescent="0.25">
      <c r="A131" s="178"/>
      <c r="B131" s="427"/>
      <c r="C131" s="427"/>
      <c r="D131" s="152"/>
      <c r="E131" s="163"/>
      <c r="F131" s="151"/>
      <c r="G131" s="52">
        <f t="shared" si="1"/>
        <v>0</v>
      </c>
      <c r="H131" s="206" t="s">
        <v>181</v>
      </c>
    </row>
    <row r="132" spans="1:10" s="66" customFormat="1" x14ac:dyDescent="0.25">
      <c r="A132" s="178"/>
      <c r="B132" s="427"/>
      <c r="C132" s="427"/>
      <c r="D132" s="152"/>
      <c r="E132" s="163"/>
      <c r="F132" s="151"/>
      <c r="G132" s="52">
        <f t="shared" ref="G132:G133" si="2">ROUND(+D132*F132,2)</f>
        <v>0</v>
      </c>
      <c r="H132" s="206" t="s">
        <v>181</v>
      </c>
    </row>
    <row r="133" spans="1:10" s="66" customFormat="1" ht="15" customHeight="1" x14ac:dyDescent="0.25">
      <c r="A133" s="178"/>
      <c r="B133" s="427"/>
      <c r="C133" s="427"/>
      <c r="D133" s="152"/>
      <c r="E133" s="163"/>
      <c r="F133" s="151"/>
      <c r="G133" s="153">
        <f t="shared" si="2"/>
        <v>0</v>
      </c>
      <c r="H133" s="66" t="s">
        <v>181</v>
      </c>
    </row>
    <row r="134" spans="1:10" s="66" customFormat="1" x14ac:dyDescent="0.25">
      <c r="A134" s="178"/>
      <c r="B134" s="427"/>
      <c r="C134" s="427"/>
      <c r="D134" s="163"/>
      <c r="E134" s="180"/>
      <c r="F134" s="174" t="s">
        <v>197</v>
      </c>
      <c r="G134" s="52">
        <f>ROUND(SUBTOTAL(109,G4:G133),2)</f>
        <v>0</v>
      </c>
      <c r="H134" s="66" t="s">
        <v>181</v>
      </c>
      <c r="J134" s="257" t="s">
        <v>198</v>
      </c>
    </row>
    <row r="135" spans="1:10" s="66" customFormat="1" x14ac:dyDescent="0.25">
      <c r="A135" s="178"/>
      <c r="B135" s="427"/>
      <c r="C135" s="427"/>
      <c r="D135" s="163"/>
      <c r="E135" s="180"/>
      <c r="F135" s="180"/>
      <c r="G135" s="52"/>
      <c r="H135" s="66" t="s">
        <v>184</v>
      </c>
      <c r="J135" s="257"/>
    </row>
    <row r="136" spans="1:10" s="66" customFormat="1" x14ac:dyDescent="0.25">
      <c r="A136" s="178"/>
      <c r="B136" s="427"/>
      <c r="C136" s="427"/>
      <c r="D136" s="152"/>
      <c r="E136" s="163"/>
      <c r="F136" s="151"/>
      <c r="G136" s="52">
        <f t="shared" ref="G136:G199" si="3">ROUND(+D136*F136,2)</f>
        <v>0</v>
      </c>
      <c r="H136" s="66" t="s">
        <v>184</v>
      </c>
    </row>
    <row r="137" spans="1:10" s="66" customFormat="1" x14ac:dyDescent="0.25">
      <c r="A137" s="178"/>
      <c r="B137" s="258"/>
      <c r="C137" s="258"/>
      <c r="D137" s="152"/>
      <c r="E137" s="163"/>
      <c r="F137" s="151"/>
      <c r="G137" s="52">
        <f t="shared" si="3"/>
        <v>0</v>
      </c>
      <c r="H137" s="66" t="s">
        <v>184</v>
      </c>
    </row>
    <row r="138" spans="1:10" s="66" customFormat="1" x14ac:dyDescent="0.25">
      <c r="A138" s="178"/>
      <c r="B138" s="258"/>
      <c r="C138" s="258"/>
      <c r="D138" s="152"/>
      <c r="E138" s="163"/>
      <c r="F138" s="151"/>
      <c r="G138" s="52">
        <f t="shared" si="3"/>
        <v>0</v>
      </c>
      <c r="H138" s="66" t="s">
        <v>184</v>
      </c>
    </row>
    <row r="139" spans="1:10" s="66" customFormat="1" hidden="1" x14ac:dyDescent="0.25">
      <c r="A139" s="178"/>
      <c r="B139" s="258"/>
      <c r="C139" s="258"/>
      <c r="D139" s="152"/>
      <c r="E139" s="163"/>
      <c r="F139" s="151"/>
      <c r="G139" s="52">
        <f t="shared" si="3"/>
        <v>0</v>
      </c>
      <c r="H139" s="66" t="s">
        <v>184</v>
      </c>
    </row>
    <row r="140" spans="1:10" s="66" customFormat="1" hidden="1" x14ac:dyDescent="0.25">
      <c r="A140" s="178"/>
      <c r="B140" s="258"/>
      <c r="C140" s="258"/>
      <c r="D140" s="152"/>
      <c r="E140" s="163"/>
      <c r="F140" s="151"/>
      <c r="G140" s="52">
        <f t="shared" si="3"/>
        <v>0</v>
      </c>
      <c r="H140" s="66" t="s">
        <v>184</v>
      </c>
    </row>
    <row r="141" spans="1:10" s="66" customFormat="1" hidden="1" x14ac:dyDescent="0.25">
      <c r="A141" s="178"/>
      <c r="B141" s="258"/>
      <c r="C141" s="258"/>
      <c r="D141" s="152"/>
      <c r="E141" s="163"/>
      <c r="F141" s="151"/>
      <c r="G141" s="52">
        <f t="shared" si="3"/>
        <v>0</v>
      </c>
      <c r="H141" s="66" t="s">
        <v>184</v>
      </c>
    </row>
    <row r="142" spans="1:10" s="66" customFormat="1" hidden="1" x14ac:dyDescent="0.25">
      <c r="A142" s="178"/>
      <c r="B142" s="258"/>
      <c r="C142" s="258"/>
      <c r="D142" s="152"/>
      <c r="E142" s="163"/>
      <c r="F142" s="151"/>
      <c r="G142" s="52">
        <f t="shared" si="3"/>
        <v>0</v>
      </c>
      <c r="H142" s="66" t="s">
        <v>184</v>
      </c>
    </row>
    <row r="143" spans="1:10" s="66" customFormat="1" hidden="1" x14ac:dyDescent="0.25">
      <c r="A143" s="178"/>
      <c r="B143" s="258"/>
      <c r="C143" s="258"/>
      <c r="D143" s="152"/>
      <c r="E143" s="163"/>
      <c r="F143" s="151"/>
      <c r="G143" s="52">
        <f t="shared" si="3"/>
        <v>0</v>
      </c>
      <c r="H143" s="66" t="s">
        <v>184</v>
      </c>
    </row>
    <row r="144" spans="1:10" s="66" customFormat="1" hidden="1" x14ac:dyDescent="0.25">
      <c r="A144" s="178"/>
      <c r="B144" s="258"/>
      <c r="C144" s="258"/>
      <c r="D144" s="152"/>
      <c r="E144" s="163"/>
      <c r="F144" s="151"/>
      <c r="G144" s="52">
        <f t="shared" si="3"/>
        <v>0</v>
      </c>
      <c r="H144" s="66" t="s">
        <v>184</v>
      </c>
    </row>
    <row r="145" spans="1:8" s="66" customFormat="1" hidden="1" x14ac:dyDescent="0.25">
      <c r="A145" s="178"/>
      <c r="B145" s="258"/>
      <c r="C145" s="258"/>
      <c r="D145" s="152"/>
      <c r="E145" s="163"/>
      <c r="F145" s="151"/>
      <c r="G145" s="52">
        <f t="shared" si="3"/>
        <v>0</v>
      </c>
      <c r="H145" s="66" t="s">
        <v>184</v>
      </c>
    </row>
    <row r="146" spans="1:8" s="66" customFormat="1" hidden="1" x14ac:dyDescent="0.25">
      <c r="A146" s="178"/>
      <c r="B146" s="258"/>
      <c r="C146" s="258"/>
      <c r="D146" s="152"/>
      <c r="E146" s="163"/>
      <c r="F146" s="151"/>
      <c r="G146" s="52">
        <f t="shared" si="3"/>
        <v>0</v>
      </c>
      <c r="H146" s="66" t="s">
        <v>184</v>
      </c>
    </row>
    <row r="147" spans="1:8" s="66" customFormat="1" hidden="1" x14ac:dyDescent="0.25">
      <c r="A147" s="178"/>
      <c r="B147" s="258"/>
      <c r="C147" s="258"/>
      <c r="D147" s="152"/>
      <c r="E147" s="163"/>
      <c r="F147" s="151"/>
      <c r="G147" s="52">
        <f t="shared" si="3"/>
        <v>0</v>
      </c>
      <c r="H147" s="66" t="s">
        <v>184</v>
      </c>
    </row>
    <row r="148" spans="1:8" s="66" customFormat="1" hidden="1" x14ac:dyDescent="0.25">
      <c r="A148" s="178"/>
      <c r="B148" s="258"/>
      <c r="C148" s="258"/>
      <c r="D148" s="152"/>
      <c r="E148" s="163"/>
      <c r="F148" s="151"/>
      <c r="G148" s="52">
        <f t="shared" si="3"/>
        <v>0</v>
      </c>
      <c r="H148" s="66" t="s">
        <v>184</v>
      </c>
    </row>
    <row r="149" spans="1:8" s="66" customFormat="1" hidden="1" x14ac:dyDescent="0.25">
      <c r="A149" s="178"/>
      <c r="B149" s="258"/>
      <c r="C149" s="258"/>
      <c r="D149" s="152"/>
      <c r="E149" s="163"/>
      <c r="F149" s="151"/>
      <c r="G149" s="52">
        <f t="shared" si="3"/>
        <v>0</v>
      </c>
      <c r="H149" s="66" t="s">
        <v>184</v>
      </c>
    </row>
    <row r="150" spans="1:8" s="66" customFormat="1" hidden="1" x14ac:dyDescent="0.25">
      <c r="A150" s="178"/>
      <c r="B150" s="258"/>
      <c r="C150" s="258"/>
      <c r="D150" s="152"/>
      <c r="E150" s="163"/>
      <c r="F150" s="151"/>
      <c r="G150" s="52">
        <f t="shared" si="3"/>
        <v>0</v>
      </c>
      <c r="H150" s="66" t="s">
        <v>184</v>
      </c>
    </row>
    <row r="151" spans="1:8" s="66" customFormat="1" hidden="1" x14ac:dyDescent="0.25">
      <c r="A151" s="178"/>
      <c r="B151" s="258"/>
      <c r="C151" s="258"/>
      <c r="D151" s="152"/>
      <c r="E151" s="163"/>
      <c r="F151" s="151"/>
      <c r="G151" s="52">
        <f t="shared" si="3"/>
        <v>0</v>
      </c>
      <c r="H151" s="66" t="s">
        <v>184</v>
      </c>
    </row>
    <row r="152" spans="1:8" s="66" customFormat="1" hidden="1" x14ac:dyDescent="0.25">
      <c r="A152" s="178"/>
      <c r="B152" s="258"/>
      <c r="C152" s="258"/>
      <c r="D152" s="152"/>
      <c r="E152" s="163"/>
      <c r="F152" s="151"/>
      <c r="G152" s="52">
        <f t="shared" si="3"/>
        <v>0</v>
      </c>
      <c r="H152" s="66" t="s">
        <v>184</v>
      </c>
    </row>
    <row r="153" spans="1:8" s="66" customFormat="1" hidden="1" x14ac:dyDescent="0.25">
      <c r="A153" s="178"/>
      <c r="B153" s="258"/>
      <c r="C153" s="258"/>
      <c r="D153" s="152"/>
      <c r="E153" s="163"/>
      <c r="F153" s="151"/>
      <c r="G153" s="52">
        <f t="shared" si="3"/>
        <v>0</v>
      </c>
      <c r="H153" s="66" t="s">
        <v>184</v>
      </c>
    </row>
    <row r="154" spans="1:8" s="66" customFormat="1" hidden="1" x14ac:dyDescent="0.25">
      <c r="A154" s="178"/>
      <c r="B154" s="258"/>
      <c r="C154" s="258"/>
      <c r="D154" s="152"/>
      <c r="E154" s="163"/>
      <c r="F154" s="151"/>
      <c r="G154" s="52">
        <f t="shared" si="3"/>
        <v>0</v>
      </c>
      <c r="H154" s="66" t="s">
        <v>184</v>
      </c>
    </row>
    <row r="155" spans="1:8" s="66" customFormat="1" hidden="1" x14ac:dyDescent="0.25">
      <c r="A155" s="178"/>
      <c r="B155" s="258"/>
      <c r="C155" s="258"/>
      <c r="D155" s="152"/>
      <c r="E155" s="163"/>
      <c r="F155" s="151"/>
      <c r="G155" s="52">
        <f t="shared" si="3"/>
        <v>0</v>
      </c>
      <c r="H155" s="66" t="s">
        <v>184</v>
      </c>
    </row>
    <row r="156" spans="1:8" s="66" customFormat="1" hidden="1" x14ac:dyDescent="0.25">
      <c r="A156" s="178"/>
      <c r="B156" s="258"/>
      <c r="C156" s="258"/>
      <c r="D156" s="152"/>
      <c r="E156" s="163"/>
      <c r="F156" s="151"/>
      <c r="G156" s="52">
        <f t="shared" si="3"/>
        <v>0</v>
      </c>
      <c r="H156" s="66" t="s">
        <v>184</v>
      </c>
    </row>
    <row r="157" spans="1:8" s="66" customFormat="1" hidden="1" x14ac:dyDescent="0.25">
      <c r="A157" s="178"/>
      <c r="B157" s="258"/>
      <c r="C157" s="258"/>
      <c r="D157" s="152"/>
      <c r="E157" s="163"/>
      <c r="F157" s="151"/>
      <c r="G157" s="52">
        <f t="shared" si="3"/>
        <v>0</v>
      </c>
      <c r="H157" s="66" t="s">
        <v>184</v>
      </c>
    </row>
    <row r="158" spans="1:8" s="66" customFormat="1" hidden="1" x14ac:dyDescent="0.25">
      <c r="A158" s="178"/>
      <c r="B158" s="258"/>
      <c r="C158" s="258"/>
      <c r="D158" s="152"/>
      <c r="E158" s="163"/>
      <c r="F158" s="151"/>
      <c r="G158" s="52">
        <f t="shared" si="3"/>
        <v>0</v>
      </c>
      <c r="H158" s="66" t="s">
        <v>184</v>
      </c>
    </row>
    <row r="159" spans="1:8" s="66" customFormat="1" hidden="1" x14ac:dyDescent="0.25">
      <c r="A159" s="178"/>
      <c r="B159" s="258"/>
      <c r="C159" s="258"/>
      <c r="D159" s="152"/>
      <c r="E159" s="163"/>
      <c r="F159" s="151"/>
      <c r="G159" s="52">
        <f t="shared" si="3"/>
        <v>0</v>
      </c>
      <c r="H159" s="66" t="s">
        <v>184</v>
      </c>
    </row>
    <row r="160" spans="1:8" s="66" customFormat="1" hidden="1" x14ac:dyDescent="0.25">
      <c r="A160" s="178"/>
      <c r="B160" s="258"/>
      <c r="C160" s="258"/>
      <c r="D160" s="152"/>
      <c r="E160" s="163"/>
      <c r="F160" s="151"/>
      <c r="G160" s="52">
        <f t="shared" si="3"/>
        <v>0</v>
      </c>
      <c r="H160" s="66" t="s">
        <v>184</v>
      </c>
    </row>
    <row r="161" spans="1:8" s="66" customFormat="1" hidden="1" x14ac:dyDescent="0.25">
      <c r="A161" s="178"/>
      <c r="B161" s="258"/>
      <c r="C161" s="258"/>
      <c r="D161" s="152"/>
      <c r="E161" s="163"/>
      <c r="F161" s="151"/>
      <c r="G161" s="52">
        <f t="shared" si="3"/>
        <v>0</v>
      </c>
      <c r="H161" s="66" t="s">
        <v>184</v>
      </c>
    </row>
    <row r="162" spans="1:8" s="66" customFormat="1" hidden="1" x14ac:dyDescent="0.25">
      <c r="A162" s="178"/>
      <c r="B162" s="258"/>
      <c r="C162" s="258"/>
      <c r="D162" s="152"/>
      <c r="E162" s="163"/>
      <c r="F162" s="151"/>
      <c r="G162" s="52">
        <f t="shared" si="3"/>
        <v>0</v>
      </c>
      <c r="H162" s="66" t="s">
        <v>184</v>
      </c>
    </row>
    <row r="163" spans="1:8" s="66" customFormat="1" hidden="1" x14ac:dyDescent="0.25">
      <c r="A163" s="178"/>
      <c r="B163" s="258"/>
      <c r="C163" s="258"/>
      <c r="D163" s="152"/>
      <c r="E163" s="163"/>
      <c r="F163" s="151"/>
      <c r="G163" s="52">
        <f t="shared" si="3"/>
        <v>0</v>
      </c>
      <c r="H163" s="66" t="s">
        <v>184</v>
      </c>
    </row>
    <row r="164" spans="1:8" s="66" customFormat="1" hidden="1" x14ac:dyDescent="0.25">
      <c r="A164" s="178"/>
      <c r="B164" s="258"/>
      <c r="C164" s="258"/>
      <c r="D164" s="152"/>
      <c r="E164" s="163"/>
      <c r="F164" s="151"/>
      <c r="G164" s="52">
        <f t="shared" si="3"/>
        <v>0</v>
      </c>
      <c r="H164" s="66" t="s">
        <v>184</v>
      </c>
    </row>
    <row r="165" spans="1:8" s="66" customFormat="1" hidden="1" x14ac:dyDescent="0.25">
      <c r="A165" s="178"/>
      <c r="B165" s="258"/>
      <c r="C165" s="258"/>
      <c r="D165" s="152"/>
      <c r="E165" s="163"/>
      <c r="F165" s="151"/>
      <c r="G165" s="52">
        <f t="shared" si="3"/>
        <v>0</v>
      </c>
      <c r="H165" s="66" t="s">
        <v>184</v>
      </c>
    </row>
    <row r="166" spans="1:8" s="66" customFormat="1" hidden="1" x14ac:dyDescent="0.25">
      <c r="A166" s="178"/>
      <c r="B166" s="258"/>
      <c r="C166" s="258"/>
      <c r="D166" s="152"/>
      <c r="E166" s="163"/>
      <c r="F166" s="151"/>
      <c r="G166" s="52">
        <f t="shared" si="3"/>
        <v>0</v>
      </c>
      <c r="H166" s="66" t="s">
        <v>184</v>
      </c>
    </row>
    <row r="167" spans="1:8" s="66" customFormat="1" hidden="1" x14ac:dyDescent="0.25">
      <c r="A167" s="178"/>
      <c r="B167" s="258"/>
      <c r="C167" s="258"/>
      <c r="D167" s="152"/>
      <c r="E167" s="163"/>
      <c r="F167" s="151"/>
      <c r="G167" s="52">
        <f t="shared" si="3"/>
        <v>0</v>
      </c>
      <c r="H167" s="66" t="s">
        <v>184</v>
      </c>
    </row>
    <row r="168" spans="1:8" s="66" customFormat="1" hidden="1" x14ac:dyDescent="0.25">
      <c r="A168" s="178"/>
      <c r="B168" s="258"/>
      <c r="C168" s="258"/>
      <c r="D168" s="152"/>
      <c r="E168" s="163"/>
      <c r="F168" s="151"/>
      <c r="G168" s="52">
        <f t="shared" si="3"/>
        <v>0</v>
      </c>
      <c r="H168" s="66" t="s">
        <v>184</v>
      </c>
    </row>
    <row r="169" spans="1:8" s="66" customFormat="1" hidden="1" x14ac:dyDescent="0.25">
      <c r="A169" s="178"/>
      <c r="B169" s="258"/>
      <c r="C169" s="258"/>
      <c r="D169" s="152"/>
      <c r="E169" s="163"/>
      <c r="F169" s="151"/>
      <c r="G169" s="52">
        <f t="shared" si="3"/>
        <v>0</v>
      </c>
      <c r="H169" s="66" t="s">
        <v>184</v>
      </c>
    </row>
    <row r="170" spans="1:8" s="66" customFormat="1" hidden="1" x14ac:dyDescent="0.25">
      <c r="A170" s="178"/>
      <c r="B170" s="258"/>
      <c r="C170" s="258"/>
      <c r="D170" s="152"/>
      <c r="E170" s="163"/>
      <c r="F170" s="151"/>
      <c r="G170" s="52">
        <f t="shared" si="3"/>
        <v>0</v>
      </c>
      <c r="H170" s="66" t="s">
        <v>184</v>
      </c>
    </row>
    <row r="171" spans="1:8" s="66" customFormat="1" hidden="1" x14ac:dyDescent="0.25">
      <c r="A171" s="178"/>
      <c r="B171" s="258"/>
      <c r="C171" s="258"/>
      <c r="D171" s="152"/>
      <c r="E171" s="163"/>
      <c r="F171" s="151"/>
      <c r="G171" s="52">
        <f t="shared" si="3"/>
        <v>0</v>
      </c>
      <c r="H171" s="66" t="s">
        <v>184</v>
      </c>
    </row>
    <row r="172" spans="1:8" s="66" customFormat="1" hidden="1" x14ac:dyDescent="0.25">
      <c r="A172" s="178"/>
      <c r="B172" s="258"/>
      <c r="C172" s="258"/>
      <c r="D172" s="152"/>
      <c r="E172" s="163"/>
      <c r="F172" s="151"/>
      <c r="G172" s="52">
        <f t="shared" si="3"/>
        <v>0</v>
      </c>
      <c r="H172" s="66" t="s">
        <v>184</v>
      </c>
    </row>
    <row r="173" spans="1:8" s="66" customFormat="1" hidden="1" x14ac:dyDescent="0.25">
      <c r="A173" s="178"/>
      <c r="B173" s="258"/>
      <c r="C173" s="258"/>
      <c r="D173" s="152"/>
      <c r="E173" s="163"/>
      <c r="F173" s="151"/>
      <c r="G173" s="52">
        <f t="shared" si="3"/>
        <v>0</v>
      </c>
      <c r="H173" s="66" t="s">
        <v>184</v>
      </c>
    </row>
    <row r="174" spans="1:8" s="66" customFormat="1" hidden="1" x14ac:dyDescent="0.25">
      <c r="A174" s="178"/>
      <c r="B174" s="258"/>
      <c r="C174" s="258"/>
      <c r="D174" s="152"/>
      <c r="E174" s="163"/>
      <c r="F174" s="151"/>
      <c r="G174" s="52">
        <f t="shared" si="3"/>
        <v>0</v>
      </c>
      <c r="H174" s="66" t="s">
        <v>184</v>
      </c>
    </row>
    <row r="175" spans="1:8" s="66" customFormat="1" hidden="1" x14ac:dyDescent="0.25">
      <c r="A175" s="178"/>
      <c r="B175" s="258"/>
      <c r="C175" s="258"/>
      <c r="D175" s="152"/>
      <c r="E175" s="163"/>
      <c r="F175" s="151"/>
      <c r="G175" s="52">
        <f t="shared" si="3"/>
        <v>0</v>
      </c>
      <c r="H175" s="66" t="s">
        <v>184</v>
      </c>
    </row>
    <row r="176" spans="1:8" s="66" customFormat="1" hidden="1" x14ac:dyDescent="0.25">
      <c r="A176" s="178"/>
      <c r="B176" s="258"/>
      <c r="C176" s="258"/>
      <c r="D176" s="152"/>
      <c r="E176" s="163"/>
      <c r="F176" s="151"/>
      <c r="G176" s="52">
        <f t="shared" si="3"/>
        <v>0</v>
      </c>
      <c r="H176" s="66" t="s">
        <v>184</v>
      </c>
    </row>
    <row r="177" spans="1:8" s="66" customFormat="1" hidden="1" x14ac:dyDescent="0.25">
      <c r="A177" s="178"/>
      <c r="B177" s="258"/>
      <c r="C177" s="258"/>
      <c r="D177" s="152"/>
      <c r="E177" s="163"/>
      <c r="F177" s="151"/>
      <c r="G177" s="52">
        <f t="shared" si="3"/>
        <v>0</v>
      </c>
      <c r="H177" s="66" t="s">
        <v>184</v>
      </c>
    </row>
    <row r="178" spans="1:8" s="66" customFormat="1" hidden="1" x14ac:dyDescent="0.25">
      <c r="A178" s="178"/>
      <c r="B178" s="258"/>
      <c r="C178" s="258"/>
      <c r="D178" s="152"/>
      <c r="E178" s="163"/>
      <c r="F178" s="151"/>
      <c r="G178" s="52">
        <f t="shared" si="3"/>
        <v>0</v>
      </c>
      <c r="H178" s="66" t="s">
        <v>184</v>
      </c>
    </row>
    <row r="179" spans="1:8" s="66" customFormat="1" hidden="1" x14ac:dyDescent="0.25">
      <c r="A179" s="178"/>
      <c r="B179" s="258"/>
      <c r="C179" s="258"/>
      <c r="D179" s="152"/>
      <c r="E179" s="163"/>
      <c r="F179" s="151"/>
      <c r="G179" s="52">
        <f t="shared" si="3"/>
        <v>0</v>
      </c>
      <c r="H179" s="66" t="s">
        <v>184</v>
      </c>
    </row>
    <row r="180" spans="1:8" s="66" customFormat="1" hidden="1" x14ac:dyDescent="0.25">
      <c r="A180" s="178"/>
      <c r="B180" s="258"/>
      <c r="C180" s="258"/>
      <c r="D180" s="152"/>
      <c r="E180" s="163"/>
      <c r="F180" s="151"/>
      <c r="G180" s="52">
        <f t="shared" si="3"/>
        <v>0</v>
      </c>
      <c r="H180" s="66" t="s">
        <v>184</v>
      </c>
    </row>
    <row r="181" spans="1:8" s="66" customFormat="1" hidden="1" x14ac:dyDescent="0.25">
      <c r="A181" s="178"/>
      <c r="B181" s="258"/>
      <c r="C181" s="258"/>
      <c r="D181" s="152"/>
      <c r="E181" s="163"/>
      <c r="F181" s="151"/>
      <c r="G181" s="52">
        <f t="shared" si="3"/>
        <v>0</v>
      </c>
      <c r="H181" s="66" t="s">
        <v>184</v>
      </c>
    </row>
    <row r="182" spans="1:8" s="66" customFormat="1" hidden="1" x14ac:dyDescent="0.25">
      <c r="A182" s="178"/>
      <c r="B182" s="258"/>
      <c r="C182" s="258"/>
      <c r="D182" s="152"/>
      <c r="E182" s="163"/>
      <c r="F182" s="151"/>
      <c r="G182" s="52">
        <f t="shared" si="3"/>
        <v>0</v>
      </c>
      <c r="H182" s="66" t="s">
        <v>184</v>
      </c>
    </row>
    <row r="183" spans="1:8" s="66" customFormat="1" hidden="1" x14ac:dyDescent="0.25">
      <c r="A183" s="178"/>
      <c r="B183" s="258"/>
      <c r="C183" s="258"/>
      <c r="D183" s="152"/>
      <c r="E183" s="163"/>
      <c r="F183" s="151"/>
      <c r="G183" s="52">
        <f t="shared" si="3"/>
        <v>0</v>
      </c>
      <c r="H183" s="66" t="s">
        <v>184</v>
      </c>
    </row>
    <row r="184" spans="1:8" s="66" customFormat="1" hidden="1" x14ac:dyDescent="0.25">
      <c r="A184" s="178"/>
      <c r="B184" s="258"/>
      <c r="C184" s="258"/>
      <c r="D184" s="152"/>
      <c r="E184" s="163"/>
      <c r="F184" s="151"/>
      <c r="G184" s="52">
        <f t="shared" si="3"/>
        <v>0</v>
      </c>
      <c r="H184" s="66" t="s">
        <v>184</v>
      </c>
    </row>
    <row r="185" spans="1:8" s="66" customFormat="1" hidden="1" x14ac:dyDescent="0.25">
      <c r="A185" s="178"/>
      <c r="B185" s="258"/>
      <c r="C185" s="258"/>
      <c r="D185" s="152"/>
      <c r="E185" s="163"/>
      <c r="F185" s="151"/>
      <c r="G185" s="52">
        <f t="shared" si="3"/>
        <v>0</v>
      </c>
      <c r="H185" s="66" t="s">
        <v>184</v>
      </c>
    </row>
    <row r="186" spans="1:8" s="66" customFormat="1" hidden="1" x14ac:dyDescent="0.25">
      <c r="A186" s="178"/>
      <c r="B186" s="258"/>
      <c r="C186" s="258"/>
      <c r="D186" s="152"/>
      <c r="E186" s="163"/>
      <c r="F186" s="151"/>
      <c r="G186" s="52">
        <f t="shared" si="3"/>
        <v>0</v>
      </c>
      <c r="H186" s="66" t="s">
        <v>184</v>
      </c>
    </row>
    <row r="187" spans="1:8" s="66" customFormat="1" hidden="1" x14ac:dyDescent="0.25">
      <c r="A187" s="178"/>
      <c r="B187" s="258"/>
      <c r="C187" s="258"/>
      <c r="D187" s="152"/>
      <c r="E187" s="163"/>
      <c r="F187" s="151"/>
      <c r="G187" s="52">
        <f t="shared" si="3"/>
        <v>0</v>
      </c>
      <c r="H187" s="66" t="s">
        <v>184</v>
      </c>
    </row>
    <row r="188" spans="1:8" s="66" customFormat="1" hidden="1" x14ac:dyDescent="0.25">
      <c r="A188" s="178"/>
      <c r="B188" s="258"/>
      <c r="C188" s="258"/>
      <c r="D188" s="152"/>
      <c r="E188" s="163"/>
      <c r="F188" s="151"/>
      <c r="G188" s="52">
        <f t="shared" si="3"/>
        <v>0</v>
      </c>
      <c r="H188" s="66" t="s">
        <v>184</v>
      </c>
    </row>
    <row r="189" spans="1:8" s="66" customFormat="1" hidden="1" x14ac:dyDescent="0.25">
      <c r="A189" s="178"/>
      <c r="B189" s="258"/>
      <c r="C189" s="258"/>
      <c r="D189" s="152"/>
      <c r="E189" s="163"/>
      <c r="F189" s="151"/>
      <c r="G189" s="52">
        <f t="shared" si="3"/>
        <v>0</v>
      </c>
      <c r="H189" s="66" t="s">
        <v>184</v>
      </c>
    </row>
    <row r="190" spans="1:8" s="66" customFormat="1" hidden="1" x14ac:dyDescent="0.25">
      <c r="A190" s="178"/>
      <c r="B190" s="258"/>
      <c r="C190" s="258"/>
      <c r="D190" s="152"/>
      <c r="E190" s="163"/>
      <c r="F190" s="151"/>
      <c r="G190" s="52">
        <f t="shared" si="3"/>
        <v>0</v>
      </c>
      <c r="H190" s="66" t="s">
        <v>184</v>
      </c>
    </row>
    <row r="191" spans="1:8" s="66" customFormat="1" hidden="1" x14ac:dyDescent="0.25">
      <c r="A191" s="178"/>
      <c r="B191" s="258"/>
      <c r="C191" s="258"/>
      <c r="D191" s="152"/>
      <c r="E191" s="163"/>
      <c r="F191" s="151"/>
      <c r="G191" s="52">
        <f t="shared" si="3"/>
        <v>0</v>
      </c>
      <c r="H191" s="66" t="s">
        <v>184</v>
      </c>
    </row>
    <row r="192" spans="1:8" s="66" customFormat="1" hidden="1" x14ac:dyDescent="0.25">
      <c r="A192" s="178"/>
      <c r="B192" s="258"/>
      <c r="C192" s="258"/>
      <c r="D192" s="152"/>
      <c r="E192" s="163"/>
      <c r="F192" s="151"/>
      <c r="G192" s="52">
        <f t="shared" si="3"/>
        <v>0</v>
      </c>
      <c r="H192" s="66" t="s">
        <v>184</v>
      </c>
    </row>
    <row r="193" spans="1:8" s="66" customFormat="1" hidden="1" x14ac:dyDescent="0.25">
      <c r="A193" s="178"/>
      <c r="B193" s="258"/>
      <c r="C193" s="258"/>
      <c r="D193" s="152"/>
      <c r="E193" s="163"/>
      <c r="F193" s="151"/>
      <c r="G193" s="52">
        <f t="shared" si="3"/>
        <v>0</v>
      </c>
      <c r="H193" s="66" t="s">
        <v>184</v>
      </c>
    </row>
    <row r="194" spans="1:8" s="66" customFormat="1" hidden="1" x14ac:dyDescent="0.25">
      <c r="A194" s="178"/>
      <c r="B194" s="258"/>
      <c r="C194" s="258"/>
      <c r="D194" s="152"/>
      <c r="E194" s="163"/>
      <c r="F194" s="151"/>
      <c r="G194" s="52">
        <f t="shared" si="3"/>
        <v>0</v>
      </c>
      <c r="H194" s="66" t="s">
        <v>184</v>
      </c>
    </row>
    <row r="195" spans="1:8" s="66" customFormat="1" hidden="1" x14ac:dyDescent="0.25">
      <c r="A195" s="178"/>
      <c r="B195" s="258"/>
      <c r="C195" s="258"/>
      <c r="D195" s="152"/>
      <c r="E195" s="163"/>
      <c r="F195" s="151"/>
      <c r="G195" s="52">
        <f t="shared" si="3"/>
        <v>0</v>
      </c>
      <c r="H195" s="66" t="s">
        <v>184</v>
      </c>
    </row>
    <row r="196" spans="1:8" s="66" customFormat="1" hidden="1" x14ac:dyDescent="0.25">
      <c r="A196" s="178"/>
      <c r="B196" s="258"/>
      <c r="C196" s="258"/>
      <c r="D196" s="152"/>
      <c r="E196" s="163"/>
      <c r="F196" s="151"/>
      <c r="G196" s="52">
        <f t="shared" si="3"/>
        <v>0</v>
      </c>
      <c r="H196" s="66" t="s">
        <v>184</v>
      </c>
    </row>
    <row r="197" spans="1:8" s="66" customFormat="1" hidden="1" x14ac:dyDescent="0.25">
      <c r="A197" s="178"/>
      <c r="B197" s="258"/>
      <c r="C197" s="258"/>
      <c r="D197" s="152"/>
      <c r="E197" s="163"/>
      <c r="F197" s="151"/>
      <c r="G197" s="52">
        <f t="shared" si="3"/>
        <v>0</v>
      </c>
      <c r="H197" s="66" t="s">
        <v>184</v>
      </c>
    </row>
    <row r="198" spans="1:8" s="66" customFormat="1" hidden="1" x14ac:dyDescent="0.25">
      <c r="A198" s="178"/>
      <c r="B198" s="258"/>
      <c r="C198" s="258"/>
      <c r="D198" s="152"/>
      <c r="E198" s="163"/>
      <c r="F198" s="151"/>
      <c r="G198" s="52">
        <f t="shared" si="3"/>
        <v>0</v>
      </c>
      <c r="H198" s="66" t="s">
        <v>184</v>
      </c>
    </row>
    <row r="199" spans="1:8" s="66" customFormat="1" hidden="1" x14ac:dyDescent="0.25">
      <c r="A199" s="178"/>
      <c r="B199" s="258"/>
      <c r="C199" s="258"/>
      <c r="D199" s="152"/>
      <c r="E199" s="163"/>
      <c r="F199" s="151"/>
      <c r="G199" s="52">
        <f t="shared" si="3"/>
        <v>0</v>
      </c>
      <c r="H199" s="66" t="s">
        <v>184</v>
      </c>
    </row>
    <row r="200" spans="1:8" s="66" customFormat="1" hidden="1" x14ac:dyDescent="0.25">
      <c r="A200" s="178"/>
      <c r="B200" s="258"/>
      <c r="C200" s="258"/>
      <c r="D200" s="152"/>
      <c r="E200" s="163"/>
      <c r="F200" s="151"/>
      <c r="G200" s="52">
        <f t="shared" ref="G200:G263" si="4">ROUND(+D200*F200,2)</f>
        <v>0</v>
      </c>
      <c r="H200" s="66" t="s">
        <v>184</v>
      </c>
    </row>
    <row r="201" spans="1:8" s="66" customFormat="1" hidden="1" x14ac:dyDescent="0.25">
      <c r="A201" s="178"/>
      <c r="B201" s="258"/>
      <c r="C201" s="258"/>
      <c r="D201" s="152"/>
      <c r="E201" s="163"/>
      <c r="F201" s="151"/>
      <c r="G201" s="52">
        <f t="shared" si="4"/>
        <v>0</v>
      </c>
      <c r="H201" s="66" t="s">
        <v>184</v>
      </c>
    </row>
    <row r="202" spans="1:8" s="66" customFormat="1" hidden="1" x14ac:dyDescent="0.25">
      <c r="A202" s="178"/>
      <c r="B202" s="258"/>
      <c r="C202" s="258"/>
      <c r="D202" s="152"/>
      <c r="E202" s="163"/>
      <c r="F202" s="151"/>
      <c r="G202" s="52">
        <f t="shared" si="4"/>
        <v>0</v>
      </c>
      <c r="H202" s="66" t="s">
        <v>184</v>
      </c>
    </row>
    <row r="203" spans="1:8" s="66" customFormat="1" hidden="1" x14ac:dyDescent="0.25">
      <c r="A203" s="178"/>
      <c r="B203" s="258"/>
      <c r="C203" s="258"/>
      <c r="D203" s="152"/>
      <c r="E203" s="163"/>
      <c r="F203" s="151"/>
      <c r="G203" s="52">
        <f t="shared" si="4"/>
        <v>0</v>
      </c>
      <c r="H203" s="66" t="s">
        <v>184</v>
      </c>
    </row>
    <row r="204" spans="1:8" s="66" customFormat="1" hidden="1" x14ac:dyDescent="0.25">
      <c r="A204" s="178"/>
      <c r="B204" s="258"/>
      <c r="C204" s="258"/>
      <c r="D204" s="152"/>
      <c r="E204" s="163"/>
      <c r="F204" s="151"/>
      <c r="G204" s="52">
        <f t="shared" si="4"/>
        <v>0</v>
      </c>
      <c r="H204" s="66" t="s">
        <v>184</v>
      </c>
    </row>
    <row r="205" spans="1:8" s="66" customFormat="1" hidden="1" x14ac:dyDescent="0.25">
      <c r="A205" s="178"/>
      <c r="B205" s="258"/>
      <c r="C205" s="258"/>
      <c r="D205" s="152"/>
      <c r="E205" s="163"/>
      <c r="F205" s="151"/>
      <c r="G205" s="52">
        <f t="shared" si="4"/>
        <v>0</v>
      </c>
      <c r="H205" s="66" t="s">
        <v>184</v>
      </c>
    </row>
    <row r="206" spans="1:8" s="66" customFormat="1" hidden="1" x14ac:dyDescent="0.25">
      <c r="A206" s="178"/>
      <c r="B206" s="258"/>
      <c r="C206" s="258"/>
      <c r="D206" s="152"/>
      <c r="E206" s="163"/>
      <c r="F206" s="151"/>
      <c r="G206" s="52">
        <f t="shared" si="4"/>
        <v>0</v>
      </c>
      <c r="H206" s="66" t="s">
        <v>184</v>
      </c>
    </row>
    <row r="207" spans="1:8" s="66" customFormat="1" hidden="1" x14ac:dyDescent="0.25">
      <c r="A207" s="178"/>
      <c r="B207" s="258"/>
      <c r="C207" s="258"/>
      <c r="D207" s="152"/>
      <c r="E207" s="163"/>
      <c r="F207" s="151"/>
      <c r="G207" s="52">
        <f t="shared" si="4"/>
        <v>0</v>
      </c>
      <c r="H207" s="66" t="s">
        <v>184</v>
      </c>
    </row>
    <row r="208" spans="1:8" s="66" customFormat="1" hidden="1" x14ac:dyDescent="0.25">
      <c r="A208" s="178"/>
      <c r="B208" s="258"/>
      <c r="C208" s="258"/>
      <c r="D208" s="152"/>
      <c r="E208" s="163"/>
      <c r="F208" s="151"/>
      <c r="G208" s="52">
        <f t="shared" si="4"/>
        <v>0</v>
      </c>
      <c r="H208" s="66" t="s">
        <v>184</v>
      </c>
    </row>
    <row r="209" spans="1:8" s="66" customFormat="1" hidden="1" x14ac:dyDescent="0.25">
      <c r="A209" s="178"/>
      <c r="B209" s="258"/>
      <c r="C209" s="258"/>
      <c r="D209" s="152"/>
      <c r="E209" s="163"/>
      <c r="F209" s="151"/>
      <c r="G209" s="52">
        <f t="shared" si="4"/>
        <v>0</v>
      </c>
      <c r="H209" s="66" t="s">
        <v>184</v>
      </c>
    </row>
    <row r="210" spans="1:8" s="66" customFormat="1" hidden="1" x14ac:dyDescent="0.25">
      <c r="A210" s="178"/>
      <c r="B210" s="258"/>
      <c r="C210" s="258"/>
      <c r="D210" s="152"/>
      <c r="E210" s="163"/>
      <c r="F210" s="151"/>
      <c r="G210" s="52">
        <f t="shared" si="4"/>
        <v>0</v>
      </c>
      <c r="H210" s="66" t="s">
        <v>184</v>
      </c>
    </row>
    <row r="211" spans="1:8" s="66" customFormat="1" hidden="1" x14ac:dyDescent="0.25">
      <c r="A211" s="178"/>
      <c r="B211" s="258"/>
      <c r="C211" s="258"/>
      <c r="D211" s="152"/>
      <c r="E211" s="163"/>
      <c r="F211" s="151"/>
      <c r="G211" s="52">
        <f t="shared" si="4"/>
        <v>0</v>
      </c>
      <c r="H211" s="66" t="s">
        <v>184</v>
      </c>
    </row>
    <row r="212" spans="1:8" s="66" customFormat="1" hidden="1" x14ac:dyDescent="0.25">
      <c r="A212" s="178"/>
      <c r="B212" s="258"/>
      <c r="C212" s="258"/>
      <c r="D212" s="152"/>
      <c r="E212" s="163"/>
      <c r="F212" s="151"/>
      <c r="G212" s="52">
        <f t="shared" si="4"/>
        <v>0</v>
      </c>
      <c r="H212" s="66" t="s">
        <v>184</v>
      </c>
    </row>
    <row r="213" spans="1:8" s="66" customFormat="1" hidden="1" x14ac:dyDescent="0.25">
      <c r="A213" s="178"/>
      <c r="B213" s="258"/>
      <c r="C213" s="258"/>
      <c r="D213" s="152"/>
      <c r="E213" s="163"/>
      <c r="F213" s="151"/>
      <c r="G213" s="52">
        <f t="shared" si="4"/>
        <v>0</v>
      </c>
      <c r="H213" s="66" t="s">
        <v>184</v>
      </c>
    </row>
    <row r="214" spans="1:8" s="66" customFormat="1" hidden="1" x14ac:dyDescent="0.25">
      <c r="A214" s="178"/>
      <c r="B214" s="258"/>
      <c r="C214" s="258"/>
      <c r="D214" s="152"/>
      <c r="E214" s="163"/>
      <c r="F214" s="151"/>
      <c r="G214" s="52">
        <f t="shared" si="4"/>
        <v>0</v>
      </c>
      <c r="H214" s="66" t="s">
        <v>184</v>
      </c>
    </row>
    <row r="215" spans="1:8" s="66" customFormat="1" hidden="1" x14ac:dyDescent="0.25">
      <c r="A215" s="178"/>
      <c r="B215" s="258"/>
      <c r="C215" s="258"/>
      <c r="D215" s="152"/>
      <c r="E215" s="163"/>
      <c r="F215" s="151"/>
      <c r="G215" s="52">
        <f t="shared" si="4"/>
        <v>0</v>
      </c>
      <c r="H215" s="66" t="s">
        <v>184</v>
      </c>
    </row>
    <row r="216" spans="1:8" s="66" customFormat="1" hidden="1" x14ac:dyDescent="0.25">
      <c r="A216" s="178"/>
      <c r="B216" s="258"/>
      <c r="C216" s="258"/>
      <c r="D216" s="152"/>
      <c r="E216" s="163"/>
      <c r="F216" s="151"/>
      <c r="G216" s="52">
        <f t="shared" si="4"/>
        <v>0</v>
      </c>
      <c r="H216" s="66" t="s">
        <v>184</v>
      </c>
    </row>
    <row r="217" spans="1:8" s="66" customFormat="1" hidden="1" x14ac:dyDescent="0.25">
      <c r="A217" s="178"/>
      <c r="B217" s="258"/>
      <c r="C217" s="258"/>
      <c r="D217" s="152"/>
      <c r="E217" s="163"/>
      <c r="F217" s="151"/>
      <c r="G217" s="52">
        <f t="shared" si="4"/>
        <v>0</v>
      </c>
      <c r="H217" s="66" t="s">
        <v>184</v>
      </c>
    </row>
    <row r="218" spans="1:8" s="66" customFormat="1" hidden="1" x14ac:dyDescent="0.25">
      <c r="A218" s="178"/>
      <c r="B218" s="258"/>
      <c r="C218" s="258"/>
      <c r="D218" s="152"/>
      <c r="E218" s="163"/>
      <c r="F218" s="151"/>
      <c r="G218" s="52">
        <f t="shared" si="4"/>
        <v>0</v>
      </c>
      <c r="H218" s="66" t="s">
        <v>184</v>
      </c>
    </row>
    <row r="219" spans="1:8" s="66" customFormat="1" hidden="1" x14ac:dyDescent="0.25">
      <c r="A219" s="178"/>
      <c r="B219" s="258"/>
      <c r="C219" s="258"/>
      <c r="D219" s="152"/>
      <c r="E219" s="163"/>
      <c r="F219" s="151"/>
      <c r="G219" s="52">
        <f t="shared" si="4"/>
        <v>0</v>
      </c>
      <c r="H219" s="66" t="s">
        <v>184</v>
      </c>
    </row>
    <row r="220" spans="1:8" s="66" customFormat="1" hidden="1" x14ac:dyDescent="0.25">
      <c r="A220" s="178"/>
      <c r="B220" s="258"/>
      <c r="C220" s="258"/>
      <c r="D220" s="152"/>
      <c r="E220" s="163"/>
      <c r="F220" s="151"/>
      <c r="G220" s="52">
        <f t="shared" si="4"/>
        <v>0</v>
      </c>
      <c r="H220" s="66" t="s">
        <v>184</v>
      </c>
    </row>
    <row r="221" spans="1:8" s="66" customFormat="1" hidden="1" x14ac:dyDescent="0.25">
      <c r="A221" s="178"/>
      <c r="B221" s="258"/>
      <c r="C221" s="258"/>
      <c r="D221" s="152"/>
      <c r="E221" s="163"/>
      <c r="F221" s="151"/>
      <c r="G221" s="52">
        <f t="shared" si="4"/>
        <v>0</v>
      </c>
      <c r="H221" s="66" t="s">
        <v>184</v>
      </c>
    </row>
    <row r="222" spans="1:8" s="66" customFormat="1" hidden="1" x14ac:dyDescent="0.25">
      <c r="A222" s="178"/>
      <c r="B222" s="258"/>
      <c r="C222" s="258"/>
      <c r="D222" s="152"/>
      <c r="E222" s="163"/>
      <c r="F222" s="151"/>
      <c r="G222" s="52">
        <f t="shared" si="4"/>
        <v>0</v>
      </c>
      <c r="H222" s="66" t="s">
        <v>184</v>
      </c>
    </row>
    <row r="223" spans="1:8" s="66" customFormat="1" hidden="1" x14ac:dyDescent="0.25">
      <c r="A223" s="178"/>
      <c r="B223" s="258"/>
      <c r="C223" s="258"/>
      <c r="D223" s="152"/>
      <c r="E223" s="163"/>
      <c r="F223" s="151"/>
      <c r="G223" s="52">
        <f t="shared" si="4"/>
        <v>0</v>
      </c>
      <c r="H223" s="66" t="s">
        <v>184</v>
      </c>
    </row>
    <row r="224" spans="1:8" s="66" customFormat="1" hidden="1" x14ac:dyDescent="0.25">
      <c r="A224" s="178"/>
      <c r="B224" s="258"/>
      <c r="C224" s="258"/>
      <c r="D224" s="152"/>
      <c r="E224" s="163"/>
      <c r="F224" s="151"/>
      <c r="G224" s="52">
        <f t="shared" si="4"/>
        <v>0</v>
      </c>
      <c r="H224" s="66" t="s">
        <v>184</v>
      </c>
    </row>
    <row r="225" spans="1:8" s="66" customFormat="1" hidden="1" x14ac:dyDescent="0.25">
      <c r="A225" s="178"/>
      <c r="B225" s="258"/>
      <c r="C225" s="258"/>
      <c r="D225" s="152"/>
      <c r="E225" s="163"/>
      <c r="F225" s="151"/>
      <c r="G225" s="52">
        <f t="shared" si="4"/>
        <v>0</v>
      </c>
      <c r="H225" s="66" t="s">
        <v>184</v>
      </c>
    </row>
    <row r="226" spans="1:8" s="66" customFormat="1" hidden="1" x14ac:dyDescent="0.25">
      <c r="A226" s="178"/>
      <c r="B226" s="258"/>
      <c r="C226" s="258"/>
      <c r="D226" s="152"/>
      <c r="E226" s="163"/>
      <c r="F226" s="151"/>
      <c r="G226" s="52">
        <f t="shared" si="4"/>
        <v>0</v>
      </c>
      <c r="H226" s="66" t="s">
        <v>184</v>
      </c>
    </row>
    <row r="227" spans="1:8" s="66" customFormat="1" hidden="1" x14ac:dyDescent="0.25">
      <c r="A227" s="178"/>
      <c r="B227" s="258"/>
      <c r="C227" s="258"/>
      <c r="D227" s="152"/>
      <c r="E227" s="163"/>
      <c r="F227" s="151"/>
      <c r="G227" s="52">
        <f t="shared" si="4"/>
        <v>0</v>
      </c>
      <c r="H227" s="66" t="s">
        <v>184</v>
      </c>
    </row>
    <row r="228" spans="1:8" s="66" customFormat="1" hidden="1" x14ac:dyDescent="0.25">
      <c r="A228" s="178"/>
      <c r="B228" s="258"/>
      <c r="C228" s="258"/>
      <c r="D228" s="152"/>
      <c r="E228" s="163"/>
      <c r="F228" s="151"/>
      <c r="G228" s="52">
        <f t="shared" si="4"/>
        <v>0</v>
      </c>
      <c r="H228" s="66" t="s">
        <v>184</v>
      </c>
    </row>
    <row r="229" spans="1:8" s="66" customFormat="1" hidden="1" x14ac:dyDescent="0.25">
      <c r="A229" s="178"/>
      <c r="B229" s="258"/>
      <c r="C229" s="258"/>
      <c r="D229" s="152"/>
      <c r="E229" s="163"/>
      <c r="F229" s="151"/>
      <c r="G229" s="52">
        <f t="shared" si="4"/>
        <v>0</v>
      </c>
      <c r="H229" s="66" t="s">
        <v>184</v>
      </c>
    </row>
    <row r="230" spans="1:8" s="66" customFormat="1" hidden="1" x14ac:dyDescent="0.25">
      <c r="A230" s="178"/>
      <c r="B230" s="258"/>
      <c r="C230" s="258"/>
      <c r="D230" s="152"/>
      <c r="E230" s="163"/>
      <c r="F230" s="151"/>
      <c r="G230" s="52">
        <f t="shared" si="4"/>
        <v>0</v>
      </c>
      <c r="H230" s="66" t="s">
        <v>184</v>
      </c>
    </row>
    <row r="231" spans="1:8" s="66" customFormat="1" hidden="1" x14ac:dyDescent="0.25">
      <c r="A231" s="178"/>
      <c r="B231" s="258"/>
      <c r="C231" s="258"/>
      <c r="D231" s="152"/>
      <c r="E231" s="163"/>
      <c r="F231" s="151"/>
      <c r="G231" s="52">
        <f t="shared" si="4"/>
        <v>0</v>
      </c>
      <c r="H231" s="66" t="s">
        <v>184</v>
      </c>
    </row>
    <row r="232" spans="1:8" s="66" customFormat="1" hidden="1" x14ac:dyDescent="0.25">
      <c r="A232" s="178"/>
      <c r="B232" s="258"/>
      <c r="C232" s="258"/>
      <c r="D232" s="152"/>
      <c r="E232" s="163"/>
      <c r="F232" s="151"/>
      <c r="G232" s="52">
        <f t="shared" si="4"/>
        <v>0</v>
      </c>
      <c r="H232" s="66" t="s">
        <v>184</v>
      </c>
    </row>
    <row r="233" spans="1:8" s="66" customFormat="1" hidden="1" x14ac:dyDescent="0.25">
      <c r="A233" s="178"/>
      <c r="B233" s="258"/>
      <c r="C233" s="258"/>
      <c r="D233" s="152"/>
      <c r="E233" s="163"/>
      <c r="F233" s="151"/>
      <c r="G233" s="52">
        <f t="shared" si="4"/>
        <v>0</v>
      </c>
      <c r="H233" s="66" t="s">
        <v>184</v>
      </c>
    </row>
    <row r="234" spans="1:8" s="66" customFormat="1" hidden="1" x14ac:dyDescent="0.25">
      <c r="A234" s="178"/>
      <c r="B234" s="258"/>
      <c r="C234" s="258"/>
      <c r="D234" s="152"/>
      <c r="E234" s="163"/>
      <c r="F234" s="151"/>
      <c r="G234" s="52">
        <f t="shared" si="4"/>
        <v>0</v>
      </c>
      <c r="H234" s="66" t="s">
        <v>184</v>
      </c>
    </row>
    <row r="235" spans="1:8" s="66" customFormat="1" hidden="1" x14ac:dyDescent="0.25">
      <c r="A235" s="178"/>
      <c r="B235" s="258"/>
      <c r="C235" s="258"/>
      <c r="D235" s="152"/>
      <c r="E235" s="163"/>
      <c r="F235" s="151"/>
      <c r="G235" s="52">
        <f t="shared" si="4"/>
        <v>0</v>
      </c>
      <c r="H235" s="66" t="s">
        <v>184</v>
      </c>
    </row>
    <row r="236" spans="1:8" s="66" customFormat="1" hidden="1" x14ac:dyDescent="0.25">
      <c r="A236" s="178"/>
      <c r="B236" s="258"/>
      <c r="C236" s="258"/>
      <c r="D236" s="152"/>
      <c r="E236" s="163"/>
      <c r="F236" s="151"/>
      <c r="G236" s="52">
        <f t="shared" si="4"/>
        <v>0</v>
      </c>
      <c r="H236" s="66" t="s">
        <v>184</v>
      </c>
    </row>
    <row r="237" spans="1:8" s="66" customFormat="1" hidden="1" x14ac:dyDescent="0.25">
      <c r="A237" s="178"/>
      <c r="B237" s="258"/>
      <c r="C237" s="258"/>
      <c r="D237" s="152"/>
      <c r="E237" s="163"/>
      <c r="F237" s="151"/>
      <c r="G237" s="52">
        <f t="shared" si="4"/>
        <v>0</v>
      </c>
      <c r="H237" s="66" t="s">
        <v>184</v>
      </c>
    </row>
    <row r="238" spans="1:8" s="66" customFormat="1" hidden="1" x14ac:dyDescent="0.25">
      <c r="A238" s="178"/>
      <c r="B238" s="258"/>
      <c r="C238" s="258"/>
      <c r="D238" s="152"/>
      <c r="E238" s="163"/>
      <c r="F238" s="151"/>
      <c r="G238" s="52">
        <f t="shared" si="4"/>
        <v>0</v>
      </c>
      <c r="H238" s="66" t="s">
        <v>184</v>
      </c>
    </row>
    <row r="239" spans="1:8" s="66" customFormat="1" hidden="1" x14ac:dyDescent="0.25">
      <c r="A239" s="178"/>
      <c r="B239" s="258"/>
      <c r="C239" s="258"/>
      <c r="D239" s="152"/>
      <c r="E239" s="163"/>
      <c r="F239" s="151"/>
      <c r="G239" s="52">
        <f t="shared" si="4"/>
        <v>0</v>
      </c>
      <c r="H239" s="66" t="s">
        <v>184</v>
      </c>
    </row>
    <row r="240" spans="1:8" s="66" customFormat="1" hidden="1" x14ac:dyDescent="0.25">
      <c r="A240" s="178"/>
      <c r="B240" s="258"/>
      <c r="C240" s="258"/>
      <c r="D240" s="152"/>
      <c r="E240" s="163"/>
      <c r="F240" s="151"/>
      <c r="G240" s="52">
        <f t="shared" si="4"/>
        <v>0</v>
      </c>
      <c r="H240" s="66" t="s">
        <v>184</v>
      </c>
    </row>
    <row r="241" spans="1:8" s="66" customFormat="1" hidden="1" x14ac:dyDescent="0.25">
      <c r="A241" s="178"/>
      <c r="B241" s="258"/>
      <c r="C241" s="258"/>
      <c r="D241" s="152"/>
      <c r="E241" s="163"/>
      <c r="F241" s="151"/>
      <c r="G241" s="52">
        <f t="shared" si="4"/>
        <v>0</v>
      </c>
      <c r="H241" s="66" t="s">
        <v>184</v>
      </c>
    </row>
    <row r="242" spans="1:8" s="66" customFormat="1" hidden="1" x14ac:dyDescent="0.25">
      <c r="A242" s="178"/>
      <c r="B242" s="258"/>
      <c r="C242" s="258"/>
      <c r="D242" s="152"/>
      <c r="E242" s="163"/>
      <c r="F242" s="151"/>
      <c r="G242" s="52">
        <f t="shared" si="4"/>
        <v>0</v>
      </c>
      <c r="H242" s="66" t="s">
        <v>184</v>
      </c>
    </row>
    <row r="243" spans="1:8" s="66" customFormat="1" hidden="1" x14ac:dyDescent="0.25">
      <c r="A243" s="178"/>
      <c r="B243" s="258"/>
      <c r="C243" s="258"/>
      <c r="D243" s="152"/>
      <c r="E243" s="163"/>
      <c r="F243" s="151"/>
      <c r="G243" s="52">
        <f t="shared" si="4"/>
        <v>0</v>
      </c>
      <c r="H243" s="66" t="s">
        <v>184</v>
      </c>
    </row>
    <row r="244" spans="1:8" s="66" customFormat="1" hidden="1" x14ac:dyDescent="0.25">
      <c r="A244" s="178"/>
      <c r="B244" s="258"/>
      <c r="C244" s="258"/>
      <c r="D244" s="152"/>
      <c r="E244" s="163"/>
      <c r="F244" s="151"/>
      <c r="G244" s="52">
        <f t="shared" si="4"/>
        <v>0</v>
      </c>
      <c r="H244" s="66" t="s">
        <v>184</v>
      </c>
    </row>
    <row r="245" spans="1:8" s="66" customFormat="1" hidden="1" x14ac:dyDescent="0.25">
      <c r="A245" s="178"/>
      <c r="B245" s="258"/>
      <c r="C245" s="258"/>
      <c r="D245" s="152"/>
      <c r="E245" s="163"/>
      <c r="F245" s="151"/>
      <c r="G245" s="52">
        <f t="shared" si="4"/>
        <v>0</v>
      </c>
      <c r="H245" s="66" t="s">
        <v>184</v>
      </c>
    </row>
    <row r="246" spans="1:8" s="66" customFormat="1" hidden="1" x14ac:dyDescent="0.25">
      <c r="A246" s="178"/>
      <c r="B246" s="258"/>
      <c r="C246" s="258"/>
      <c r="D246" s="152"/>
      <c r="E246" s="163"/>
      <c r="F246" s="151"/>
      <c r="G246" s="52">
        <f t="shared" si="4"/>
        <v>0</v>
      </c>
      <c r="H246" s="66" t="s">
        <v>184</v>
      </c>
    </row>
    <row r="247" spans="1:8" s="66" customFormat="1" hidden="1" x14ac:dyDescent="0.25">
      <c r="A247" s="178"/>
      <c r="B247" s="258"/>
      <c r="C247" s="258"/>
      <c r="D247" s="152"/>
      <c r="E247" s="163"/>
      <c r="F247" s="151"/>
      <c r="G247" s="52">
        <f t="shared" si="4"/>
        <v>0</v>
      </c>
      <c r="H247" s="66" t="s">
        <v>184</v>
      </c>
    </row>
    <row r="248" spans="1:8" s="66" customFormat="1" hidden="1" x14ac:dyDescent="0.25">
      <c r="A248" s="178"/>
      <c r="B248" s="258"/>
      <c r="C248" s="258"/>
      <c r="D248" s="152"/>
      <c r="E248" s="163"/>
      <c r="F248" s="151"/>
      <c r="G248" s="52">
        <f t="shared" si="4"/>
        <v>0</v>
      </c>
      <c r="H248" s="66" t="s">
        <v>184</v>
      </c>
    </row>
    <row r="249" spans="1:8" s="66" customFormat="1" hidden="1" x14ac:dyDescent="0.25">
      <c r="A249" s="178"/>
      <c r="B249" s="258"/>
      <c r="C249" s="258"/>
      <c r="D249" s="152"/>
      <c r="E249" s="163"/>
      <c r="F249" s="151"/>
      <c r="G249" s="52">
        <f t="shared" si="4"/>
        <v>0</v>
      </c>
      <c r="H249" s="66" t="s">
        <v>184</v>
      </c>
    </row>
    <row r="250" spans="1:8" s="66" customFormat="1" hidden="1" x14ac:dyDescent="0.25">
      <c r="A250" s="178"/>
      <c r="B250" s="258"/>
      <c r="C250" s="258"/>
      <c r="D250" s="152"/>
      <c r="E250" s="163"/>
      <c r="F250" s="151"/>
      <c r="G250" s="52">
        <f t="shared" si="4"/>
        <v>0</v>
      </c>
      <c r="H250" s="66" t="s">
        <v>184</v>
      </c>
    </row>
    <row r="251" spans="1:8" s="66" customFormat="1" hidden="1" x14ac:dyDescent="0.25">
      <c r="A251" s="178"/>
      <c r="B251" s="258"/>
      <c r="C251" s="258"/>
      <c r="D251" s="152"/>
      <c r="E251" s="163"/>
      <c r="F251" s="151"/>
      <c r="G251" s="52">
        <f t="shared" si="4"/>
        <v>0</v>
      </c>
      <c r="H251" s="66" t="s">
        <v>184</v>
      </c>
    </row>
    <row r="252" spans="1:8" s="66" customFormat="1" hidden="1" x14ac:dyDescent="0.25">
      <c r="A252" s="178"/>
      <c r="B252" s="258"/>
      <c r="C252" s="258"/>
      <c r="D252" s="152"/>
      <c r="E252" s="163"/>
      <c r="F252" s="151"/>
      <c r="G252" s="52">
        <f t="shared" si="4"/>
        <v>0</v>
      </c>
      <c r="H252" s="66" t="s">
        <v>184</v>
      </c>
    </row>
    <row r="253" spans="1:8" s="66" customFormat="1" hidden="1" x14ac:dyDescent="0.25">
      <c r="A253" s="178"/>
      <c r="B253" s="258"/>
      <c r="C253" s="258"/>
      <c r="D253" s="152"/>
      <c r="E253" s="163"/>
      <c r="F253" s="151"/>
      <c r="G253" s="52">
        <f t="shared" si="4"/>
        <v>0</v>
      </c>
      <c r="H253" s="66" t="s">
        <v>184</v>
      </c>
    </row>
    <row r="254" spans="1:8" s="66" customFormat="1" hidden="1" x14ac:dyDescent="0.25">
      <c r="A254" s="178"/>
      <c r="B254" s="258"/>
      <c r="C254" s="258"/>
      <c r="D254" s="152"/>
      <c r="E254" s="163"/>
      <c r="F254" s="151"/>
      <c r="G254" s="52">
        <f t="shared" si="4"/>
        <v>0</v>
      </c>
      <c r="H254" s="66" t="s">
        <v>184</v>
      </c>
    </row>
    <row r="255" spans="1:8" s="66" customFormat="1" hidden="1" x14ac:dyDescent="0.25">
      <c r="A255" s="178"/>
      <c r="B255" s="258"/>
      <c r="C255" s="258"/>
      <c r="D255" s="152"/>
      <c r="E255" s="163"/>
      <c r="F255" s="151"/>
      <c r="G255" s="52">
        <f t="shared" si="4"/>
        <v>0</v>
      </c>
      <c r="H255" s="66" t="s">
        <v>184</v>
      </c>
    </row>
    <row r="256" spans="1:8" s="66" customFormat="1" hidden="1" x14ac:dyDescent="0.25">
      <c r="A256" s="178"/>
      <c r="B256" s="258"/>
      <c r="C256" s="258"/>
      <c r="D256" s="152"/>
      <c r="E256" s="163"/>
      <c r="F256" s="151"/>
      <c r="G256" s="52">
        <f t="shared" si="4"/>
        <v>0</v>
      </c>
      <c r="H256" s="66" t="s">
        <v>184</v>
      </c>
    </row>
    <row r="257" spans="1:10" s="66" customFormat="1" hidden="1" x14ac:dyDescent="0.25">
      <c r="A257" s="178"/>
      <c r="B257" s="258"/>
      <c r="C257" s="258"/>
      <c r="D257" s="152"/>
      <c r="E257" s="163"/>
      <c r="F257" s="151"/>
      <c r="G257" s="52">
        <f t="shared" si="4"/>
        <v>0</v>
      </c>
      <c r="H257" s="66" t="s">
        <v>184</v>
      </c>
    </row>
    <row r="258" spans="1:10" s="66" customFormat="1" hidden="1" x14ac:dyDescent="0.25">
      <c r="A258" s="178"/>
      <c r="B258" s="258"/>
      <c r="C258" s="258"/>
      <c r="D258" s="152"/>
      <c r="E258" s="163"/>
      <c r="F258" s="151"/>
      <c r="G258" s="52">
        <f t="shared" si="4"/>
        <v>0</v>
      </c>
      <c r="H258" s="66" t="s">
        <v>184</v>
      </c>
    </row>
    <row r="259" spans="1:10" s="66" customFormat="1" hidden="1" x14ac:dyDescent="0.25">
      <c r="A259" s="178"/>
      <c r="B259" s="258"/>
      <c r="C259" s="258"/>
      <c r="D259" s="152"/>
      <c r="E259" s="163"/>
      <c r="F259" s="151"/>
      <c r="G259" s="52">
        <f t="shared" si="4"/>
        <v>0</v>
      </c>
      <c r="H259" s="66" t="s">
        <v>184</v>
      </c>
    </row>
    <row r="260" spans="1:10" s="66" customFormat="1" hidden="1" x14ac:dyDescent="0.25">
      <c r="A260" s="178"/>
      <c r="B260" s="258"/>
      <c r="C260" s="258"/>
      <c r="D260" s="152"/>
      <c r="E260" s="163"/>
      <c r="F260" s="151"/>
      <c r="G260" s="52">
        <f t="shared" si="4"/>
        <v>0</v>
      </c>
      <c r="H260" s="66" t="s">
        <v>184</v>
      </c>
    </row>
    <row r="261" spans="1:10" s="66" customFormat="1" hidden="1" x14ac:dyDescent="0.25">
      <c r="A261" s="178"/>
      <c r="B261" s="258"/>
      <c r="C261" s="258"/>
      <c r="D261" s="152"/>
      <c r="E261" s="163"/>
      <c r="F261" s="151"/>
      <c r="G261" s="52">
        <f t="shared" si="4"/>
        <v>0</v>
      </c>
      <c r="H261" s="66" t="s">
        <v>184</v>
      </c>
    </row>
    <row r="262" spans="1:10" s="66" customFormat="1" hidden="1" x14ac:dyDescent="0.25">
      <c r="A262" s="178"/>
      <c r="B262" s="258"/>
      <c r="C262" s="258"/>
      <c r="D262" s="152"/>
      <c r="E262" s="163"/>
      <c r="F262" s="151"/>
      <c r="G262" s="52">
        <f t="shared" si="4"/>
        <v>0</v>
      </c>
      <c r="H262" s="66" t="s">
        <v>184</v>
      </c>
    </row>
    <row r="263" spans="1:10" s="66" customFormat="1" hidden="1" x14ac:dyDescent="0.25">
      <c r="A263" s="178"/>
      <c r="B263" s="258"/>
      <c r="C263" s="258"/>
      <c r="D263" s="152"/>
      <c r="E263" s="163"/>
      <c r="F263" s="151"/>
      <c r="G263" s="52">
        <f t="shared" si="4"/>
        <v>0</v>
      </c>
      <c r="H263" s="66" t="s">
        <v>184</v>
      </c>
    </row>
    <row r="264" spans="1:10" s="66" customFormat="1" hidden="1" x14ac:dyDescent="0.25">
      <c r="A264" s="178"/>
      <c r="B264" s="258"/>
      <c r="C264" s="258"/>
      <c r="D264" s="152"/>
      <c r="E264" s="163"/>
      <c r="F264" s="151"/>
      <c r="G264" s="52">
        <f t="shared" ref="G264:G265" si="5">ROUND(+D264*F264,2)</f>
        <v>0</v>
      </c>
      <c r="H264" s="66" t="s">
        <v>184</v>
      </c>
    </row>
    <row r="265" spans="1:10" s="66" customFormat="1" x14ac:dyDescent="0.25">
      <c r="A265" s="178"/>
      <c r="B265" s="427"/>
      <c r="C265" s="427"/>
      <c r="D265" s="152"/>
      <c r="E265" s="163"/>
      <c r="F265" s="151"/>
      <c r="G265" s="153">
        <f t="shared" si="5"/>
        <v>0</v>
      </c>
      <c r="H265" s="66" t="s">
        <v>184</v>
      </c>
    </row>
    <row r="266" spans="1:10" s="66" customFormat="1" x14ac:dyDescent="0.25">
      <c r="A266" s="187"/>
      <c r="B266" s="428"/>
      <c r="C266" s="428"/>
      <c r="D266" s="163"/>
      <c r="E266" s="167"/>
      <c r="F266" s="168" t="s">
        <v>199</v>
      </c>
      <c r="G266" s="52">
        <f>ROUND(SUBTOTAL(109,G135:G265),2)</f>
        <v>0</v>
      </c>
      <c r="H266" s="66" t="s">
        <v>184</v>
      </c>
      <c r="J266" s="257" t="s">
        <v>198</v>
      </c>
    </row>
    <row r="267" spans="1:10" s="66" customFormat="1" x14ac:dyDescent="0.25">
      <c r="A267" s="187"/>
      <c r="B267" s="260"/>
      <c r="C267" s="260"/>
      <c r="D267" s="163"/>
      <c r="E267" s="167"/>
      <c r="F267" s="167"/>
      <c r="G267" s="52"/>
      <c r="H267" s="66" t="s">
        <v>186</v>
      </c>
      <c r="J267" s="257"/>
    </row>
    <row r="268" spans="1:10" s="66" customFormat="1" x14ac:dyDescent="0.25">
      <c r="A268" s="187"/>
      <c r="B268" s="260"/>
      <c r="C268" s="260"/>
      <c r="D268" s="163"/>
      <c r="E268" s="167"/>
      <c r="F268" s="236" t="s">
        <v>242</v>
      </c>
      <c r="G268" s="52">
        <f>+G266+G134</f>
        <v>0</v>
      </c>
      <c r="H268" s="66" t="s">
        <v>186</v>
      </c>
      <c r="J268" s="257"/>
    </row>
    <row r="269" spans="1:10" s="66" customFormat="1" x14ac:dyDescent="0.25">
      <c r="C269" s="169"/>
      <c r="G269" s="59"/>
      <c r="H269" s="66" t="s">
        <v>186</v>
      </c>
    </row>
    <row r="270" spans="1:10" s="66" customFormat="1" x14ac:dyDescent="0.25">
      <c r="A270" s="218" t="s">
        <v>243</v>
      </c>
      <c r="B270" s="60"/>
      <c r="C270" s="60"/>
      <c r="D270" s="60"/>
      <c r="E270" s="60"/>
      <c r="F270" s="60"/>
      <c r="G270" s="67"/>
      <c r="H270" s="66" t="s">
        <v>181</v>
      </c>
      <c r="J270" s="76" t="s">
        <v>190</v>
      </c>
    </row>
    <row r="271" spans="1:10" s="66" customFormat="1" ht="45" customHeight="1" x14ac:dyDescent="0.25">
      <c r="A271" s="407" t="s">
        <v>416</v>
      </c>
      <c r="B271" s="408"/>
      <c r="C271" s="408"/>
      <c r="D271" s="408"/>
      <c r="E271" s="408"/>
      <c r="F271" s="408"/>
      <c r="G271" s="409"/>
      <c r="H271" s="66" t="s">
        <v>181</v>
      </c>
      <c r="J271" s="76" t="s">
        <v>244</v>
      </c>
    </row>
    <row r="272" spans="1:10" x14ac:dyDescent="0.25">
      <c r="H272" s="66" t="s">
        <v>184</v>
      </c>
    </row>
    <row r="273" spans="1:10" s="66" customFormat="1" x14ac:dyDescent="0.25">
      <c r="A273" s="218" t="s">
        <v>245</v>
      </c>
      <c r="B273" s="62"/>
      <c r="C273" s="63"/>
      <c r="D273" s="63"/>
      <c r="E273" s="63"/>
      <c r="F273" s="63"/>
      <c r="G273" s="68"/>
      <c r="H273" s="66" t="s">
        <v>184</v>
      </c>
      <c r="J273" s="76" t="s">
        <v>190</v>
      </c>
    </row>
    <row r="274" spans="1:10" s="66" customFormat="1" ht="45" customHeight="1" x14ac:dyDescent="0.25">
      <c r="A274" s="407"/>
      <c r="B274" s="408"/>
      <c r="C274" s="408"/>
      <c r="D274" s="408"/>
      <c r="E274" s="408"/>
      <c r="F274" s="408"/>
      <c r="G274" s="409"/>
      <c r="H274" s="66" t="s">
        <v>184</v>
      </c>
      <c r="J274" s="76" t="s">
        <v>244</v>
      </c>
    </row>
    <row r="275" spans="1:10" s="66" customFormat="1" x14ac:dyDescent="0.25">
      <c r="A275" s="163"/>
      <c r="B275" s="163"/>
      <c r="C275" s="163"/>
      <c r="D275" s="163"/>
      <c r="E275" s="180"/>
      <c r="F275" s="180"/>
      <c r="G275" s="58"/>
      <c r="H275" s="66" t="s">
        <v>186</v>
      </c>
    </row>
    <row r="276" spans="1:10" ht="25.5" x14ac:dyDescent="0.25">
      <c r="A276" s="259" t="s">
        <v>246</v>
      </c>
      <c r="B276" s="259" t="s">
        <v>205</v>
      </c>
      <c r="C276" s="203" t="s">
        <v>206</v>
      </c>
      <c r="D276" s="203" t="s">
        <v>207</v>
      </c>
      <c r="E276" s="203" t="s">
        <v>208</v>
      </c>
      <c r="F276" s="203" t="s">
        <v>209</v>
      </c>
      <c r="G276" s="259" t="s">
        <v>247</v>
      </c>
      <c r="H276" s="66" t="s">
        <v>186</v>
      </c>
    </row>
    <row r="277" spans="1:10" s="66" customFormat="1" x14ac:dyDescent="0.25">
      <c r="A277" s="178"/>
      <c r="B277" s="178"/>
      <c r="C277" s="152"/>
      <c r="D277" s="163"/>
      <c r="E277" s="151"/>
      <c r="F277" s="151"/>
      <c r="G277" s="52">
        <f t="shared" ref="G277:G406" si="6">ROUND(C277*E277*F277,2)</f>
        <v>0</v>
      </c>
      <c r="H277" s="66" t="s">
        <v>181</v>
      </c>
    </row>
    <row r="278" spans="1:10" s="66" customFormat="1" x14ac:dyDescent="0.25">
      <c r="A278" s="178"/>
      <c r="B278" s="178"/>
      <c r="C278" s="152"/>
      <c r="D278" s="163"/>
      <c r="E278" s="151"/>
      <c r="F278" s="151"/>
      <c r="G278" s="52">
        <f t="shared" si="6"/>
        <v>0</v>
      </c>
      <c r="H278" s="66" t="s">
        <v>181</v>
      </c>
    </row>
    <row r="279" spans="1:10" s="66" customFormat="1" x14ac:dyDescent="0.25">
      <c r="A279" s="178"/>
      <c r="B279" s="178"/>
      <c r="C279" s="152"/>
      <c r="D279" s="163"/>
      <c r="E279" s="151"/>
      <c r="F279" s="151"/>
      <c r="G279" s="52">
        <f t="shared" si="6"/>
        <v>0</v>
      </c>
      <c r="H279" s="66" t="s">
        <v>181</v>
      </c>
    </row>
    <row r="280" spans="1:10" s="66" customFormat="1" hidden="1" x14ac:dyDescent="0.25">
      <c r="A280" s="178"/>
      <c r="B280" s="178"/>
      <c r="C280" s="152"/>
      <c r="D280" s="163"/>
      <c r="E280" s="151"/>
      <c r="F280" s="151"/>
      <c r="G280" s="52">
        <f t="shared" si="6"/>
        <v>0</v>
      </c>
      <c r="H280" s="66" t="s">
        <v>181</v>
      </c>
    </row>
    <row r="281" spans="1:10" s="66" customFormat="1" hidden="1" x14ac:dyDescent="0.25">
      <c r="A281" s="178"/>
      <c r="B281" s="178"/>
      <c r="C281" s="152"/>
      <c r="D281" s="163"/>
      <c r="E281" s="151"/>
      <c r="F281" s="151"/>
      <c r="G281" s="52">
        <f t="shared" si="6"/>
        <v>0</v>
      </c>
      <c r="H281" s="66" t="s">
        <v>181</v>
      </c>
    </row>
    <row r="282" spans="1:10" s="66" customFormat="1" hidden="1" x14ac:dyDescent="0.25">
      <c r="A282" s="178"/>
      <c r="B282" s="178"/>
      <c r="C282" s="152"/>
      <c r="D282" s="163"/>
      <c r="E282" s="151"/>
      <c r="F282" s="151"/>
      <c r="G282" s="52">
        <f t="shared" si="6"/>
        <v>0</v>
      </c>
      <c r="H282" s="66" t="s">
        <v>181</v>
      </c>
    </row>
    <row r="283" spans="1:10" s="66" customFormat="1" hidden="1" x14ac:dyDescent="0.25">
      <c r="A283" s="178"/>
      <c r="B283" s="178"/>
      <c r="C283" s="152"/>
      <c r="D283" s="163"/>
      <c r="E283" s="151"/>
      <c r="F283" s="151"/>
      <c r="G283" s="52">
        <f t="shared" si="6"/>
        <v>0</v>
      </c>
      <c r="H283" s="66" t="s">
        <v>181</v>
      </c>
    </row>
    <row r="284" spans="1:10" s="66" customFormat="1" hidden="1" x14ac:dyDescent="0.25">
      <c r="A284" s="178"/>
      <c r="B284" s="178"/>
      <c r="C284" s="152"/>
      <c r="D284" s="163"/>
      <c r="E284" s="151"/>
      <c r="F284" s="151"/>
      <c r="G284" s="52">
        <f t="shared" si="6"/>
        <v>0</v>
      </c>
      <c r="H284" s="66" t="s">
        <v>181</v>
      </c>
    </row>
    <row r="285" spans="1:10" s="66" customFormat="1" hidden="1" x14ac:dyDescent="0.25">
      <c r="A285" s="178"/>
      <c r="B285" s="178"/>
      <c r="C285" s="152"/>
      <c r="D285" s="163"/>
      <c r="E285" s="151"/>
      <c r="F285" s="151"/>
      <c r="G285" s="52">
        <f t="shared" si="6"/>
        <v>0</v>
      </c>
      <c r="H285" s="66" t="s">
        <v>181</v>
      </c>
    </row>
    <row r="286" spans="1:10" s="66" customFormat="1" hidden="1" x14ac:dyDescent="0.25">
      <c r="A286" s="178"/>
      <c r="B286" s="178"/>
      <c r="C286" s="152"/>
      <c r="D286" s="163"/>
      <c r="E286" s="151"/>
      <c r="F286" s="151"/>
      <c r="G286" s="52">
        <f t="shared" si="6"/>
        <v>0</v>
      </c>
      <c r="H286" s="66" t="s">
        <v>181</v>
      </c>
    </row>
    <row r="287" spans="1:10" s="66" customFormat="1" hidden="1" x14ac:dyDescent="0.25">
      <c r="A287" s="178"/>
      <c r="B287" s="178"/>
      <c r="C287" s="152"/>
      <c r="D287" s="163"/>
      <c r="E287" s="151"/>
      <c r="F287" s="151"/>
      <c r="G287" s="52">
        <f t="shared" si="6"/>
        <v>0</v>
      </c>
      <c r="H287" s="66" t="s">
        <v>181</v>
      </c>
    </row>
    <row r="288" spans="1:10" s="66" customFormat="1" hidden="1" x14ac:dyDescent="0.25">
      <c r="A288" s="178"/>
      <c r="B288" s="178"/>
      <c r="C288" s="152"/>
      <c r="D288" s="163"/>
      <c r="E288" s="151"/>
      <c r="F288" s="151"/>
      <c r="G288" s="52">
        <f t="shared" si="6"/>
        <v>0</v>
      </c>
      <c r="H288" s="66" t="s">
        <v>181</v>
      </c>
    </row>
    <row r="289" spans="1:8" s="66" customFormat="1" hidden="1" x14ac:dyDescent="0.25">
      <c r="A289" s="178"/>
      <c r="B289" s="178"/>
      <c r="C289" s="152"/>
      <c r="D289" s="163"/>
      <c r="E289" s="151"/>
      <c r="F289" s="151"/>
      <c r="G289" s="52">
        <f t="shared" si="6"/>
        <v>0</v>
      </c>
      <c r="H289" s="66" t="s">
        <v>181</v>
      </c>
    </row>
    <row r="290" spans="1:8" s="66" customFormat="1" hidden="1" x14ac:dyDescent="0.25">
      <c r="A290" s="178"/>
      <c r="B290" s="178"/>
      <c r="C290" s="152"/>
      <c r="D290" s="163"/>
      <c r="E290" s="151"/>
      <c r="F290" s="151"/>
      <c r="G290" s="52">
        <f t="shared" si="6"/>
        <v>0</v>
      </c>
      <c r="H290" s="66" t="s">
        <v>181</v>
      </c>
    </row>
    <row r="291" spans="1:8" s="66" customFormat="1" hidden="1" x14ac:dyDescent="0.25">
      <c r="A291" s="178"/>
      <c r="B291" s="178"/>
      <c r="C291" s="152"/>
      <c r="D291" s="163"/>
      <c r="E291" s="151"/>
      <c r="F291" s="151"/>
      <c r="G291" s="52">
        <f t="shared" si="6"/>
        <v>0</v>
      </c>
      <c r="H291" s="66" t="s">
        <v>181</v>
      </c>
    </row>
    <row r="292" spans="1:8" s="66" customFormat="1" hidden="1" x14ac:dyDescent="0.25">
      <c r="A292" s="178"/>
      <c r="B292" s="178"/>
      <c r="C292" s="152"/>
      <c r="D292" s="163"/>
      <c r="E292" s="151"/>
      <c r="F292" s="151"/>
      <c r="G292" s="52">
        <f t="shared" si="6"/>
        <v>0</v>
      </c>
      <c r="H292" s="66" t="s">
        <v>181</v>
      </c>
    </row>
    <row r="293" spans="1:8" s="66" customFormat="1" hidden="1" x14ac:dyDescent="0.25">
      <c r="A293" s="178"/>
      <c r="B293" s="178"/>
      <c r="C293" s="152"/>
      <c r="D293" s="163"/>
      <c r="E293" s="151"/>
      <c r="F293" s="151"/>
      <c r="G293" s="52">
        <f t="shared" si="6"/>
        <v>0</v>
      </c>
      <c r="H293" s="66" t="s">
        <v>181</v>
      </c>
    </row>
    <row r="294" spans="1:8" s="66" customFormat="1" hidden="1" x14ac:dyDescent="0.25">
      <c r="A294" s="178"/>
      <c r="B294" s="178"/>
      <c r="C294" s="152"/>
      <c r="D294" s="163"/>
      <c r="E294" s="151"/>
      <c r="F294" s="151"/>
      <c r="G294" s="52">
        <f t="shared" si="6"/>
        <v>0</v>
      </c>
      <c r="H294" s="66" t="s">
        <v>181</v>
      </c>
    </row>
    <row r="295" spans="1:8" s="66" customFormat="1" hidden="1" x14ac:dyDescent="0.25">
      <c r="A295" s="178"/>
      <c r="B295" s="178"/>
      <c r="C295" s="152"/>
      <c r="D295" s="163"/>
      <c r="E295" s="151"/>
      <c r="F295" s="151"/>
      <c r="G295" s="52">
        <f t="shared" si="6"/>
        <v>0</v>
      </c>
      <c r="H295" s="66" t="s">
        <v>181</v>
      </c>
    </row>
    <row r="296" spans="1:8" s="66" customFormat="1" hidden="1" x14ac:dyDescent="0.25">
      <c r="A296" s="178"/>
      <c r="B296" s="178"/>
      <c r="C296" s="152"/>
      <c r="D296" s="163"/>
      <c r="E296" s="151"/>
      <c r="F296" s="151"/>
      <c r="G296" s="52">
        <f t="shared" si="6"/>
        <v>0</v>
      </c>
      <c r="H296" s="66" t="s">
        <v>181</v>
      </c>
    </row>
    <row r="297" spans="1:8" s="66" customFormat="1" hidden="1" x14ac:dyDescent="0.25">
      <c r="A297" s="178"/>
      <c r="B297" s="178"/>
      <c r="C297" s="152"/>
      <c r="D297" s="163"/>
      <c r="E297" s="151"/>
      <c r="F297" s="151"/>
      <c r="G297" s="52">
        <f t="shared" si="6"/>
        <v>0</v>
      </c>
      <c r="H297" s="66" t="s">
        <v>181</v>
      </c>
    </row>
    <row r="298" spans="1:8" s="66" customFormat="1" hidden="1" x14ac:dyDescent="0.25">
      <c r="A298" s="178"/>
      <c r="B298" s="178"/>
      <c r="C298" s="152"/>
      <c r="D298" s="163"/>
      <c r="E298" s="151"/>
      <c r="F298" s="151"/>
      <c r="G298" s="52">
        <f t="shared" si="6"/>
        <v>0</v>
      </c>
      <c r="H298" s="66" t="s">
        <v>181</v>
      </c>
    </row>
    <row r="299" spans="1:8" s="66" customFormat="1" hidden="1" x14ac:dyDescent="0.25">
      <c r="A299" s="178"/>
      <c r="B299" s="178"/>
      <c r="C299" s="152"/>
      <c r="D299" s="163"/>
      <c r="E299" s="151"/>
      <c r="F299" s="151"/>
      <c r="G299" s="52">
        <f t="shared" si="6"/>
        <v>0</v>
      </c>
      <c r="H299" s="66" t="s">
        <v>181</v>
      </c>
    </row>
    <row r="300" spans="1:8" s="66" customFormat="1" hidden="1" x14ac:dyDescent="0.25">
      <c r="A300" s="178"/>
      <c r="B300" s="178"/>
      <c r="C300" s="152"/>
      <c r="D300" s="163"/>
      <c r="E300" s="151"/>
      <c r="F300" s="151"/>
      <c r="G300" s="52">
        <f t="shared" si="6"/>
        <v>0</v>
      </c>
      <c r="H300" s="66" t="s">
        <v>181</v>
      </c>
    </row>
    <row r="301" spans="1:8" s="66" customFormat="1" hidden="1" x14ac:dyDescent="0.25">
      <c r="A301" s="178"/>
      <c r="B301" s="178"/>
      <c r="C301" s="152"/>
      <c r="D301" s="163"/>
      <c r="E301" s="151"/>
      <c r="F301" s="151"/>
      <c r="G301" s="52">
        <f t="shared" si="6"/>
        <v>0</v>
      </c>
      <c r="H301" s="66" t="s">
        <v>181</v>
      </c>
    </row>
    <row r="302" spans="1:8" s="66" customFormat="1" hidden="1" x14ac:dyDescent="0.25">
      <c r="A302" s="178"/>
      <c r="B302" s="178"/>
      <c r="C302" s="152"/>
      <c r="D302" s="163"/>
      <c r="E302" s="151"/>
      <c r="F302" s="151"/>
      <c r="G302" s="52">
        <f t="shared" si="6"/>
        <v>0</v>
      </c>
      <c r="H302" s="66" t="s">
        <v>181</v>
      </c>
    </row>
    <row r="303" spans="1:8" s="66" customFormat="1" hidden="1" x14ac:dyDescent="0.25">
      <c r="A303" s="178"/>
      <c r="B303" s="178"/>
      <c r="C303" s="152"/>
      <c r="D303" s="163"/>
      <c r="E303" s="151"/>
      <c r="F303" s="151"/>
      <c r="G303" s="52">
        <f t="shared" si="6"/>
        <v>0</v>
      </c>
      <c r="H303" s="66" t="s">
        <v>181</v>
      </c>
    </row>
    <row r="304" spans="1:8" s="66" customFormat="1" hidden="1" x14ac:dyDescent="0.25">
      <c r="A304" s="178"/>
      <c r="B304" s="178"/>
      <c r="C304" s="152"/>
      <c r="D304" s="163"/>
      <c r="E304" s="151"/>
      <c r="F304" s="151"/>
      <c r="G304" s="52">
        <f t="shared" si="6"/>
        <v>0</v>
      </c>
      <c r="H304" s="66" t="s">
        <v>181</v>
      </c>
    </row>
    <row r="305" spans="1:8" s="66" customFormat="1" hidden="1" x14ac:dyDescent="0.25">
      <c r="A305" s="178"/>
      <c r="B305" s="178"/>
      <c r="C305" s="152"/>
      <c r="D305" s="163"/>
      <c r="E305" s="151"/>
      <c r="F305" s="151"/>
      <c r="G305" s="52">
        <f t="shared" si="6"/>
        <v>0</v>
      </c>
      <c r="H305" s="66" t="s">
        <v>181</v>
      </c>
    </row>
    <row r="306" spans="1:8" s="66" customFormat="1" hidden="1" x14ac:dyDescent="0.25">
      <c r="A306" s="178"/>
      <c r="B306" s="178"/>
      <c r="C306" s="152"/>
      <c r="D306" s="163"/>
      <c r="E306" s="151"/>
      <c r="F306" s="151"/>
      <c r="G306" s="52">
        <f t="shared" si="6"/>
        <v>0</v>
      </c>
      <c r="H306" s="66" t="s">
        <v>181</v>
      </c>
    </row>
    <row r="307" spans="1:8" s="66" customFormat="1" hidden="1" x14ac:dyDescent="0.25">
      <c r="A307" s="178"/>
      <c r="B307" s="178"/>
      <c r="C307" s="152"/>
      <c r="D307" s="163"/>
      <c r="E307" s="151"/>
      <c r="F307" s="151"/>
      <c r="G307" s="52">
        <f t="shared" si="6"/>
        <v>0</v>
      </c>
      <c r="H307" s="66" t="s">
        <v>181</v>
      </c>
    </row>
    <row r="308" spans="1:8" s="66" customFormat="1" hidden="1" x14ac:dyDescent="0.25">
      <c r="A308" s="178"/>
      <c r="B308" s="178"/>
      <c r="C308" s="152"/>
      <c r="D308" s="163"/>
      <c r="E308" s="151"/>
      <c r="F308" s="151"/>
      <c r="G308" s="52">
        <f t="shared" si="6"/>
        <v>0</v>
      </c>
      <c r="H308" s="66" t="s">
        <v>181</v>
      </c>
    </row>
    <row r="309" spans="1:8" s="66" customFormat="1" hidden="1" x14ac:dyDescent="0.25">
      <c r="A309" s="178"/>
      <c r="B309" s="178"/>
      <c r="C309" s="152"/>
      <c r="D309" s="163"/>
      <c r="E309" s="151"/>
      <c r="F309" s="151"/>
      <c r="G309" s="52">
        <f t="shared" si="6"/>
        <v>0</v>
      </c>
      <c r="H309" s="66" t="s">
        <v>181</v>
      </c>
    </row>
    <row r="310" spans="1:8" s="66" customFormat="1" hidden="1" x14ac:dyDescent="0.25">
      <c r="A310" s="178"/>
      <c r="B310" s="178"/>
      <c r="C310" s="152"/>
      <c r="D310" s="163"/>
      <c r="E310" s="151"/>
      <c r="F310" s="151"/>
      <c r="G310" s="52">
        <f t="shared" si="6"/>
        <v>0</v>
      </c>
      <c r="H310" s="66" t="s">
        <v>181</v>
      </c>
    </row>
    <row r="311" spans="1:8" s="66" customFormat="1" hidden="1" x14ac:dyDescent="0.25">
      <c r="A311" s="178"/>
      <c r="B311" s="178"/>
      <c r="C311" s="152"/>
      <c r="D311" s="163"/>
      <c r="E311" s="151"/>
      <c r="F311" s="151"/>
      <c r="G311" s="52">
        <f t="shared" si="6"/>
        <v>0</v>
      </c>
      <c r="H311" s="66" t="s">
        <v>181</v>
      </c>
    </row>
    <row r="312" spans="1:8" s="66" customFormat="1" hidden="1" x14ac:dyDescent="0.25">
      <c r="A312" s="178"/>
      <c r="B312" s="178"/>
      <c r="C312" s="152"/>
      <c r="D312" s="163"/>
      <c r="E312" s="151"/>
      <c r="F312" s="151"/>
      <c r="G312" s="52">
        <f t="shared" si="6"/>
        <v>0</v>
      </c>
      <c r="H312" s="66" t="s">
        <v>181</v>
      </c>
    </row>
    <row r="313" spans="1:8" s="66" customFormat="1" hidden="1" x14ac:dyDescent="0.25">
      <c r="A313" s="178"/>
      <c r="B313" s="178"/>
      <c r="C313" s="152"/>
      <c r="D313" s="163"/>
      <c r="E313" s="151"/>
      <c r="F313" s="151"/>
      <c r="G313" s="52">
        <f t="shared" si="6"/>
        <v>0</v>
      </c>
      <c r="H313" s="66" t="s">
        <v>181</v>
      </c>
    </row>
    <row r="314" spans="1:8" s="66" customFormat="1" hidden="1" x14ac:dyDescent="0.25">
      <c r="A314" s="178"/>
      <c r="B314" s="178"/>
      <c r="C314" s="152"/>
      <c r="D314" s="163"/>
      <c r="E314" s="151"/>
      <c r="F314" s="151"/>
      <c r="G314" s="52">
        <f t="shared" si="6"/>
        <v>0</v>
      </c>
      <c r="H314" s="66" t="s">
        <v>181</v>
      </c>
    </row>
    <row r="315" spans="1:8" s="66" customFormat="1" hidden="1" x14ac:dyDescent="0.25">
      <c r="A315" s="178"/>
      <c r="B315" s="178"/>
      <c r="C315" s="152"/>
      <c r="D315" s="163"/>
      <c r="E315" s="151"/>
      <c r="F315" s="151"/>
      <c r="G315" s="52">
        <f t="shared" si="6"/>
        <v>0</v>
      </c>
      <c r="H315" s="66" t="s">
        <v>181</v>
      </c>
    </row>
    <row r="316" spans="1:8" s="66" customFormat="1" hidden="1" x14ac:dyDescent="0.25">
      <c r="A316" s="178"/>
      <c r="B316" s="178"/>
      <c r="C316" s="152"/>
      <c r="D316" s="163"/>
      <c r="E316" s="151"/>
      <c r="F316" s="151"/>
      <c r="G316" s="52">
        <f t="shared" si="6"/>
        <v>0</v>
      </c>
      <c r="H316" s="66" t="s">
        <v>181</v>
      </c>
    </row>
    <row r="317" spans="1:8" s="66" customFormat="1" hidden="1" x14ac:dyDescent="0.25">
      <c r="A317" s="178"/>
      <c r="B317" s="178"/>
      <c r="C317" s="152"/>
      <c r="D317" s="163"/>
      <c r="E317" s="151"/>
      <c r="F317" s="151"/>
      <c r="G317" s="52">
        <f t="shared" si="6"/>
        <v>0</v>
      </c>
      <c r="H317" s="66" t="s">
        <v>181</v>
      </c>
    </row>
    <row r="318" spans="1:8" s="66" customFormat="1" hidden="1" x14ac:dyDescent="0.25">
      <c r="A318" s="178"/>
      <c r="B318" s="178"/>
      <c r="C318" s="152"/>
      <c r="D318" s="163"/>
      <c r="E318" s="151"/>
      <c r="F318" s="151"/>
      <c r="G318" s="52">
        <f t="shared" si="6"/>
        <v>0</v>
      </c>
      <c r="H318" s="66" t="s">
        <v>181</v>
      </c>
    </row>
    <row r="319" spans="1:8" s="66" customFormat="1" hidden="1" x14ac:dyDescent="0.25">
      <c r="A319" s="178"/>
      <c r="B319" s="178"/>
      <c r="C319" s="152"/>
      <c r="D319" s="163"/>
      <c r="E319" s="151"/>
      <c r="F319" s="151"/>
      <c r="G319" s="52">
        <f t="shared" si="6"/>
        <v>0</v>
      </c>
      <c r="H319" s="66" t="s">
        <v>181</v>
      </c>
    </row>
    <row r="320" spans="1:8" s="66" customFormat="1" hidden="1" x14ac:dyDescent="0.25">
      <c r="A320" s="178"/>
      <c r="B320" s="178"/>
      <c r="C320" s="152"/>
      <c r="D320" s="163"/>
      <c r="E320" s="151"/>
      <c r="F320" s="151"/>
      <c r="G320" s="52">
        <f t="shared" si="6"/>
        <v>0</v>
      </c>
      <c r="H320" s="66" t="s">
        <v>181</v>
      </c>
    </row>
    <row r="321" spans="1:8" s="66" customFormat="1" hidden="1" x14ac:dyDescent="0.25">
      <c r="A321" s="178"/>
      <c r="B321" s="178"/>
      <c r="C321" s="152"/>
      <c r="D321" s="163"/>
      <c r="E321" s="151"/>
      <c r="F321" s="151"/>
      <c r="G321" s="52">
        <f t="shared" si="6"/>
        <v>0</v>
      </c>
      <c r="H321" s="66" t="s">
        <v>181</v>
      </c>
    </row>
    <row r="322" spans="1:8" s="66" customFormat="1" hidden="1" x14ac:dyDescent="0.25">
      <c r="A322" s="178"/>
      <c r="B322" s="178"/>
      <c r="C322" s="152"/>
      <c r="D322" s="163"/>
      <c r="E322" s="151"/>
      <c r="F322" s="151"/>
      <c r="G322" s="52">
        <f t="shared" si="6"/>
        <v>0</v>
      </c>
      <c r="H322" s="66" t="s">
        <v>181</v>
      </c>
    </row>
    <row r="323" spans="1:8" s="66" customFormat="1" hidden="1" x14ac:dyDescent="0.25">
      <c r="A323" s="178"/>
      <c r="B323" s="178"/>
      <c r="C323" s="152"/>
      <c r="D323" s="163"/>
      <c r="E323" s="151"/>
      <c r="F323" s="151"/>
      <c r="G323" s="52">
        <f t="shared" si="6"/>
        <v>0</v>
      </c>
      <c r="H323" s="66" t="s">
        <v>181</v>
      </c>
    </row>
    <row r="324" spans="1:8" s="66" customFormat="1" hidden="1" x14ac:dyDescent="0.25">
      <c r="A324" s="178"/>
      <c r="B324" s="178"/>
      <c r="C324" s="152"/>
      <c r="D324" s="163"/>
      <c r="E324" s="151"/>
      <c r="F324" s="151"/>
      <c r="G324" s="52">
        <f t="shared" si="6"/>
        <v>0</v>
      </c>
      <c r="H324" s="66" t="s">
        <v>181</v>
      </c>
    </row>
    <row r="325" spans="1:8" s="66" customFormat="1" hidden="1" x14ac:dyDescent="0.25">
      <c r="A325" s="178"/>
      <c r="B325" s="178"/>
      <c r="C325" s="152"/>
      <c r="D325" s="163"/>
      <c r="E325" s="151"/>
      <c r="F325" s="151"/>
      <c r="G325" s="52">
        <f t="shared" si="6"/>
        <v>0</v>
      </c>
      <c r="H325" s="66" t="s">
        <v>181</v>
      </c>
    </row>
    <row r="326" spans="1:8" s="66" customFormat="1" hidden="1" x14ac:dyDescent="0.25">
      <c r="A326" s="178"/>
      <c r="B326" s="178"/>
      <c r="C326" s="152"/>
      <c r="D326" s="163"/>
      <c r="E326" s="151"/>
      <c r="F326" s="151"/>
      <c r="G326" s="52">
        <f t="shared" si="6"/>
        <v>0</v>
      </c>
      <c r="H326" s="66" t="s">
        <v>181</v>
      </c>
    </row>
    <row r="327" spans="1:8" s="66" customFormat="1" hidden="1" x14ac:dyDescent="0.25">
      <c r="A327" s="178"/>
      <c r="B327" s="178"/>
      <c r="C327" s="152"/>
      <c r="D327" s="163"/>
      <c r="E327" s="151"/>
      <c r="F327" s="151"/>
      <c r="G327" s="52">
        <f t="shared" si="6"/>
        <v>0</v>
      </c>
      <c r="H327" s="66" t="s">
        <v>181</v>
      </c>
    </row>
    <row r="328" spans="1:8" s="66" customFormat="1" hidden="1" x14ac:dyDescent="0.25">
      <c r="A328" s="178"/>
      <c r="B328" s="178"/>
      <c r="C328" s="152"/>
      <c r="D328" s="163"/>
      <c r="E328" s="151"/>
      <c r="F328" s="151"/>
      <c r="G328" s="52">
        <f t="shared" si="6"/>
        <v>0</v>
      </c>
      <c r="H328" s="66" t="s">
        <v>181</v>
      </c>
    </row>
    <row r="329" spans="1:8" s="66" customFormat="1" hidden="1" x14ac:dyDescent="0.25">
      <c r="A329" s="178"/>
      <c r="B329" s="178"/>
      <c r="C329" s="152"/>
      <c r="D329" s="163"/>
      <c r="E329" s="151"/>
      <c r="F329" s="151"/>
      <c r="G329" s="52">
        <f t="shared" si="6"/>
        <v>0</v>
      </c>
      <c r="H329" s="66" t="s">
        <v>181</v>
      </c>
    </row>
    <row r="330" spans="1:8" s="66" customFormat="1" hidden="1" x14ac:dyDescent="0.25">
      <c r="A330" s="178"/>
      <c r="B330" s="178"/>
      <c r="C330" s="152"/>
      <c r="D330" s="163"/>
      <c r="E330" s="151"/>
      <c r="F330" s="151"/>
      <c r="G330" s="52">
        <f t="shared" si="6"/>
        <v>0</v>
      </c>
      <c r="H330" s="66" t="s">
        <v>181</v>
      </c>
    </row>
    <row r="331" spans="1:8" s="66" customFormat="1" hidden="1" x14ac:dyDescent="0.25">
      <c r="A331" s="178"/>
      <c r="B331" s="178"/>
      <c r="C331" s="152"/>
      <c r="D331" s="163"/>
      <c r="E331" s="151"/>
      <c r="F331" s="151"/>
      <c r="G331" s="52">
        <f t="shared" si="6"/>
        <v>0</v>
      </c>
      <c r="H331" s="66" t="s">
        <v>181</v>
      </c>
    </row>
    <row r="332" spans="1:8" s="66" customFormat="1" hidden="1" x14ac:dyDescent="0.25">
      <c r="A332" s="178"/>
      <c r="B332" s="178"/>
      <c r="C332" s="152"/>
      <c r="D332" s="163"/>
      <c r="E332" s="151"/>
      <c r="F332" s="151"/>
      <c r="G332" s="52">
        <f t="shared" si="6"/>
        <v>0</v>
      </c>
      <c r="H332" s="66" t="s">
        <v>181</v>
      </c>
    </row>
    <row r="333" spans="1:8" s="66" customFormat="1" hidden="1" x14ac:dyDescent="0.25">
      <c r="A333" s="178"/>
      <c r="B333" s="178"/>
      <c r="C333" s="152"/>
      <c r="D333" s="163"/>
      <c r="E333" s="151"/>
      <c r="F333" s="151"/>
      <c r="G333" s="52">
        <f t="shared" si="6"/>
        <v>0</v>
      </c>
      <c r="H333" s="66" t="s">
        <v>181</v>
      </c>
    </row>
    <row r="334" spans="1:8" s="66" customFormat="1" hidden="1" x14ac:dyDescent="0.25">
      <c r="A334" s="178"/>
      <c r="B334" s="178"/>
      <c r="C334" s="152"/>
      <c r="D334" s="163"/>
      <c r="E334" s="151"/>
      <c r="F334" s="151"/>
      <c r="G334" s="52">
        <f t="shared" si="6"/>
        <v>0</v>
      </c>
      <c r="H334" s="66" t="s">
        <v>181</v>
      </c>
    </row>
    <row r="335" spans="1:8" s="66" customFormat="1" hidden="1" x14ac:dyDescent="0.25">
      <c r="A335" s="178"/>
      <c r="B335" s="178"/>
      <c r="C335" s="152"/>
      <c r="D335" s="163"/>
      <c r="E335" s="151"/>
      <c r="F335" s="151"/>
      <c r="G335" s="52">
        <f t="shared" si="6"/>
        <v>0</v>
      </c>
      <c r="H335" s="66" t="s">
        <v>181</v>
      </c>
    </row>
    <row r="336" spans="1:8" s="66" customFormat="1" hidden="1" x14ac:dyDescent="0.25">
      <c r="A336" s="178"/>
      <c r="B336" s="178"/>
      <c r="C336" s="152"/>
      <c r="D336" s="163"/>
      <c r="E336" s="151"/>
      <c r="F336" s="151"/>
      <c r="G336" s="52">
        <f t="shared" si="6"/>
        <v>0</v>
      </c>
      <c r="H336" s="66" t="s">
        <v>181</v>
      </c>
    </row>
    <row r="337" spans="1:8" s="66" customFormat="1" hidden="1" x14ac:dyDescent="0.25">
      <c r="A337" s="178"/>
      <c r="B337" s="178"/>
      <c r="C337" s="152"/>
      <c r="D337" s="163"/>
      <c r="E337" s="151"/>
      <c r="F337" s="151"/>
      <c r="G337" s="52">
        <f t="shared" si="6"/>
        <v>0</v>
      </c>
      <c r="H337" s="66" t="s">
        <v>181</v>
      </c>
    </row>
    <row r="338" spans="1:8" s="66" customFormat="1" hidden="1" x14ac:dyDescent="0.25">
      <c r="A338" s="178"/>
      <c r="B338" s="178"/>
      <c r="C338" s="152"/>
      <c r="D338" s="163"/>
      <c r="E338" s="151"/>
      <c r="F338" s="151"/>
      <c r="G338" s="52">
        <f t="shared" si="6"/>
        <v>0</v>
      </c>
      <c r="H338" s="66" t="s">
        <v>181</v>
      </c>
    </row>
    <row r="339" spans="1:8" s="66" customFormat="1" hidden="1" x14ac:dyDescent="0.25">
      <c r="A339" s="178"/>
      <c r="B339" s="178"/>
      <c r="C339" s="152"/>
      <c r="D339" s="163"/>
      <c r="E339" s="151"/>
      <c r="F339" s="151"/>
      <c r="G339" s="52">
        <f t="shared" si="6"/>
        <v>0</v>
      </c>
      <c r="H339" s="66" t="s">
        <v>181</v>
      </c>
    </row>
    <row r="340" spans="1:8" s="66" customFormat="1" hidden="1" x14ac:dyDescent="0.25">
      <c r="A340" s="178"/>
      <c r="B340" s="178"/>
      <c r="C340" s="152"/>
      <c r="D340" s="163"/>
      <c r="E340" s="151"/>
      <c r="F340" s="151"/>
      <c r="G340" s="52">
        <f t="shared" si="6"/>
        <v>0</v>
      </c>
      <c r="H340" s="66" t="s">
        <v>181</v>
      </c>
    </row>
    <row r="341" spans="1:8" s="66" customFormat="1" hidden="1" x14ac:dyDescent="0.25">
      <c r="A341" s="178"/>
      <c r="B341" s="178"/>
      <c r="C341" s="152"/>
      <c r="D341" s="163"/>
      <c r="E341" s="151"/>
      <c r="F341" s="151"/>
      <c r="G341" s="52">
        <f t="shared" si="6"/>
        <v>0</v>
      </c>
      <c r="H341" s="66" t="s">
        <v>181</v>
      </c>
    </row>
    <row r="342" spans="1:8" s="66" customFormat="1" hidden="1" x14ac:dyDescent="0.25">
      <c r="A342" s="178"/>
      <c r="B342" s="178"/>
      <c r="C342" s="152"/>
      <c r="D342" s="163"/>
      <c r="E342" s="151"/>
      <c r="F342" s="151"/>
      <c r="G342" s="52">
        <f t="shared" si="6"/>
        <v>0</v>
      </c>
      <c r="H342" s="66" t="s">
        <v>181</v>
      </c>
    </row>
    <row r="343" spans="1:8" s="66" customFormat="1" hidden="1" x14ac:dyDescent="0.25">
      <c r="A343" s="178"/>
      <c r="B343" s="178"/>
      <c r="C343" s="152"/>
      <c r="D343" s="163"/>
      <c r="E343" s="151"/>
      <c r="F343" s="151"/>
      <c r="G343" s="52">
        <f t="shared" si="6"/>
        <v>0</v>
      </c>
      <c r="H343" s="66" t="s">
        <v>181</v>
      </c>
    </row>
    <row r="344" spans="1:8" s="66" customFormat="1" hidden="1" x14ac:dyDescent="0.25">
      <c r="A344" s="178"/>
      <c r="B344" s="178"/>
      <c r="C344" s="152"/>
      <c r="D344" s="163"/>
      <c r="E344" s="151"/>
      <c r="F344" s="151"/>
      <c r="G344" s="52">
        <f t="shared" si="6"/>
        <v>0</v>
      </c>
      <c r="H344" s="66" t="s">
        <v>181</v>
      </c>
    </row>
    <row r="345" spans="1:8" s="66" customFormat="1" hidden="1" x14ac:dyDescent="0.25">
      <c r="A345" s="178"/>
      <c r="B345" s="178"/>
      <c r="C345" s="152"/>
      <c r="D345" s="163"/>
      <c r="E345" s="151"/>
      <c r="F345" s="151"/>
      <c r="G345" s="52">
        <f t="shared" si="6"/>
        <v>0</v>
      </c>
      <c r="H345" s="66" t="s">
        <v>181</v>
      </c>
    </row>
    <row r="346" spans="1:8" s="66" customFormat="1" hidden="1" x14ac:dyDescent="0.25">
      <c r="A346" s="178"/>
      <c r="B346" s="178"/>
      <c r="C346" s="152"/>
      <c r="D346" s="163"/>
      <c r="E346" s="151"/>
      <c r="F346" s="151"/>
      <c r="G346" s="52">
        <f t="shared" si="6"/>
        <v>0</v>
      </c>
      <c r="H346" s="66" t="s">
        <v>181</v>
      </c>
    </row>
    <row r="347" spans="1:8" s="66" customFormat="1" hidden="1" x14ac:dyDescent="0.25">
      <c r="A347" s="178"/>
      <c r="B347" s="178"/>
      <c r="C347" s="152"/>
      <c r="D347" s="163"/>
      <c r="E347" s="151"/>
      <c r="F347" s="151"/>
      <c r="G347" s="52">
        <f t="shared" si="6"/>
        <v>0</v>
      </c>
      <c r="H347" s="66" t="s">
        <v>181</v>
      </c>
    </row>
    <row r="348" spans="1:8" s="66" customFormat="1" hidden="1" x14ac:dyDescent="0.25">
      <c r="A348" s="178"/>
      <c r="B348" s="178"/>
      <c r="C348" s="152"/>
      <c r="D348" s="163"/>
      <c r="E348" s="151"/>
      <c r="F348" s="151"/>
      <c r="G348" s="52">
        <f t="shared" si="6"/>
        <v>0</v>
      </c>
      <c r="H348" s="66" t="s">
        <v>181</v>
      </c>
    </row>
    <row r="349" spans="1:8" s="66" customFormat="1" hidden="1" x14ac:dyDescent="0.25">
      <c r="A349" s="178"/>
      <c r="B349" s="178"/>
      <c r="C349" s="152"/>
      <c r="D349" s="163"/>
      <c r="E349" s="151"/>
      <c r="F349" s="151"/>
      <c r="G349" s="52">
        <f t="shared" si="6"/>
        <v>0</v>
      </c>
      <c r="H349" s="66" t="s">
        <v>181</v>
      </c>
    </row>
    <row r="350" spans="1:8" s="66" customFormat="1" hidden="1" x14ac:dyDescent="0.25">
      <c r="A350" s="178"/>
      <c r="B350" s="178"/>
      <c r="C350" s="152"/>
      <c r="D350" s="163"/>
      <c r="E350" s="151"/>
      <c r="F350" s="151"/>
      <c r="G350" s="52">
        <f t="shared" si="6"/>
        <v>0</v>
      </c>
      <c r="H350" s="66" t="s">
        <v>181</v>
      </c>
    </row>
    <row r="351" spans="1:8" s="66" customFormat="1" hidden="1" x14ac:dyDescent="0.25">
      <c r="A351" s="178"/>
      <c r="B351" s="178"/>
      <c r="C351" s="152"/>
      <c r="D351" s="163"/>
      <c r="E351" s="151"/>
      <c r="F351" s="151"/>
      <c r="G351" s="52">
        <f t="shared" si="6"/>
        <v>0</v>
      </c>
      <c r="H351" s="66" t="s">
        <v>181</v>
      </c>
    </row>
    <row r="352" spans="1:8" s="66" customFormat="1" hidden="1" x14ac:dyDescent="0.25">
      <c r="A352" s="178"/>
      <c r="B352" s="178"/>
      <c r="C352" s="152"/>
      <c r="D352" s="163"/>
      <c r="E352" s="151"/>
      <c r="F352" s="151"/>
      <c r="G352" s="52">
        <f t="shared" si="6"/>
        <v>0</v>
      </c>
      <c r="H352" s="66" t="s">
        <v>181</v>
      </c>
    </row>
    <row r="353" spans="1:8" s="66" customFormat="1" hidden="1" x14ac:dyDescent="0.25">
      <c r="A353" s="178"/>
      <c r="B353" s="178"/>
      <c r="C353" s="152"/>
      <c r="D353" s="163"/>
      <c r="E353" s="151"/>
      <c r="F353" s="151"/>
      <c r="G353" s="52">
        <f t="shared" si="6"/>
        <v>0</v>
      </c>
      <c r="H353" s="66" t="s">
        <v>181</v>
      </c>
    </row>
    <row r="354" spans="1:8" s="66" customFormat="1" hidden="1" x14ac:dyDescent="0.25">
      <c r="A354" s="178"/>
      <c r="B354" s="178"/>
      <c r="C354" s="152"/>
      <c r="D354" s="163"/>
      <c r="E354" s="151"/>
      <c r="F354" s="151"/>
      <c r="G354" s="52">
        <f t="shared" si="6"/>
        <v>0</v>
      </c>
      <c r="H354" s="66" t="s">
        <v>181</v>
      </c>
    </row>
    <row r="355" spans="1:8" s="66" customFormat="1" hidden="1" x14ac:dyDescent="0.25">
      <c r="A355" s="178"/>
      <c r="B355" s="178"/>
      <c r="C355" s="152"/>
      <c r="D355" s="163"/>
      <c r="E355" s="151"/>
      <c r="F355" s="151"/>
      <c r="G355" s="52">
        <f t="shared" si="6"/>
        <v>0</v>
      </c>
      <c r="H355" s="66" t="s">
        <v>181</v>
      </c>
    </row>
    <row r="356" spans="1:8" s="66" customFormat="1" hidden="1" x14ac:dyDescent="0.25">
      <c r="A356" s="178"/>
      <c r="B356" s="178"/>
      <c r="C356" s="152"/>
      <c r="D356" s="163"/>
      <c r="E356" s="151"/>
      <c r="F356" s="151"/>
      <c r="G356" s="52">
        <f t="shared" si="6"/>
        <v>0</v>
      </c>
      <c r="H356" s="66" t="s">
        <v>181</v>
      </c>
    </row>
    <row r="357" spans="1:8" s="66" customFormat="1" hidden="1" x14ac:dyDescent="0.25">
      <c r="A357" s="178"/>
      <c r="B357" s="178"/>
      <c r="C357" s="152"/>
      <c r="D357" s="163"/>
      <c r="E357" s="151"/>
      <c r="F357" s="151"/>
      <c r="G357" s="52">
        <f t="shared" si="6"/>
        <v>0</v>
      </c>
      <c r="H357" s="66" t="s">
        <v>181</v>
      </c>
    </row>
    <row r="358" spans="1:8" s="66" customFormat="1" hidden="1" x14ac:dyDescent="0.25">
      <c r="A358" s="178"/>
      <c r="B358" s="178"/>
      <c r="C358" s="152"/>
      <c r="D358" s="163"/>
      <c r="E358" s="151"/>
      <c r="F358" s="151"/>
      <c r="G358" s="52">
        <f t="shared" si="6"/>
        <v>0</v>
      </c>
      <c r="H358" s="66" t="s">
        <v>181</v>
      </c>
    </row>
    <row r="359" spans="1:8" s="66" customFormat="1" hidden="1" x14ac:dyDescent="0.25">
      <c r="A359" s="178"/>
      <c r="B359" s="178"/>
      <c r="C359" s="152"/>
      <c r="D359" s="163"/>
      <c r="E359" s="151"/>
      <c r="F359" s="151"/>
      <c r="G359" s="52">
        <f t="shared" si="6"/>
        <v>0</v>
      </c>
      <c r="H359" s="66" t="s">
        <v>181</v>
      </c>
    </row>
    <row r="360" spans="1:8" s="66" customFormat="1" hidden="1" x14ac:dyDescent="0.25">
      <c r="A360" s="178"/>
      <c r="B360" s="178"/>
      <c r="C360" s="152"/>
      <c r="D360" s="163"/>
      <c r="E360" s="151"/>
      <c r="F360" s="151"/>
      <c r="G360" s="52">
        <f t="shared" si="6"/>
        <v>0</v>
      </c>
      <c r="H360" s="66" t="s">
        <v>181</v>
      </c>
    </row>
    <row r="361" spans="1:8" s="66" customFormat="1" hidden="1" x14ac:dyDescent="0.25">
      <c r="A361" s="178"/>
      <c r="B361" s="178"/>
      <c r="C361" s="152"/>
      <c r="D361" s="163"/>
      <c r="E361" s="151"/>
      <c r="F361" s="151"/>
      <c r="G361" s="52">
        <f t="shared" si="6"/>
        <v>0</v>
      </c>
      <c r="H361" s="66" t="s">
        <v>181</v>
      </c>
    </row>
    <row r="362" spans="1:8" s="66" customFormat="1" hidden="1" x14ac:dyDescent="0.25">
      <c r="A362" s="178"/>
      <c r="B362" s="178"/>
      <c r="C362" s="152"/>
      <c r="D362" s="163"/>
      <c r="E362" s="151"/>
      <c r="F362" s="151"/>
      <c r="G362" s="52">
        <f t="shared" si="6"/>
        <v>0</v>
      </c>
      <c r="H362" s="66" t="s">
        <v>181</v>
      </c>
    </row>
    <row r="363" spans="1:8" s="66" customFormat="1" hidden="1" x14ac:dyDescent="0.25">
      <c r="A363" s="178"/>
      <c r="B363" s="178"/>
      <c r="C363" s="152"/>
      <c r="D363" s="163"/>
      <c r="E363" s="151"/>
      <c r="F363" s="151"/>
      <c r="G363" s="52">
        <f t="shared" si="6"/>
        <v>0</v>
      </c>
      <c r="H363" s="66" t="s">
        <v>181</v>
      </c>
    </row>
    <row r="364" spans="1:8" s="66" customFormat="1" hidden="1" x14ac:dyDescent="0.25">
      <c r="A364" s="178"/>
      <c r="B364" s="178"/>
      <c r="C364" s="152"/>
      <c r="D364" s="163"/>
      <c r="E364" s="151"/>
      <c r="F364" s="151"/>
      <c r="G364" s="52">
        <f t="shared" si="6"/>
        <v>0</v>
      </c>
      <c r="H364" s="66" t="s">
        <v>181</v>
      </c>
    </row>
    <row r="365" spans="1:8" s="66" customFormat="1" hidden="1" x14ac:dyDescent="0.25">
      <c r="A365" s="178"/>
      <c r="B365" s="178"/>
      <c r="C365" s="152"/>
      <c r="D365" s="163"/>
      <c r="E365" s="151"/>
      <c r="F365" s="151"/>
      <c r="G365" s="52">
        <f t="shared" si="6"/>
        <v>0</v>
      </c>
      <c r="H365" s="66" t="s">
        <v>181</v>
      </c>
    </row>
    <row r="366" spans="1:8" s="66" customFormat="1" hidden="1" x14ac:dyDescent="0.25">
      <c r="A366" s="178"/>
      <c r="B366" s="178"/>
      <c r="C366" s="152"/>
      <c r="D366" s="163"/>
      <c r="E366" s="151"/>
      <c r="F366" s="151"/>
      <c r="G366" s="52">
        <f t="shared" si="6"/>
        <v>0</v>
      </c>
      <c r="H366" s="66" t="s">
        <v>181</v>
      </c>
    </row>
    <row r="367" spans="1:8" s="66" customFormat="1" hidden="1" x14ac:dyDescent="0.25">
      <c r="A367" s="178"/>
      <c r="B367" s="178"/>
      <c r="C367" s="152"/>
      <c r="D367" s="163"/>
      <c r="E367" s="151"/>
      <c r="F367" s="151"/>
      <c r="G367" s="52">
        <f t="shared" si="6"/>
        <v>0</v>
      </c>
      <c r="H367" s="66" t="s">
        <v>181</v>
      </c>
    </row>
    <row r="368" spans="1:8" s="66" customFormat="1" hidden="1" x14ac:dyDescent="0.25">
      <c r="A368" s="178"/>
      <c r="B368" s="178"/>
      <c r="C368" s="152"/>
      <c r="D368" s="163"/>
      <c r="E368" s="151"/>
      <c r="F368" s="151"/>
      <c r="G368" s="52">
        <f t="shared" si="6"/>
        <v>0</v>
      </c>
      <c r="H368" s="66" t="s">
        <v>181</v>
      </c>
    </row>
    <row r="369" spans="1:8" s="66" customFormat="1" hidden="1" x14ac:dyDescent="0.25">
      <c r="A369" s="178"/>
      <c r="B369" s="178"/>
      <c r="C369" s="152"/>
      <c r="D369" s="163"/>
      <c r="E369" s="151"/>
      <c r="F369" s="151"/>
      <c r="G369" s="52">
        <f t="shared" si="6"/>
        <v>0</v>
      </c>
      <c r="H369" s="66" t="s">
        <v>181</v>
      </c>
    </row>
    <row r="370" spans="1:8" s="66" customFormat="1" hidden="1" x14ac:dyDescent="0.25">
      <c r="A370" s="178"/>
      <c r="B370" s="178"/>
      <c r="C370" s="152"/>
      <c r="D370" s="163"/>
      <c r="E370" s="151"/>
      <c r="F370" s="151"/>
      <c r="G370" s="52">
        <f t="shared" si="6"/>
        <v>0</v>
      </c>
      <c r="H370" s="66" t="s">
        <v>181</v>
      </c>
    </row>
    <row r="371" spans="1:8" s="66" customFormat="1" hidden="1" x14ac:dyDescent="0.25">
      <c r="A371" s="178"/>
      <c r="B371" s="178"/>
      <c r="C371" s="152"/>
      <c r="D371" s="163"/>
      <c r="E371" s="151"/>
      <c r="F371" s="151"/>
      <c r="G371" s="52">
        <f t="shared" si="6"/>
        <v>0</v>
      </c>
      <c r="H371" s="66" t="s">
        <v>181</v>
      </c>
    </row>
    <row r="372" spans="1:8" s="66" customFormat="1" hidden="1" x14ac:dyDescent="0.25">
      <c r="A372" s="178"/>
      <c r="B372" s="178"/>
      <c r="C372" s="152"/>
      <c r="D372" s="163"/>
      <c r="E372" s="151"/>
      <c r="F372" s="151"/>
      <c r="G372" s="52">
        <f t="shared" si="6"/>
        <v>0</v>
      </c>
      <c r="H372" s="66" t="s">
        <v>181</v>
      </c>
    </row>
    <row r="373" spans="1:8" s="66" customFormat="1" hidden="1" x14ac:dyDescent="0.25">
      <c r="A373" s="178"/>
      <c r="B373" s="178"/>
      <c r="C373" s="152"/>
      <c r="D373" s="163"/>
      <c r="E373" s="151"/>
      <c r="F373" s="151"/>
      <c r="G373" s="52">
        <f t="shared" si="6"/>
        <v>0</v>
      </c>
      <c r="H373" s="66" t="s">
        <v>181</v>
      </c>
    </row>
    <row r="374" spans="1:8" s="66" customFormat="1" hidden="1" x14ac:dyDescent="0.25">
      <c r="A374" s="178"/>
      <c r="B374" s="178"/>
      <c r="C374" s="152"/>
      <c r="D374" s="163"/>
      <c r="E374" s="151"/>
      <c r="F374" s="151"/>
      <c r="G374" s="52">
        <f t="shared" si="6"/>
        <v>0</v>
      </c>
      <c r="H374" s="66" t="s">
        <v>181</v>
      </c>
    </row>
    <row r="375" spans="1:8" s="66" customFormat="1" hidden="1" x14ac:dyDescent="0.25">
      <c r="A375" s="178"/>
      <c r="B375" s="178"/>
      <c r="C375" s="152"/>
      <c r="D375" s="163"/>
      <c r="E375" s="151"/>
      <c r="F375" s="151"/>
      <c r="G375" s="52">
        <f t="shared" si="6"/>
        <v>0</v>
      </c>
      <c r="H375" s="66" t="s">
        <v>181</v>
      </c>
    </row>
    <row r="376" spans="1:8" s="66" customFormat="1" hidden="1" x14ac:dyDescent="0.25">
      <c r="A376" s="178"/>
      <c r="B376" s="178"/>
      <c r="C376" s="152"/>
      <c r="D376" s="163"/>
      <c r="E376" s="151"/>
      <c r="F376" s="151"/>
      <c r="G376" s="52">
        <f t="shared" si="6"/>
        <v>0</v>
      </c>
      <c r="H376" s="66" t="s">
        <v>181</v>
      </c>
    </row>
    <row r="377" spans="1:8" s="66" customFormat="1" hidden="1" x14ac:dyDescent="0.25">
      <c r="A377" s="178"/>
      <c r="B377" s="178"/>
      <c r="C377" s="152"/>
      <c r="D377" s="163"/>
      <c r="E377" s="151"/>
      <c r="F377" s="151"/>
      <c r="G377" s="52">
        <f t="shared" si="6"/>
        <v>0</v>
      </c>
      <c r="H377" s="66" t="s">
        <v>181</v>
      </c>
    </row>
    <row r="378" spans="1:8" s="66" customFormat="1" hidden="1" x14ac:dyDescent="0.25">
      <c r="A378" s="178"/>
      <c r="B378" s="178"/>
      <c r="C378" s="152"/>
      <c r="D378" s="163"/>
      <c r="E378" s="151"/>
      <c r="F378" s="151"/>
      <c r="G378" s="52">
        <f t="shared" si="6"/>
        <v>0</v>
      </c>
      <c r="H378" s="66" t="s">
        <v>181</v>
      </c>
    </row>
    <row r="379" spans="1:8" s="66" customFormat="1" hidden="1" x14ac:dyDescent="0.25">
      <c r="A379" s="178"/>
      <c r="B379" s="178"/>
      <c r="C379" s="152"/>
      <c r="D379" s="163"/>
      <c r="E379" s="151"/>
      <c r="F379" s="151"/>
      <c r="G379" s="52">
        <f t="shared" si="6"/>
        <v>0</v>
      </c>
      <c r="H379" s="66" t="s">
        <v>181</v>
      </c>
    </row>
    <row r="380" spans="1:8" s="66" customFormat="1" hidden="1" x14ac:dyDescent="0.25">
      <c r="A380" s="178"/>
      <c r="B380" s="178"/>
      <c r="C380" s="152"/>
      <c r="D380" s="163"/>
      <c r="E380" s="151"/>
      <c r="F380" s="151"/>
      <c r="G380" s="52">
        <f t="shared" si="6"/>
        <v>0</v>
      </c>
      <c r="H380" s="66" t="s">
        <v>181</v>
      </c>
    </row>
    <row r="381" spans="1:8" s="66" customFormat="1" hidden="1" x14ac:dyDescent="0.25">
      <c r="A381" s="178"/>
      <c r="B381" s="178"/>
      <c r="C381" s="152"/>
      <c r="D381" s="163"/>
      <c r="E381" s="151"/>
      <c r="F381" s="151"/>
      <c r="G381" s="52">
        <f t="shared" si="6"/>
        <v>0</v>
      </c>
      <c r="H381" s="66" t="s">
        <v>181</v>
      </c>
    </row>
    <row r="382" spans="1:8" s="66" customFormat="1" hidden="1" x14ac:dyDescent="0.25">
      <c r="A382" s="178"/>
      <c r="B382" s="178"/>
      <c r="C382" s="152"/>
      <c r="D382" s="163"/>
      <c r="E382" s="151"/>
      <c r="F382" s="151"/>
      <c r="G382" s="52">
        <f t="shared" si="6"/>
        <v>0</v>
      </c>
      <c r="H382" s="66" t="s">
        <v>181</v>
      </c>
    </row>
    <row r="383" spans="1:8" s="66" customFormat="1" hidden="1" x14ac:dyDescent="0.25">
      <c r="A383" s="178"/>
      <c r="B383" s="178"/>
      <c r="C383" s="152"/>
      <c r="D383" s="163"/>
      <c r="E383" s="151"/>
      <c r="F383" s="151"/>
      <c r="G383" s="52">
        <f t="shared" si="6"/>
        <v>0</v>
      </c>
      <c r="H383" s="66" t="s">
        <v>181</v>
      </c>
    </row>
    <row r="384" spans="1:8" s="66" customFormat="1" hidden="1" x14ac:dyDescent="0.25">
      <c r="A384" s="178"/>
      <c r="B384" s="178"/>
      <c r="C384" s="152"/>
      <c r="D384" s="163"/>
      <c r="E384" s="151"/>
      <c r="F384" s="151"/>
      <c r="G384" s="52">
        <f t="shared" si="6"/>
        <v>0</v>
      </c>
      <c r="H384" s="66" t="s">
        <v>181</v>
      </c>
    </row>
    <row r="385" spans="1:8" s="66" customFormat="1" hidden="1" x14ac:dyDescent="0.25">
      <c r="A385" s="178"/>
      <c r="B385" s="178"/>
      <c r="C385" s="152"/>
      <c r="D385" s="163"/>
      <c r="E385" s="151"/>
      <c r="F385" s="151"/>
      <c r="G385" s="52">
        <f t="shared" si="6"/>
        <v>0</v>
      </c>
      <c r="H385" s="66" t="s">
        <v>181</v>
      </c>
    </row>
    <row r="386" spans="1:8" s="66" customFormat="1" hidden="1" x14ac:dyDescent="0.25">
      <c r="A386" s="178"/>
      <c r="B386" s="178"/>
      <c r="C386" s="152"/>
      <c r="D386" s="163"/>
      <c r="E386" s="151"/>
      <c r="F386" s="151"/>
      <c r="G386" s="52">
        <f t="shared" si="6"/>
        <v>0</v>
      </c>
      <c r="H386" s="66" t="s">
        <v>181</v>
      </c>
    </row>
    <row r="387" spans="1:8" s="66" customFormat="1" hidden="1" x14ac:dyDescent="0.25">
      <c r="A387" s="178"/>
      <c r="B387" s="178"/>
      <c r="C387" s="152"/>
      <c r="D387" s="163"/>
      <c r="E387" s="151"/>
      <c r="F387" s="151"/>
      <c r="G387" s="52">
        <f t="shared" si="6"/>
        <v>0</v>
      </c>
      <c r="H387" s="66" t="s">
        <v>181</v>
      </c>
    </row>
    <row r="388" spans="1:8" s="66" customFormat="1" hidden="1" x14ac:dyDescent="0.25">
      <c r="A388" s="178"/>
      <c r="B388" s="178"/>
      <c r="C388" s="152"/>
      <c r="D388" s="163"/>
      <c r="E388" s="151"/>
      <c r="F388" s="151"/>
      <c r="G388" s="52">
        <f t="shared" si="6"/>
        <v>0</v>
      </c>
      <c r="H388" s="66" t="s">
        <v>181</v>
      </c>
    </row>
    <row r="389" spans="1:8" s="66" customFormat="1" hidden="1" x14ac:dyDescent="0.25">
      <c r="A389" s="178"/>
      <c r="B389" s="178"/>
      <c r="C389" s="152"/>
      <c r="D389" s="163"/>
      <c r="E389" s="151"/>
      <c r="F389" s="151"/>
      <c r="G389" s="52">
        <f t="shared" si="6"/>
        <v>0</v>
      </c>
      <c r="H389" s="66" t="s">
        <v>181</v>
      </c>
    </row>
    <row r="390" spans="1:8" s="66" customFormat="1" hidden="1" x14ac:dyDescent="0.25">
      <c r="A390" s="178"/>
      <c r="B390" s="178"/>
      <c r="C390" s="152"/>
      <c r="D390" s="163"/>
      <c r="E390" s="151"/>
      <c r="F390" s="151"/>
      <c r="G390" s="52">
        <f t="shared" si="6"/>
        <v>0</v>
      </c>
      <c r="H390" s="66" t="s">
        <v>181</v>
      </c>
    </row>
    <row r="391" spans="1:8" s="66" customFormat="1" hidden="1" x14ac:dyDescent="0.25">
      <c r="A391" s="178"/>
      <c r="B391" s="178"/>
      <c r="C391" s="152"/>
      <c r="D391" s="163"/>
      <c r="E391" s="151"/>
      <c r="F391" s="151"/>
      <c r="G391" s="52">
        <f t="shared" si="6"/>
        <v>0</v>
      </c>
      <c r="H391" s="66" t="s">
        <v>181</v>
      </c>
    </row>
    <row r="392" spans="1:8" s="66" customFormat="1" hidden="1" x14ac:dyDescent="0.25">
      <c r="A392" s="178"/>
      <c r="B392" s="178"/>
      <c r="C392" s="152"/>
      <c r="D392" s="163"/>
      <c r="E392" s="151"/>
      <c r="F392" s="151"/>
      <c r="G392" s="52">
        <f t="shared" si="6"/>
        <v>0</v>
      </c>
      <c r="H392" s="66" t="s">
        <v>181</v>
      </c>
    </row>
    <row r="393" spans="1:8" s="66" customFormat="1" hidden="1" x14ac:dyDescent="0.25">
      <c r="A393" s="178"/>
      <c r="B393" s="178"/>
      <c r="C393" s="152"/>
      <c r="D393" s="163"/>
      <c r="E393" s="151"/>
      <c r="F393" s="151"/>
      <c r="G393" s="52">
        <f t="shared" si="6"/>
        <v>0</v>
      </c>
      <c r="H393" s="66" t="s">
        <v>181</v>
      </c>
    </row>
    <row r="394" spans="1:8" s="66" customFormat="1" hidden="1" x14ac:dyDescent="0.25">
      <c r="A394" s="178"/>
      <c r="B394" s="178"/>
      <c r="C394" s="152"/>
      <c r="D394" s="163"/>
      <c r="E394" s="151"/>
      <c r="F394" s="151"/>
      <c r="G394" s="52">
        <f t="shared" si="6"/>
        <v>0</v>
      </c>
      <c r="H394" s="66" t="s">
        <v>181</v>
      </c>
    </row>
    <row r="395" spans="1:8" s="66" customFormat="1" hidden="1" x14ac:dyDescent="0.25">
      <c r="A395" s="178"/>
      <c r="B395" s="178"/>
      <c r="C395" s="152"/>
      <c r="D395" s="163"/>
      <c r="E395" s="151"/>
      <c r="F395" s="151"/>
      <c r="G395" s="52">
        <f t="shared" si="6"/>
        <v>0</v>
      </c>
      <c r="H395" s="66" t="s">
        <v>181</v>
      </c>
    </row>
    <row r="396" spans="1:8" s="66" customFormat="1" hidden="1" x14ac:dyDescent="0.25">
      <c r="A396" s="178"/>
      <c r="B396" s="178"/>
      <c r="C396" s="152"/>
      <c r="D396" s="163"/>
      <c r="E396" s="151"/>
      <c r="F396" s="151"/>
      <c r="G396" s="52">
        <f t="shared" si="6"/>
        <v>0</v>
      </c>
      <c r="H396" s="66" t="s">
        <v>181</v>
      </c>
    </row>
    <row r="397" spans="1:8" s="66" customFormat="1" hidden="1" x14ac:dyDescent="0.25">
      <c r="A397" s="178"/>
      <c r="B397" s="178"/>
      <c r="C397" s="152"/>
      <c r="D397" s="163"/>
      <c r="E397" s="151"/>
      <c r="F397" s="151"/>
      <c r="G397" s="52">
        <f t="shared" si="6"/>
        <v>0</v>
      </c>
      <c r="H397" s="66" t="s">
        <v>181</v>
      </c>
    </row>
    <row r="398" spans="1:8" s="66" customFormat="1" hidden="1" x14ac:dyDescent="0.25">
      <c r="A398" s="178"/>
      <c r="B398" s="178"/>
      <c r="C398" s="152"/>
      <c r="D398" s="163"/>
      <c r="E398" s="151"/>
      <c r="F398" s="151"/>
      <c r="G398" s="52">
        <f t="shared" si="6"/>
        <v>0</v>
      </c>
      <c r="H398" s="66" t="s">
        <v>181</v>
      </c>
    </row>
    <row r="399" spans="1:8" s="66" customFormat="1" hidden="1" x14ac:dyDescent="0.25">
      <c r="A399" s="178"/>
      <c r="B399" s="178"/>
      <c r="C399" s="152"/>
      <c r="D399" s="163"/>
      <c r="E399" s="151"/>
      <c r="F399" s="151"/>
      <c r="G399" s="52">
        <f t="shared" si="6"/>
        <v>0</v>
      </c>
      <c r="H399" s="66" t="s">
        <v>181</v>
      </c>
    </row>
    <row r="400" spans="1:8" s="66" customFormat="1" hidden="1" x14ac:dyDescent="0.25">
      <c r="A400" s="178"/>
      <c r="B400" s="178"/>
      <c r="C400" s="152"/>
      <c r="D400" s="163"/>
      <c r="E400" s="151"/>
      <c r="F400" s="151"/>
      <c r="G400" s="52">
        <f t="shared" si="6"/>
        <v>0</v>
      </c>
      <c r="H400" s="66" t="s">
        <v>181</v>
      </c>
    </row>
    <row r="401" spans="1:10" s="66" customFormat="1" hidden="1" x14ac:dyDescent="0.25">
      <c r="A401" s="178"/>
      <c r="B401" s="178"/>
      <c r="C401" s="152"/>
      <c r="D401" s="163"/>
      <c r="E401" s="151"/>
      <c r="F401" s="151"/>
      <c r="G401" s="52">
        <f t="shared" si="6"/>
        <v>0</v>
      </c>
      <c r="H401" s="66" t="s">
        <v>181</v>
      </c>
    </row>
    <row r="402" spans="1:10" s="66" customFormat="1" hidden="1" x14ac:dyDescent="0.25">
      <c r="A402" s="178"/>
      <c r="B402" s="178"/>
      <c r="C402" s="152"/>
      <c r="D402" s="163"/>
      <c r="E402" s="151"/>
      <c r="F402" s="151"/>
      <c r="G402" s="52">
        <f t="shared" si="6"/>
        <v>0</v>
      </c>
      <c r="H402" s="66" t="s">
        <v>181</v>
      </c>
    </row>
    <row r="403" spans="1:10" s="66" customFormat="1" hidden="1" x14ac:dyDescent="0.25">
      <c r="A403" s="178"/>
      <c r="B403" s="178"/>
      <c r="C403" s="152"/>
      <c r="D403" s="163"/>
      <c r="E403" s="151"/>
      <c r="F403" s="151"/>
      <c r="G403" s="52">
        <f t="shared" si="6"/>
        <v>0</v>
      </c>
      <c r="H403" s="66" t="s">
        <v>181</v>
      </c>
    </row>
    <row r="404" spans="1:10" s="66" customFormat="1" hidden="1" x14ac:dyDescent="0.25">
      <c r="A404" s="178"/>
      <c r="B404" s="178"/>
      <c r="C404" s="152"/>
      <c r="D404" s="163"/>
      <c r="E404" s="151"/>
      <c r="F404" s="151"/>
      <c r="G404" s="52">
        <f t="shared" si="6"/>
        <v>0</v>
      </c>
      <c r="H404" s="66" t="s">
        <v>181</v>
      </c>
    </row>
    <row r="405" spans="1:10" s="66" customFormat="1" hidden="1" x14ac:dyDescent="0.25">
      <c r="A405" s="178"/>
      <c r="B405" s="178"/>
      <c r="C405" s="152"/>
      <c r="D405" s="163"/>
      <c r="E405" s="151"/>
      <c r="F405" s="151"/>
      <c r="G405" s="52">
        <f t="shared" si="6"/>
        <v>0</v>
      </c>
      <c r="H405" s="66" t="s">
        <v>181</v>
      </c>
    </row>
    <row r="406" spans="1:10" s="66" customFormat="1" x14ac:dyDescent="0.25">
      <c r="A406" s="178"/>
      <c r="B406" s="178"/>
      <c r="C406" s="152"/>
      <c r="D406" s="163"/>
      <c r="E406" s="151"/>
      <c r="F406" s="151"/>
      <c r="G406" s="153">
        <f t="shared" si="6"/>
        <v>0</v>
      </c>
      <c r="H406" s="66" t="s">
        <v>181</v>
      </c>
    </row>
    <row r="407" spans="1:10" s="66" customFormat="1" x14ac:dyDescent="0.25">
      <c r="A407" s="178"/>
      <c r="B407" s="185"/>
      <c r="C407" s="169"/>
      <c r="E407" s="182"/>
      <c r="F407" s="174" t="s">
        <v>197</v>
      </c>
      <c r="G407" s="52">
        <f>ROUND(SUBTOTAL(109,G277:G406),2)</f>
        <v>0</v>
      </c>
      <c r="H407" s="66" t="s">
        <v>181</v>
      </c>
      <c r="J407" s="257" t="s">
        <v>248</v>
      </c>
    </row>
    <row r="408" spans="1:10" s="66" customFormat="1" x14ac:dyDescent="0.25">
      <c r="A408" s="178"/>
      <c r="B408" s="178"/>
      <c r="C408" s="169"/>
      <c r="G408" s="213"/>
      <c r="H408" s="66" t="s">
        <v>184</v>
      </c>
    </row>
    <row r="409" spans="1:10" s="66" customFormat="1" x14ac:dyDescent="0.25">
      <c r="A409" s="178"/>
      <c r="B409" s="178"/>
      <c r="C409" s="152"/>
      <c r="D409" s="163"/>
      <c r="E409" s="151"/>
      <c r="F409" s="151"/>
      <c r="G409" s="52">
        <f>ROUND(C409*E409*F409,2)</f>
        <v>0</v>
      </c>
      <c r="H409" s="66" t="s">
        <v>184</v>
      </c>
    </row>
    <row r="410" spans="1:10" s="66" customFormat="1" x14ac:dyDescent="0.25">
      <c r="A410" s="178"/>
      <c r="B410" s="178"/>
      <c r="C410" s="152"/>
      <c r="D410" s="163"/>
      <c r="E410" s="151"/>
      <c r="F410" s="151"/>
      <c r="G410" s="52">
        <f t="shared" ref="G410:G537" si="7">ROUND(C410*E410*F410,2)</f>
        <v>0</v>
      </c>
      <c r="H410" s="66" t="s">
        <v>184</v>
      </c>
    </row>
    <row r="411" spans="1:10" s="66" customFormat="1" x14ac:dyDescent="0.25">
      <c r="A411" s="178"/>
      <c r="B411" s="178"/>
      <c r="C411" s="152"/>
      <c r="D411" s="163"/>
      <c r="E411" s="151"/>
      <c r="F411" s="151"/>
      <c r="G411" s="52">
        <f t="shared" si="7"/>
        <v>0</v>
      </c>
      <c r="H411" s="66" t="s">
        <v>184</v>
      </c>
    </row>
    <row r="412" spans="1:10" s="66" customFormat="1" hidden="1" x14ac:dyDescent="0.25">
      <c r="A412" s="178"/>
      <c r="B412" s="178"/>
      <c r="C412" s="152"/>
      <c r="D412" s="163"/>
      <c r="E412" s="151"/>
      <c r="F412" s="151"/>
      <c r="G412" s="52">
        <f t="shared" si="7"/>
        <v>0</v>
      </c>
      <c r="H412" s="66" t="s">
        <v>184</v>
      </c>
    </row>
    <row r="413" spans="1:10" s="66" customFormat="1" hidden="1" x14ac:dyDescent="0.25">
      <c r="A413" s="178"/>
      <c r="B413" s="178"/>
      <c r="C413" s="152"/>
      <c r="D413" s="163"/>
      <c r="E413" s="151"/>
      <c r="F413" s="151"/>
      <c r="G413" s="52">
        <f t="shared" si="7"/>
        <v>0</v>
      </c>
      <c r="H413" s="66" t="s">
        <v>184</v>
      </c>
    </row>
    <row r="414" spans="1:10" s="66" customFormat="1" hidden="1" x14ac:dyDescent="0.25">
      <c r="A414" s="178"/>
      <c r="B414" s="178"/>
      <c r="C414" s="152"/>
      <c r="D414" s="163"/>
      <c r="E414" s="151"/>
      <c r="F414" s="151"/>
      <c r="G414" s="52">
        <f t="shared" si="7"/>
        <v>0</v>
      </c>
      <c r="H414" s="66" t="s">
        <v>184</v>
      </c>
    </row>
    <row r="415" spans="1:10" s="66" customFormat="1" hidden="1" x14ac:dyDescent="0.25">
      <c r="A415" s="178"/>
      <c r="B415" s="178"/>
      <c r="C415" s="152"/>
      <c r="D415" s="163"/>
      <c r="E415" s="151"/>
      <c r="F415" s="151"/>
      <c r="G415" s="52">
        <f t="shared" si="7"/>
        <v>0</v>
      </c>
      <c r="H415" s="66" t="s">
        <v>184</v>
      </c>
    </row>
    <row r="416" spans="1:10" s="66" customFormat="1" hidden="1" x14ac:dyDescent="0.25">
      <c r="A416" s="178"/>
      <c r="B416" s="178"/>
      <c r="C416" s="152"/>
      <c r="D416" s="163"/>
      <c r="E416" s="151"/>
      <c r="F416" s="151"/>
      <c r="G416" s="52">
        <f t="shared" si="7"/>
        <v>0</v>
      </c>
      <c r="H416" s="66" t="s">
        <v>184</v>
      </c>
    </row>
    <row r="417" spans="1:8" s="66" customFormat="1" hidden="1" x14ac:dyDescent="0.25">
      <c r="A417" s="178"/>
      <c r="B417" s="178"/>
      <c r="C417" s="152"/>
      <c r="D417" s="163"/>
      <c r="E417" s="151"/>
      <c r="F417" s="151"/>
      <c r="G417" s="52">
        <f t="shared" si="7"/>
        <v>0</v>
      </c>
      <c r="H417" s="66" t="s">
        <v>184</v>
      </c>
    </row>
    <row r="418" spans="1:8" s="66" customFormat="1" hidden="1" x14ac:dyDescent="0.25">
      <c r="A418" s="178"/>
      <c r="B418" s="178"/>
      <c r="C418" s="152"/>
      <c r="D418" s="163"/>
      <c r="E418" s="151"/>
      <c r="F418" s="151"/>
      <c r="G418" s="52">
        <f t="shared" si="7"/>
        <v>0</v>
      </c>
      <c r="H418" s="66" t="s">
        <v>184</v>
      </c>
    </row>
    <row r="419" spans="1:8" s="66" customFormat="1" hidden="1" x14ac:dyDescent="0.25">
      <c r="A419" s="178"/>
      <c r="B419" s="178"/>
      <c r="C419" s="152"/>
      <c r="D419" s="163"/>
      <c r="E419" s="151"/>
      <c r="F419" s="151"/>
      <c r="G419" s="52">
        <f t="shared" si="7"/>
        <v>0</v>
      </c>
      <c r="H419" s="66" t="s">
        <v>184</v>
      </c>
    </row>
    <row r="420" spans="1:8" s="66" customFormat="1" hidden="1" x14ac:dyDescent="0.25">
      <c r="A420" s="178"/>
      <c r="B420" s="178"/>
      <c r="C420" s="152"/>
      <c r="D420" s="163"/>
      <c r="E420" s="151"/>
      <c r="F420" s="151"/>
      <c r="G420" s="52">
        <f t="shared" si="7"/>
        <v>0</v>
      </c>
      <c r="H420" s="66" t="s">
        <v>184</v>
      </c>
    </row>
    <row r="421" spans="1:8" s="66" customFormat="1" hidden="1" x14ac:dyDescent="0.25">
      <c r="A421" s="178"/>
      <c r="B421" s="178"/>
      <c r="C421" s="152"/>
      <c r="D421" s="163"/>
      <c r="E421" s="151"/>
      <c r="F421" s="151"/>
      <c r="G421" s="52">
        <f t="shared" si="7"/>
        <v>0</v>
      </c>
      <c r="H421" s="66" t="s">
        <v>184</v>
      </c>
    </row>
    <row r="422" spans="1:8" s="66" customFormat="1" hidden="1" x14ac:dyDescent="0.25">
      <c r="A422" s="178"/>
      <c r="B422" s="178"/>
      <c r="C422" s="152"/>
      <c r="D422" s="163"/>
      <c r="E422" s="151"/>
      <c r="F422" s="151"/>
      <c r="G422" s="52">
        <f t="shared" si="7"/>
        <v>0</v>
      </c>
      <c r="H422" s="66" t="s">
        <v>184</v>
      </c>
    </row>
    <row r="423" spans="1:8" s="66" customFormat="1" hidden="1" x14ac:dyDescent="0.25">
      <c r="A423" s="178"/>
      <c r="B423" s="178"/>
      <c r="C423" s="152"/>
      <c r="D423" s="163"/>
      <c r="E423" s="151"/>
      <c r="F423" s="151"/>
      <c r="G423" s="52">
        <f t="shared" si="7"/>
        <v>0</v>
      </c>
      <c r="H423" s="66" t="s">
        <v>184</v>
      </c>
    </row>
    <row r="424" spans="1:8" s="66" customFormat="1" hidden="1" x14ac:dyDescent="0.25">
      <c r="A424" s="178"/>
      <c r="B424" s="178"/>
      <c r="C424" s="152"/>
      <c r="D424" s="163"/>
      <c r="E424" s="151"/>
      <c r="F424" s="151"/>
      <c r="G424" s="52">
        <f t="shared" si="7"/>
        <v>0</v>
      </c>
      <c r="H424" s="66" t="s">
        <v>184</v>
      </c>
    </row>
    <row r="425" spans="1:8" s="66" customFormat="1" hidden="1" x14ac:dyDescent="0.25">
      <c r="A425" s="178"/>
      <c r="B425" s="178"/>
      <c r="C425" s="152"/>
      <c r="D425" s="163"/>
      <c r="E425" s="151"/>
      <c r="F425" s="151"/>
      <c r="G425" s="52">
        <f t="shared" si="7"/>
        <v>0</v>
      </c>
      <c r="H425" s="66" t="s">
        <v>184</v>
      </c>
    </row>
    <row r="426" spans="1:8" s="66" customFormat="1" hidden="1" x14ac:dyDescent="0.25">
      <c r="A426" s="178"/>
      <c r="B426" s="178"/>
      <c r="C426" s="152"/>
      <c r="D426" s="163"/>
      <c r="E426" s="151"/>
      <c r="F426" s="151"/>
      <c r="G426" s="52">
        <f t="shared" si="7"/>
        <v>0</v>
      </c>
      <c r="H426" s="66" t="s">
        <v>184</v>
      </c>
    </row>
    <row r="427" spans="1:8" s="66" customFormat="1" hidden="1" x14ac:dyDescent="0.25">
      <c r="A427" s="178"/>
      <c r="B427" s="178"/>
      <c r="C427" s="152"/>
      <c r="D427" s="163"/>
      <c r="E427" s="151"/>
      <c r="F427" s="151"/>
      <c r="G427" s="52">
        <f t="shared" si="7"/>
        <v>0</v>
      </c>
      <c r="H427" s="66" t="s">
        <v>184</v>
      </c>
    </row>
    <row r="428" spans="1:8" s="66" customFormat="1" hidden="1" x14ac:dyDescent="0.25">
      <c r="A428" s="178"/>
      <c r="B428" s="178"/>
      <c r="C428" s="152"/>
      <c r="D428" s="163"/>
      <c r="E428" s="151"/>
      <c r="F428" s="151"/>
      <c r="G428" s="52">
        <f t="shared" si="7"/>
        <v>0</v>
      </c>
      <c r="H428" s="66" t="s">
        <v>184</v>
      </c>
    </row>
    <row r="429" spans="1:8" s="66" customFormat="1" hidden="1" x14ac:dyDescent="0.25">
      <c r="A429" s="178"/>
      <c r="B429" s="178"/>
      <c r="C429" s="152"/>
      <c r="D429" s="163"/>
      <c r="E429" s="151"/>
      <c r="F429" s="151"/>
      <c r="G429" s="52">
        <f t="shared" si="7"/>
        <v>0</v>
      </c>
      <c r="H429" s="66" t="s">
        <v>184</v>
      </c>
    </row>
    <row r="430" spans="1:8" s="66" customFormat="1" hidden="1" x14ac:dyDescent="0.25">
      <c r="A430" s="178"/>
      <c r="B430" s="178"/>
      <c r="C430" s="152"/>
      <c r="D430" s="163"/>
      <c r="E430" s="151"/>
      <c r="F430" s="151"/>
      <c r="G430" s="52">
        <f t="shared" si="7"/>
        <v>0</v>
      </c>
      <c r="H430" s="66" t="s">
        <v>184</v>
      </c>
    </row>
    <row r="431" spans="1:8" s="66" customFormat="1" hidden="1" x14ac:dyDescent="0.25">
      <c r="A431" s="178"/>
      <c r="B431" s="178"/>
      <c r="C431" s="152"/>
      <c r="D431" s="163"/>
      <c r="E431" s="151"/>
      <c r="F431" s="151"/>
      <c r="G431" s="52">
        <f t="shared" si="7"/>
        <v>0</v>
      </c>
      <c r="H431" s="66" t="s">
        <v>184</v>
      </c>
    </row>
    <row r="432" spans="1:8" s="66" customFormat="1" hidden="1" x14ac:dyDescent="0.25">
      <c r="A432" s="178"/>
      <c r="B432" s="178"/>
      <c r="C432" s="152"/>
      <c r="D432" s="163"/>
      <c r="E432" s="151"/>
      <c r="F432" s="151"/>
      <c r="G432" s="52">
        <f t="shared" si="7"/>
        <v>0</v>
      </c>
      <c r="H432" s="66" t="s">
        <v>184</v>
      </c>
    </row>
    <row r="433" spans="1:8" s="66" customFormat="1" hidden="1" x14ac:dyDescent="0.25">
      <c r="A433" s="178"/>
      <c r="B433" s="178"/>
      <c r="C433" s="152"/>
      <c r="D433" s="163"/>
      <c r="E433" s="151"/>
      <c r="F433" s="151"/>
      <c r="G433" s="52">
        <f t="shared" si="7"/>
        <v>0</v>
      </c>
      <c r="H433" s="66" t="s">
        <v>184</v>
      </c>
    </row>
    <row r="434" spans="1:8" s="66" customFormat="1" hidden="1" x14ac:dyDescent="0.25">
      <c r="A434" s="178"/>
      <c r="B434" s="178"/>
      <c r="C434" s="152"/>
      <c r="D434" s="163"/>
      <c r="E434" s="151"/>
      <c r="F434" s="151"/>
      <c r="G434" s="52">
        <f t="shared" si="7"/>
        <v>0</v>
      </c>
      <c r="H434" s="66" t="s">
        <v>184</v>
      </c>
    </row>
    <row r="435" spans="1:8" s="66" customFormat="1" hidden="1" x14ac:dyDescent="0.25">
      <c r="A435" s="178"/>
      <c r="B435" s="178"/>
      <c r="C435" s="152"/>
      <c r="D435" s="163"/>
      <c r="E435" s="151"/>
      <c r="F435" s="151"/>
      <c r="G435" s="52">
        <f t="shared" si="7"/>
        <v>0</v>
      </c>
      <c r="H435" s="66" t="s">
        <v>184</v>
      </c>
    </row>
    <row r="436" spans="1:8" s="66" customFormat="1" hidden="1" x14ac:dyDescent="0.25">
      <c r="A436" s="178"/>
      <c r="B436" s="178"/>
      <c r="C436" s="152"/>
      <c r="D436" s="163"/>
      <c r="E436" s="151"/>
      <c r="F436" s="151"/>
      <c r="G436" s="52">
        <f t="shared" si="7"/>
        <v>0</v>
      </c>
      <c r="H436" s="66" t="s">
        <v>184</v>
      </c>
    </row>
    <row r="437" spans="1:8" s="66" customFormat="1" hidden="1" x14ac:dyDescent="0.25">
      <c r="A437" s="178"/>
      <c r="B437" s="178"/>
      <c r="C437" s="152"/>
      <c r="D437" s="163"/>
      <c r="E437" s="151"/>
      <c r="F437" s="151"/>
      <c r="G437" s="52">
        <f t="shared" si="7"/>
        <v>0</v>
      </c>
      <c r="H437" s="66" t="s">
        <v>184</v>
      </c>
    </row>
    <row r="438" spans="1:8" s="66" customFormat="1" hidden="1" x14ac:dyDescent="0.25">
      <c r="A438" s="178"/>
      <c r="B438" s="178"/>
      <c r="C438" s="152"/>
      <c r="D438" s="163"/>
      <c r="E438" s="151"/>
      <c r="F438" s="151"/>
      <c r="G438" s="52">
        <f t="shared" si="7"/>
        <v>0</v>
      </c>
      <c r="H438" s="66" t="s">
        <v>184</v>
      </c>
    </row>
    <row r="439" spans="1:8" s="66" customFormat="1" hidden="1" x14ac:dyDescent="0.25">
      <c r="A439" s="178"/>
      <c r="B439" s="178"/>
      <c r="C439" s="152"/>
      <c r="D439" s="163"/>
      <c r="E439" s="151"/>
      <c r="F439" s="151"/>
      <c r="G439" s="52">
        <f t="shared" si="7"/>
        <v>0</v>
      </c>
      <c r="H439" s="66" t="s">
        <v>184</v>
      </c>
    </row>
    <row r="440" spans="1:8" s="66" customFormat="1" hidden="1" x14ac:dyDescent="0.25">
      <c r="A440" s="178"/>
      <c r="B440" s="178"/>
      <c r="C440" s="152"/>
      <c r="D440" s="163"/>
      <c r="E440" s="151"/>
      <c r="F440" s="151"/>
      <c r="G440" s="52">
        <f t="shared" si="7"/>
        <v>0</v>
      </c>
      <c r="H440" s="66" t="s">
        <v>184</v>
      </c>
    </row>
    <row r="441" spans="1:8" s="66" customFormat="1" hidden="1" x14ac:dyDescent="0.25">
      <c r="A441" s="178"/>
      <c r="B441" s="178"/>
      <c r="C441" s="152"/>
      <c r="D441" s="163"/>
      <c r="E441" s="151"/>
      <c r="F441" s="151"/>
      <c r="G441" s="52">
        <f t="shared" si="7"/>
        <v>0</v>
      </c>
      <c r="H441" s="66" t="s">
        <v>184</v>
      </c>
    </row>
    <row r="442" spans="1:8" s="66" customFormat="1" hidden="1" x14ac:dyDescent="0.25">
      <c r="A442" s="178"/>
      <c r="B442" s="178"/>
      <c r="C442" s="152"/>
      <c r="D442" s="163"/>
      <c r="E442" s="151"/>
      <c r="F442" s="151"/>
      <c r="G442" s="52">
        <f t="shared" si="7"/>
        <v>0</v>
      </c>
      <c r="H442" s="66" t="s">
        <v>184</v>
      </c>
    </row>
    <row r="443" spans="1:8" s="66" customFormat="1" hidden="1" x14ac:dyDescent="0.25">
      <c r="A443" s="178"/>
      <c r="B443" s="178"/>
      <c r="C443" s="152"/>
      <c r="D443" s="163"/>
      <c r="E443" s="151"/>
      <c r="F443" s="151"/>
      <c r="G443" s="52">
        <f t="shared" si="7"/>
        <v>0</v>
      </c>
      <c r="H443" s="66" t="s">
        <v>184</v>
      </c>
    </row>
    <row r="444" spans="1:8" s="66" customFormat="1" hidden="1" x14ac:dyDescent="0.25">
      <c r="A444" s="178"/>
      <c r="B444" s="178"/>
      <c r="C444" s="152"/>
      <c r="D444" s="163"/>
      <c r="E444" s="151"/>
      <c r="F444" s="151"/>
      <c r="G444" s="52">
        <f t="shared" si="7"/>
        <v>0</v>
      </c>
      <c r="H444" s="66" t="s">
        <v>184</v>
      </c>
    </row>
    <row r="445" spans="1:8" s="66" customFormat="1" hidden="1" x14ac:dyDescent="0.25">
      <c r="A445" s="178"/>
      <c r="B445" s="178"/>
      <c r="C445" s="152"/>
      <c r="D445" s="163"/>
      <c r="E445" s="151"/>
      <c r="F445" s="151"/>
      <c r="G445" s="52">
        <f t="shared" si="7"/>
        <v>0</v>
      </c>
      <c r="H445" s="66" t="s">
        <v>184</v>
      </c>
    </row>
    <row r="446" spans="1:8" s="66" customFormat="1" hidden="1" x14ac:dyDescent="0.25">
      <c r="A446" s="178"/>
      <c r="B446" s="178"/>
      <c r="C446" s="152"/>
      <c r="D446" s="163"/>
      <c r="E446" s="151"/>
      <c r="F446" s="151"/>
      <c r="G446" s="52">
        <f t="shared" si="7"/>
        <v>0</v>
      </c>
      <c r="H446" s="66" t="s">
        <v>184</v>
      </c>
    </row>
    <row r="447" spans="1:8" s="66" customFormat="1" hidden="1" x14ac:dyDescent="0.25">
      <c r="A447" s="178"/>
      <c r="B447" s="178"/>
      <c r="C447" s="152"/>
      <c r="D447" s="163"/>
      <c r="E447" s="151"/>
      <c r="F447" s="151"/>
      <c r="G447" s="52">
        <f t="shared" si="7"/>
        <v>0</v>
      </c>
      <c r="H447" s="66" t="s">
        <v>184</v>
      </c>
    </row>
    <row r="448" spans="1:8" s="66" customFormat="1" hidden="1" x14ac:dyDescent="0.25">
      <c r="A448" s="178"/>
      <c r="B448" s="178"/>
      <c r="C448" s="152"/>
      <c r="D448" s="163"/>
      <c r="E448" s="151"/>
      <c r="F448" s="151"/>
      <c r="G448" s="52">
        <f t="shared" si="7"/>
        <v>0</v>
      </c>
      <c r="H448" s="66" t="s">
        <v>184</v>
      </c>
    </row>
    <row r="449" spans="1:8" s="66" customFormat="1" hidden="1" x14ac:dyDescent="0.25">
      <c r="A449" s="178"/>
      <c r="B449" s="178"/>
      <c r="C449" s="152"/>
      <c r="D449" s="163"/>
      <c r="E449" s="151"/>
      <c r="F449" s="151"/>
      <c r="G449" s="52">
        <f t="shared" si="7"/>
        <v>0</v>
      </c>
      <c r="H449" s="66" t="s">
        <v>184</v>
      </c>
    </row>
    <row r="450" spans="1:8" s="66" customFormat="1" hidden="1" x14ac:dyDescent="0.25">
      <c r="A450" s="178"/>
      <c r="B450" s="178"/>
      <c r="C450" s="152"/>
      <c r="D450" s="163"/>
      <c r="E450" s="151"/>
      <c r="F450" s="151"/>
      <c r="G450" s="52">
        <f t="shared" si="7"/>
        <v>0</v>
      </c>
      <c r="H450" s="66" t="s">
        <v>184</v>
      </c>
    </row>
    <row r="451" spans="1:8" s="66" customFormat="1" hidden="1" x14ac:dyDescent="0.25">
      <c r="A451" s="178"/>
      <c r="B451" s="178"/>
      <c r="C451" s="152"/>
      <c r="D451" s="163"/>
      <c r="E451" s="151"/>
      <c r="F451" s="151"/>
      <c r="G451" s="52">
        <f t="shared" si="7"/>
        <v>0</v>
      </c>
      <c r="H451" s="66" t="s">
        <v>184</v>
      </c>
    </row>
    <row r="452" spans="1:8" s="66" customFormat="1" hidden="1" x14ac:dyDescent="0.25">
      <c r="A452" s="178"/>
      <c r="B452" s="178"/>
      <c r="C452" s="152"/>
      <c r="D452" s="163"/>
      <c r="E452" s="151"/>
      <c r="F452" s="151"/>
      <c r="G452" s="52">
        <f t="shared" si="7"/>
        <v>0</v>
      </c>
      <c r="H452" s="66" t="s">
        <v>184</v>
      </c>
    </row>
    <row r="453" spans="1:8" s="66" customFormat="1" hidden="1" x14ac:dyDescent="0.25">
      <c r="A453" s="178"/>
      <c r="B453" s="178"/>
      <c r="C453" s="152"/>
      <c r="D453" s="163"/>
      <c r="E453" s="151"/>
      <c r="F453" s="151"/>
      <c r="G453" s="52">
        <f t="shared" si="7"/>
        <v>0</v>
      </c>
      <c r="H453" s="66" t="s">
        <v>184</v>
      </c>
    </row>
    <row r="454" spans="1:8" s="66" customFormat="1" hidden="1" x14ac:dyDescent="0.25">
      <c r="A454" s="178"/>
      <c r="B454" s="178"/>
      <c r="C454" s="152"/>
      <c r="D454" s="163"/>
      <c r="E454" s="151"/>
      <c r="F454" s="151"/>
      <c r="G454" s="52">
        <f t="shared" si="7"/>
        <v>0</v>
      </c>
      <c r="H454" s="66" t="s">
        <v>184</v>
      </c>
    </row>
    <row r="455" spans="1:8" s="66" customFormat="1" hidden="1" x14ac:dyDescent="0.25">
      <c r="A455" s="178"/>
      <c r="B455" s="178"/>
      <c r="C455" s="152"/>
      <c r="D455" s="163"/>
      <c r="E455" s="151"/>
      <c r="F455" s="151"/>
      <c r="G455" s="52">
        <f t="shared" si="7"/>
        <v>0</v>
      </c>
      <c r="H455" s="66" t="s">
        <v>184</v>
      </c>
    </row>
    <row r="456" spans="1:8" s="66" customFormat="1" hidden="1" x14ac:dyDescent="0.25">
      <c r="A456" s="178"/>
      <c r="B456" s="178"/>
      <c r="C456" s="152"/>
      <c r="D456" s="163"/>
      <c r="E456" s="151"/>
      <c r="F456" s="151"/>
      <c r="G456" s="52">
        <f t="shared" si="7"/>
        <v>0</v>
      </c>
      <c r="H456" s="66" t="s">
        <v>184</v>
      </c>
    </row>
    <row r="457" spans="1:8" s="66" customFormat="1" hidden="1" x14ac:dyDescent="0.25">
      <c r="A457" s="178"/>
      <c r="B457" s="178"/>
      <c r="C457" s="152"/>
      <c r="D457" s="163"/>
      <c r="E457" s="151"/>
      <c r="F457" s="151"/>
      <c r="G457" s="52">
        <f t="shared" si="7"/>
        <v>0</v>
      </c>
      <c r="H457" s="66" t="s">
        <v>184</v>
      </c>
    </row>
    <row r="458" spans="1:8" s="66" customFormat="1" hidden="1" x14ac:dyDescent="0.25">
      <c r="A458" s="178"/>
      <c r="B458" s="178"/>
      <c r="C458" s="152"/>
      <c r="D458" s="163"/>
      <c r="E458" s="151"/>
      <c r="F458" s="151"/>
      <c r="G458" s="52">
        <f t="shared" si="7"/>
        <v>0</v>
      </c>
      <c r="H458" s="66" t="s">
        <v>184</v>
      </c>
    </row>
    <row r="459" spans="1:8" s="66" customFormat="1" hidden="1" x14ac:dyDescent="0.25">
      <c r="A459" s="178"/>
      <c r="B459" s="178"/>
      <c r="C459" s="152"/>
      <c r="D459" s="163"/>
      <c r="E459" s="151"/>
      <c r="F459" s="151"/>
      <c r="G459" s="52">
        <f t="shared" si="7"/>
        <v>0</v>
      </c>
      <c r="H459" s="66" t="s">
        <v>184</v>
      </c>
    </row>
    <row r="460" spans="1:8" s="66" customFormat="1" hidden="1" x14ac:dyDescent="0.25">
      <c r="A460" s="178"/>
      <c r="B460" s="178"/>
      <c r="C460" s="152"/>
      <c r="D460" s="163"/>
      <c r="E460" s="151"/>
      <c r="F460" s="151"/>
      <c r="G460" s="52">
        <f t="shared" si="7"/>
        <v>0</v>
      </c>
      <c r="H460" s="66" t="s">
        <v>184</v>
      </c>
    </row>
    <row r="461" spans="1:8" s="66" customFormat="1" hidden="1" x14ac:dyDescent="0.25">
      <c r="A461" s="178"/>
      <c r="B461" s="178"/>
      <c r="C461" s="152"/>
      <c r="D461" s="163"/>
      <c r="E461" s="151"/>
      <c r="F461" s="151"/>
      <c r="G461" s="52">
        <f t="shared" si="7"/>
        <v>0</v>
      </c>
      <c r="H461" s="66" t="s">
        <v>184</v>
      </c>
    </row>
    <row r="462" spans="1:8" s="66" customFormat="1" hidden="1" x14ac:dyDescent="0.25">
      <c r="A462" s="178"/>
      <c r="B462" s="178"/>
      <c r="C462" s="152"/>
      <c r="D462" s="163"/>
      <c r="E462" s="151"/>
      <c r="F462" s="151"/>
      <c r="G462" s="52">
        <f t="shared" si="7"/>
        <v>0</v>
      </c>
      <c r="H462" s="66" t="s">
        <v>184</v>
      </c>
    </row>
    <row r="463" spans="1:8" s="66" customFormat="1" hidden="1" x14ac:dyDescent="0.25">
      <c r="A463" s="178"/>
      <c r="B463" s="178"/>
      <c r="C463" s="152"/>
      <c r="D463" s="163"/>
      <c r="E463" s="151"/>
      <c r="F463" s="151"/>
      <c r="G463" s="52">
        <f t="shared" si="7"/>
        <v>0</v>
      </c>
      <c r="H463" s="66" t="s">
        <v>184</v>
      </c>
    </row>
    <row r="464" spans="1:8" s="66" customFormat="1" hidden="1" x14ac:dyDescent="0.25">
      <c r="A464" s="178"/>
      <c r="B464" s="178"/>
      <c r="C464" s="152"/>
      <c r="D464" s="163"/>
      <c r="E464" s="151"/>
      <c r="F464" s="151"/>
      <c r="G464" s="52">
        <f t="shared" si="7"/>
        <v>0</v>
      </c>
      <c r="H464" s="66" t="s">
        <v>184</v>
      </c>
    </row>
    <row r="465" spans="1:8" s="66" customFormat="1" hidden="1" x14ac:dyDescent="0.25">
      <c r="A465" s="178"/>
      <c r="B465" s="178"/>
      <c r="C465" s="152"/>
      <c r="D465" s="163"/>
      <c r="E465" s="151"/>
      <c r="F465" s="151"/>
      <c r="G465" s="52">
        <f t="shared" si="7"/>
        <v>0</v>
      </c>
      <c r="H465" s="66" t="s">
        <v>184</v>
      </c>
    </row>
    <row r="466" spans="1:8" s="66" customFormat="1" hidden="1" x14ac:dyDescent="0.25">
      <c r="A466" s="178"/>
      <c r="B466" s="178"/>
      <c r="C466" s="152"/>
      <c r="D466" s="163"/>
      <c r="E466" s="151"/>
      <c r="F466" s="151"/>
      <c r="G466" s="52">
        <f t="shared" si="7"/>
        <v>0</v>
      </c>
      <c r="H466" s="66" t="s">
        <v>184</v>
      </c>
    </row>
    <row r="467" spans="1:8" s="66" customFormat="1" hidden="1" x14ac:dyDescent="0.25">
      <c r="A467" s="178"/>
      <c r="B467" s="178"/>
      <c r="C467" s="152"/>
      <c r="D467" s="163"/>
      <c r="E467" s="151"/>
      <c r="F467" s="151"/>
      <c r="G467" s="52">
        <f t="shared" si="7"/>
        <v>0</v>
      </c>
      <c r="H467" s="66" t="s">
        <v>184</v>
      </c>
    </row>
    <row r="468" spans="1:8" s="66" customFormat="1" hidden="1" x14ac:dyDescent="0.25">
      <c r="A468" s="178"/>
      <c r="B468" s="178"/>
      <c r="C468" s="152"/>
      <c r="D468" s="163"/>
      <c r="E468" s="151"/>
      <c r="F468" s="151"/>
      <c r="G468" s="52">
        <f t="shared" si="7"/>
        <v>0</v>
      </c>
      <c r="H468" s="66" t="s">
        <v>184</v>
      </c>
    </row>
    <row r="469" spans="1:8" s="66" customFormat="1" hidden="1" x14ac:dyDescent="0.25">
      <c r="A469" s="178"/>
      <c r="B469" s="178"/>
      <c r="C469" s="152"/>
      <c r="D469" s="163"/>
      <c r="E469" s="151"/>
      <c r="F469" s="151"/>
      <c r="G469" s="52">
        <f t="shared" si="7"/>
        <v>0</v>
      </c>
      <c r="H469" s="66" t="s">
        <v>184</v>
      </c>
    </row>
    <row r="470" spans="1:8" s="66" customFormat="1" hidden="1" x14ac:dyDescent="0.25">
      <c r="A470" s="178"/>
      <c r="B470" s="178"/>
      <c r="C470" s="152"/>
      <c r="D470" s="163"/>
      <c r="E470" s="151"/>
      <c r="F470" s="151"/>
      <c r="G470" s="52">
        <f t="shared" si="7"/>
        <v>0</v>
      </c>
      <c r="H470" s="66" t="s">
        <v>184</v>
      </c>
    </row>
    <row r="471" spans="1:8" s="66" customFormat="1" hidden="1" x14ac:dyDescent="0.25">
      <c r="A471" s="178"/>
      <c r="B471" s="178"/>
      <c r="C471" s="152"/>
      <c r="D471" s="163"/>
      <c r="E471" s="151"/>
      <c r="F471" s="151"/>
      <c r="G471" s="52">
        <f t="shared" si="7"/>
        <v>0</v>
      </c>
      <c r="H471" s="66" t="s">
        <v>184</v>
      </c>
    </row>
    <row r="472" spans="1:8" s="66" customFormat="1" hidden="1" x14ac:dyDescent="0.25">
      <c r="A472" s="178"/>
      <c r="B472" s="178"/>
      <c r="C472" s="152"/>
      <c r="D472" s="163"/>
      <c r="E472" s="151"/>
      <c r="F472" s="151"/>
      <c r="G472" s="52">
        <f t="shared" si="7"/>
        <v>0</v>
      </c>
      <c r="H472" s="66" t="s">
        <v>184</v>
      </c>
    </row>
    <row r="473" spans="1:8" s="66" customFormat="1" hidden="1" x14ac:dyDescent="0.25">
      <c r="A473" s="178"/>
      <c r="B473" s="178"/>
      <c r="C473" s="152"/>
      <c r="D473" s="163"/>
      <c r="E473" s="151"/>
      <c r="F473" s="151"/>
      <c r="G473" s="52">
        <f t="shared" si="7"/>
        <v>0</v>
      </c>
      <c r="H473" s="66" t="s">
        <v>184</v>
      </c>
    </row>
    <row r="474" spans="1:8" s="66" customFormat="1" hidden="1" x14ac:dyDescent="0.25">
      <c r="A474" s="178"/>
      <c r="B474" s="178"/>
      <c r="C474" s="152"/>
      <c r="D474" s="163"/>
      <c r="E474" s="151"/>
      <c r="F474" s="151"/>
      <c r="G474" s="52">
        <f t="shared" si="7"/>
        <v>0</v>
      </c>
      <c r="H474" s="66" t="s">
        <v>184</v>
      </c>
    </row>
    <row r="475" spans="1:8" s="66" customFormat="1" hidden="1" x14ac:dyDescent="0.25">
      <c r="A475" s="178"/>
      <c r="B475" s="178"/>
      <c r="C475" s="152"/>
      <c r="D475" s="163"/>
      <c r="E475" s="151"/>
      <c r="F475" s="151"/>
      <c r="G475" s="52">
        <f t="shared" si="7"/>
        <v>0</v>
      </c>
      <c r="H475" s="66" t="s">
        <v>184</v>
      </c>
    </row>
    <row r="476" spans="1:8" s="66" customFormat="1" hidden="1" x14ac:dyDescent="0.25">
      <c r="A476" s="178"/>
      <c r="B476" s="178"/>
      <c r="C476" s="152"/>
      <c r="D476" s="163"/>
      <c r="E476" s="151"/>
      <c r="F476" s="151"/>
      <c r="G476" s="52">
        <f t="shared" si="7"/>
        <v>0</v>
      </c>
      <c r="H476" s="66" t="s">
        <v>184</v>
      </c>
    </row>
    <row r="477" spans="1:8" s="66" customFormat="1" hidden="1" x14ac:dyDescent="0.25">
      <c r="A477" s="178"/>
      <c r="B477" s="178"/>
      <c r="C477" s="152"/>
      <c r="D477" s="163"/>
      <c r="E477" s="151"/>
      <c r="F477" s="151"/>
      <c r="G477" s="52">
        <f t="shared" si="7"/>
        <v>0</v>
      </c>
      <c r="H477" s="66" t="s">
        <v>184</v>
      </c>
    </row>
    <row r="478" spans="1:8" s="66" customFormat="1" hidden="1" x14ac:dyDescent="0.25">
      <c r="A478" s="178"/>
      <c r="B478" s="178"/>
      <c r="C478" s="152"/>
      <c r="D478" s="163"/>
      <c r="E478" s="151"/>
      <c r="F478" s="151"/>
      <c r="G478" s="52">
        <f t="shared" si="7"/>
        <v>0</v>
      </c>
      <c r="H478" s="66" t="s">
        <v>184</v>
      </c>
    </row>
    <row r="479" spans="1:8" s="66" customFormat="1" hidden="1" x14ac:dyDescent="0.25">
      <c r="A479" s="178"/>
      <c r="B479" s="178"/>
      <c r="C479" s="152"/>
      <c r="D479" s="163"/>
      <c r="E479" s="151"/>
      <c r="F479" s="151"/>
      <c r="G479" s="52">
        <f t="shared" si="7"/>
        <v>0</v>
      </c>
      <c r="H479" s="66" t="s">
        <v>184</v>
      </c>
    </row>
    <row r="480" spans="1:8" s="66" customFormat="1" hidden="1" x14ac:dyDescent="0.25">
      <c r="A480" s="178"/>
      <c r="B480" s="178"/>
      <c r="C480" s="152"/>
      <c r="D480" s="163"/>
      <c r="E480" s="151"/>
      <c r="F480" s="151"/>
      <c r="G480" s="52">
        <f t="shared" si="7"/>
        <v>0</v>
      </c>
      <c r="H480" s="66" t="s">
        <v>184</v>
      </c>
    </row>
    <row r="481" spans="1:8" s="66" customFormat="1" hidden="1" x14ac:dyDescent="0.25">
      <c r="A481" s="178"/>
      <c r="B481" s="178"/>
      <c r="C481" s="152"/>
      <c r="D481" s="163"/>
      <c r="E481" s="151"/>
      <c r="F481" s="151"/>
      <c r="G481" s="52">
        <f t="shared" si="7"/>
        <v>0</v>
      </c>
      <c r="H481" s="66" t="s">
        <v>184</v>
      </c>
    </row>
    <row r="482" spans="1:8" s="66" customFormat="1" hidden="1" x14ac:dyDescent="0.25">
      <c r="A482" s="178"/>
      <c r="B482" s="178"/>
      <c r="C482" s="152"/>
      <c r="D482" s="163"/>
      <c r="E482" s="151"/>
      <c r="F482" s="151"/>
      <c r="G482" s="52">
        <f t="shared" si="7"/>
        <v>0</v>
      </c>
      <c r="H482" s="66" t="s">
        <v>184</v>
      </c>
    </row>
    <row r="483" spans="1:8" s="66" customFormat="1" hidden="1" x14ac:dyDescent="0.25">
      <c r="A483" s="178"/>
      <c r="B483" s="178"/>
      <c r="C483" s="152"/>
      <c r="D483" s="163"/>
      <c r="E483" s="151"/>
      <c r="F483" s="151"/>
      <c r="G483" s="52">
        <f t="shared" si="7"/>
        <v>0</v>
      </c>
      <c r="H483" s="66" t="s">
        <v>184</v>
      </c>
    </row>
    <row r="484" spans="1:8" s="66" customFormat="1" hidden="1" x14ac:dyDescent="0.25">
      <c r="A484" s="178"/>
      <c r="B484" s="178"/>
      <c r="C484" s="152"/>
      <c r="D484" s="163"/>
      <c r="E484" s="151"/>
      <c r="F484" s="151"/>
      <c r="G484" s="52">
        <f t="shared" si="7"/>
        <v>0</v>
      </c>
      <c r="H484" s="66" t="s">
        <v>184</v>
      </c>
    </row>
    <row r="485" spans="1:8" s="66" customFormat="1" hidden="1" x14ac:dyDescent="0.25">
      <c r="A485" s="178"/>
      <c r="B485" s="178"/>
      <c r="C485" s="152"/>
      <c r="D485" s="163"/>
      <c r="E485" s="151"/>
      <c r="F485" s="151"/>
      <c r="G485" s="52">
        <f t="shared" si="7"/>
        <v>0</v>
      </c>
      <c r="H485" s="66" t="s">
        <v>184</v>
      </c>
    </row>
    <row r="486" spans="1:8" s="66" customFormat="1" hidden="1" x14ac:dyDescent="0.25">
      <c r="A486" s="178"/>
      <c r="B486" s="178"/>
      <c r="C486" s="152"/>
      <c r="D486" s="163"/>
      <c r="E486" s="151"/>
      <c r="F486" s="151"/>
      <c r="G486" s="52">
        <f t="shared" si="7"/>
        <v>0</v>
      </c>
      <c r="H486" s="66" t="s">
        <v>184</v>
      </c>
    </row>
    <row r="487" spans="1:8" s="66" customFormat="1" hidden="1" x14ac:dyDescent="0.25">
      <c r="A487" s="178"/>
      <c r="B487" s="178"/>
      <c r="C487" s="152"/>
      <c r="D487" s="163"/>
      <c r="E487" s="151"/>
      <c r="F487" s="151"/>
      <c r="G487" s="52">
        <f t="shared" si="7"/>
        <v>0</v>
      </c>
      <c r="H487" s="66" t="s">
        <v>184</v>
      </c>
    </row>
    <row r="488" spans="1:8" s="66" customFormat="1" hidden="1" x14ac:dyDescent="0.25">
      <c r="A488" s="178"/>
      <c r="B488" s="178"/>
      <c r="C488" s="152"/>
      <c r="D488" s="163"/>
      <c r="E488" s="151"/>
      <c r="F488" s="151"/>
      <c r="G488" s="52">
        <f t="shared" si="7"/>
        <v>0</v>
      </c>
      <c r="H488" s="66" t="s">
        <v>184</v>
      </c>
    </row>
    <row r="489" spans="1:8" s="66" customFormat="1" hidden="1" x14ac:dyDescent="0.25">
      <c r="A489" s="178"/>
      <c r="B489" s="178"/>
      <c r="C489" s="152"/>
      <c r="D489" s="163"/>
      <c r="E489" s="151"/>
      <c r="F489" s="151"/>
      <c r="G489" s="52">
        <f t="shared" si="7"/>
        <v>0</v>
      </c>
      <c r="H489" s="66" t="s">
        <v>184</v>
      </c>
    </row>
    <row r="490" spans="1:8" s="66" customFormat="1" hidden="1" x14ac:dyDescent="0.25">
      <c r="A490" s="178"/>
      <c r="B490" s="178"/>
      <c r="C490" s="152"/>
      <c r="D490" s="163"/>
      <c r="E490" s="151"/>
      <c r="F490" s="151"/>
      <c r="G490" s="52">
        <f t="shared" si="7"/>
        <v>0</v>
      </c>
      <c r="H490" s="66" t="s">
        <v>184</v>
      </c>
    </row>
    <row r="491" spans="1:8" s="66" customFormat="1" hidden="1" x14ac:dyDescent="0.25">
      <c r="A491" s="178"/>
      <c r="B491" s="178"/>
      <c r="C491" s="152"/>
      <c r="D491" s="163"/>
      <c r="E491" s="151"/>
      <c r="F491" s="151"/>
      <c r="G491" s="52">
        <f t="shared" si="7"/>
        <v>0</v>
      </c>
      <c r="H491" s="66" t="s">
        <v>184</v>
      </c>
    </row>
    <row r="492" spans="1:8" s="66" customFormat="1" hidden="1" x14ac:dyDescent="0.25">
      <c r="A492" s="178"/>
      <c r="B492" s="178"/>
      <c r="C492" s="152"/>
      <c r="D492" s="163"/>
      <c r="E492" s="151"/>
      <c r="F492" s="151"/>
      <c r="G492" s="52">
        <f t="shared" si="7"/>
        <v>0</v>
      </c>
      <c r="H492" s="66" t="s">
        <v>184</v>
      </c>
    </row>
    <row r="493" spans="1:8" s="66" customFormat="1" hidden="1" x14ac:dyDescent="0.25">
      <c r="A493" s="178"/>
      <c r="B493" s="178"/>
      <c r="C493" s="152"/>
      <c r="D493" s="163"/>
      <c r="E493" s="151"/>
      <c r="F493" s="151"/>
      <c r="G493" s="52">
        <f t="shared" si="7"/>
        <v>0</v>
      </c>
      <c r="H493" s="66" t="s">
        <v>184</v>
      </c>
    </row>
    <row r="494" spans="1:8" s="66" customFormat="1" hidden="1" x14ac:dyDescent="0.25">
      <c r="A494" s="178"/>
      <c r="B494" s="178"/>
      <c r="C494" s="152"/>
      <c r="D494" s="163"/>
      <c r="E494" s="151"/>
      <c r="F494" s="151"/>
      <c r="G494" s="52">
        <f t="shared" si="7"/>
        <v>0</v>
      </c>
      <c r="H494" s="66" t="s">
        <v>184</v>
      </c>
    </row>
    <row r="495" spans="1:8" s="66" customFormat="1" hidden="1" x14ac:dyDescent="0.25">
      <c r="A495" s="178"/>
      <c r="B495" s="178"/>
      <c r="C495" s="152"/>
      <c r="D495" s="163"/>
      <c r="E495" s="151"/>
      <c r="F495" s="151"/>
      <c r="G495" s="52">
        <f t="shared" si="7"/>
        <v>0</v>
      </c>
      <c r="H495" s="66" t="s">
        <v>184</v>
      </c>
    </row>
    <row r="496" spans="1:8" s="66" customFormat="1" hidden="1" x14ac:dyDescent="0.25">
      <c r="A496" s="178"/>
      <c r="B496" s="178"/>
      <c r="C496" s="152"/>
      <c r="D496" s="163"/>
      <c r="E496" s="151"/>
      <c r="F496" s="151"/>
      <c r="G496" s="52">
        <f t="shared" si="7"/>
        <v>0</v>
      </c>
      <c r="H496" s="66" t="s">
        <v>184</v>
      </c>
    </row>
    <row r="497" spans="1:8" s="66" customFormat="1" hidden="1" x14ac:dyDescent="0.25">
      <c r="A497" s="178"/>
      <c r="B497" s="178"/>
      <c r="C497" s="152"/>
      <c r="D497" s="163"/>
      <c r="E497" s="151"/>
      <c r="F497" s="151"/>
      <c r="G497" s="52">
        <f t="shared" si="7"/>
        <v>0</v>
      </c>
      <c r="H497" s="66" t="s">
        <v>184</v>
      </c>
    </row>
    <row r="498" spans="1:8" s="66" customFormat="1" hidden="1" x14ac:dyDescent="0.25">
      <c r="A498" s="178"/>
      <c r="B498" s="178"/>
      <c r="C498" s="152"/>
      <c r="D498" s="163"/>
      <c r="E498" s="151"/>
      <c r="F498" s="151"/>
      <c r="G498" s="52">
        <f t="shared" si="7"/>
        <v>0</v>
      </c>
      <c r="H498" s="66" t="s">
        <v>184</v>
      </c>
    </row>
    <row r="499" spans="1:8" s="66" customFormat="1" hidden="1" x14ac:dyDescent="0.25">
      <c r="A499" s="178"/>
      <c r="B499" s="178"/>
      <c r="C499" s="152"/>
      <c r="D499" s="163"/>
      <c r="E499" s="151"/>
      <c r="F499" s="151"/>
      <c r="G499" s="52">
        <f t="shared" si="7"/>
        <v>0</v>
      </c>
      <c r="H499" s="66" t="s">
        <v>184</v>
      </c>
    </row>
    <row r="500" spans="1:8" s="66" customFormat="1" hidden="1" x14ac:dyDescent="0.25">
      <c r="A500" s="178"/>
      <c r="B500" s="178"/>
      <c r="C500" s="152"/>
      <c r="D500" s="163"/>
      <c r="E500" s="151"/>
      <c r="F500" s="151"/>
      <c r="G500" s="52">
        <f t="shared" si="7"/>
        <v>0</v>
      </c>
      <c r="H500" s="66" t="s">
        <v>184</v>
      </c>
    </row>
    <row r="501" spans="1:8" s="66" customFormat="1" hidden="1" x14ac:dyDescent="0.25">
      <c r="A501" s="178"/>
      <c r="B501" s="178"/>
      <c r="C501" s="152"/>
      <c r="D501" s="163"/>
      <c r="E501" s="151"/>
      <c r="F501" s="151"/>
      <c r="G501" s="52">
        <f t="shared" si="7"/>
        <v>0</v>
      </c>
      <c r="H501" s="66" t="s">
        <v>184</v>
      </c>
    </row>
    <row r="502" spans="1:8" s="66" customFormat="1" hidden="1" x14ac:dyDescent="0.25">
      <c r="A502" s="178"/>
      <c r="B502" s="178"/>
      <c r="C502" s="152"/>
      <c r="D502" s="163"/>
      <c r="E502" s="151"/>
      <c r="F502" s="151"/>
      <c r="G502" s="52">
        <f t="shared" si="7"/>
        <v>0</v>
      </c>
      <c r="H502" s="66" t="s">
        <v>184</v>
      </c>
    </row>
    <row r="503" spans="1:8" s="66" customFormat="1" hidden="1" x14ac:dyDescent="0.25">
      <c r="A503" s="178"/>
      <c r="B503" s="178"/>
      <c r="C503" s="152"/>
      <c r="D503" s="163"/>
      <c r="E503" s="151"/>
      <c r="F503" s="151"/>
      <c r="G503" s="52">
        <f t="shared" si="7"/>
        <v>0</v>
      </c>
      <c r="H503" s="66" t="s">
        <v>184</v>
      </c>
    </row>
    <row r="504" spans="1:8" s="66" customFormat="1" hidden="1" x14ac:dyDescent="0.25">
      <c r="A504" s="178"/>
      <c r="B504" s="178"/>
      <c r="C504" s="152"/>
      <c r="D504" s="163"/>
      <c r="E504" s="151"/>
      <c r="F504" s="151"/>
      <c r="G504" s="52">
        <f t="shared" si="7"/>
        <v>0</v>
      </c>
      <c r="H504" s="66" t="s">
        <v>184</v>
      </c>
    </row>
    <row r="505" spans="1:8" s="66" customFormat="1" hidden="1" x14ac:dyDescent="0.25">
      <c r="A505" s="178"/>
      <c r="B505" s="178"/>
      <c r="C505" s="152"/>
      <c r="D505" s="163"/>
      <c r="E505" s="151"/>
      <c r="F505" s="151"/>
      <c r="G505" s="52">
        <f t="shared" si="7"/>
        <v>0</v>
      </c>
      <c r="H505" s="66" t="s">
        <v>184</v>
      </c>
    </row>
    <row r="506" spans="1:8" s="66" customFormat="1" hidden="1" x14ac:dyDescent="0.25">
      <c r="A506" s="178"/>
      <c r="B506" s="178"/>
      <c r="C506" s="152"/>
      <c r="D506" s="163"/>
      <c r="E506" s="151"/>
      <c r="F506" s="151"/>
      <c r="G506" s="52">
        <f t="shared" si="7"/>
        <v>0</v>
      </c>
      <c r="H506" s="66" t="s">
        <v>184</v>
      </c>
    </row>
    <row r="507" spans="1:8" s="66" customFormat="1" hidden="1" x14ac:dyDescent="0.25">
      <c r="A507" s="178"/>
      <c r="B507" s="178"/>
      <c r="C507" s="152"/>
      <c r="D507" s="163"/>
      <c r="E507" s="151"/>
      <c r="F507" s="151"/>
      <c r="G507" s="52">
        <f t="shared" si="7"/>
        <v>0</v>
      </c>
      <c r="H507" s="66" t="s">
        <v>184</v>
      </c>
    </row>
    <row r="508" spans="1:8" s="66" customFormat="1" hidden="1" x14ac:dyDescent="0.25">
      <c r="A508" s="178"/>
      <c r="B508" s="178"/>
      <c r="C508" s="152"/>
      <c r="D508" s="163"/>
      <c r="E508" s="151"/>
      <c r="F508" s="151"/>
      <c r="G508" s="52">
        <f t="shared" si="7"/>
        <v>0</v>
      </c>
      <c r="H508" s="66" t="s">
        <v>184</v>
      </c>
    </row>
    <row r="509" spans="1:8" s="66" customFormat="1" hidden="1" x14ac:dyDescent="0.25">
      <c r="A509" s="178"/>
      <c r="B509" s="178"/>
      <c r="C509" s="152"/>
      <c r="D509" s="163"/>
      <c r="E509" s="151"/>
      <c r="F509" s="151"/>
      <c r="G509" s="52">
        <f t="shared" si="7"/>
        <v>0</v>
      </c>
      <c r="H509" s="66" t="s">
        <v>184</v>
      </c>
    </row>
    <row r="510" spans="1:8" s="66" customFormat="1" hidden="1" x14ac:dyDescent="0.25">
      <c r="A510" s="178"/>
      <c r="B510" s="178"/>
      <c r="C510" s="152"/>
      <c r="D510" s="163"/>
      <c r="E510" s="151"/>
      <c r="F510" s="151"/>
      <c r="G510" s="52">
        <f t="shared" si="7"/>
        <v>0</v>
      </c>
      <c r="H510" s="66" t="s">
        <v>184</v>
      </c>
    </row>
    <row r="511" spans="1:8" s="66" customFormat="1" hidden="1" x14ac:dyDescent="0.25">
      <c r="A511" s="178"/>
      <c r="B511" s="178"/>
      <c r="C511" s="152"/>
      <c r="D511" s="163"/>
      <c r="E511" s="151"/>
      <c r="F511" s="151"/>
      <c r="G511" s="52">
        <f t="shared" si="7"/>
        <v>0</v>
      </c>
      <c r="H511" s="66" t="s">
        <v>184</v>
      </c>
    </row>
    <row r="512" spans="1:8" s="66" customFormat="1" hidden="1" x14ac:dyDescent="0.25">
      <c r="A512" s="178"/>
      <c r="B512" s="178"/>
      <c r="C512" s="152"/>
      <c r="D512" s="163"/>
      <c r="E512" s="151"/>
      <c r="F512" s="151"/>
      <c r="G512" s="52">
        <f t="shared" si="7"/>
        <v>0</v>
      </c>
      <c r="H512" s="66" t="s">
        <v>184</v>
      </c>
    </row>
    <row r="513" spans="1:8" s="66" customFormat="1" hidden="1" x14ac:dyDescent="0.25">
      <c r="A513" s="178"/>
      <c r="B513" s="178"/>
      <c r="C513" s="152"/>
      <c r="D513" s="163"/>
      <c r="E513" s="151"/>
      <c r="F513" s="151"/>
      <c r="G513" s="52">
        <f t="shared" si="7"/>
        <v>0</v>
      </c>
      <c r="H513" s="66" t="s">
        <v>184</v>
      </c>
    </row>
    <row r="514" spans="1:8" s="66" customFormat="1" hidden="1" x14ac:dyDescent="0.25">
      <c r="A514" s="178"/>
      <c r="B514" s="178"/>
      <c r="C514" s="152"/>
      <c r="D514" s="163"/>
      <c r="E514" s="151"/>
      <c r="F514" s="151"/>
      <c r="G514" s="52">
        <f t="shared" si="7"/>
        <v>0</v>
      </c>
      <c r="H514" s="66" t="s">
        <v>184</v>
      </c>
    </row>
    <row r="515" spans="1:8" s="66" customFormat="1" hidden="1" x14ac:dyDescent="0.25">
      <c r="A515" s="178"/>
      <c r="B515" s="178"/>
      <c r="C515" s="152"/>
      <c r="D515" s="163"/>
      <c r="E515" s="151"/>
      <c r="F515" s="151"/>
      <c r="G515" s="52">
        <f t="shared" si="7"/>
        <v>0</v>
      </c>
      <c r="H515" s="66" t="s">
        <v>184</v>
      </c>
    </row>
    <row r="516" spans="1:8" s="66" customFormat="1" hidden="1" x14ac:dyDescent="0.25">
      <c r="A516" s="178"/>
      <c r="B516" s="178"/>
      <c r="C516" s="152"/>
      <c r="D516" s="163"/>
      <c r="E516" s="151"/>
      <c r="F516" s="151"/>
      <c r="G516" s="52">
        <f t="shared" si="7"/>
        <v>0</v>
      </c>
      <c r="H516" s="66" t="s">
        <v>184</v>
      </c>
    </row>
    <row r="517" spans="1:8" s="66" customFormat="1" hidden="1" x14ac:dyDescent="0.25">
      <c r="A517" s="178"/>
      <c r="B517" s="178"/>
      <c r="C517" s="152"/>
      <c r="D517" s="163"/>
      <c r="E517" s="151"/>
      <c r="F517" s="151"/>
      <c r="G517" s="52">
        <f t="shared" si="7"/>
        <v>0</v>
      </c>
      <c r="H517" s="66" t="s">
        <v>184</v>
      </c>
    </row>
    <row r="518" spans="1:8" s="66" customFormat="1" hidden="1" x14ac:dyDescent="0.25">
      <c r="A518" s="178"/>
      <c r="B518" s="178"/>
      <c r="C518" s="152"/>
      <c r="D518" s="163"/>
      <c r="E518" s="151"/>
      <c r="F518" s="151"/>
      <c r="G518" s="52">
        <f t="shared" si="7"/>
        <v>0</v>
      </c>
      <c r="H518" s="66" t="s">
        <v>184</v>
      </c>
    </row>
    <row r="519" spans="1:8" s="66" customFormat="1" hidden="1" x14ac:dyDescent="0.25">
      <c r="A519" s="178"/>
      <c r="B519" s="178"/>
      <c r="C519" s="152"/>
      <c r="D519" s="163"/>
      <c r="E519" s="151"/>
      <c r="F519" s="151"/>
      <c r="G519" s="52">
        <f t="shared" si="7"/>
        <v>0</v>
      </c>
      <c r="H519" s="66" t="s">
        <v>184</v>
      </c>
    </row>
    <row r="520" spans="1:8" s="66" customFormat="1" hidden="1" x14ac:dyDescent="0.25">
      <c r="A520" s="178"/>
      <c r="B520" s="178"/>
      <c r="C520" s="152"/>
      <c r="D520" s="163"/>
      <c r="E520" s="151"/>
      <c r="F520" s="151"/>
      <c r="G520" s="52">
        <f t="shared" si="7"/>
        <v>0</v>
      </c>
      <c r="H520" s="66" t="s">
        <v>184</v>
      </c>
    </row>
    <row r="521" spans="1:8" s="66" customFormat="1" hidden="1" x14ac:dyDescent="0.25">
      <c r="A521" s="178"/>
      <c r="B521" s="178"/>
      <c r="C521" s="152"/>
      <c r="D521" s="163"/>
      <c r="E521" s="151"/>
      <c r="F521" s="151"/>
      <c r="G521" s="52">
        <f t="shared" si="7"/>
        <v>0</v>
      </c>
      <c r="H521" s="66" t="s">
        <v>184</v>
      </c>
    </row>
    <row r="522" spans="1:8" s="66" customFormat="1" hidden="1" x14ac:dyDescent="0.25">
      <c r="A522" s="178"/>
      <c r="B522" s="178"/>
      <c r="C522" s="152"/>
      <c r="D522" s="163"/>
      <c r="E522" s="151"/>
      <c r="F522" s="151"/>
      <c r="G522" s="52">
        <f t="shared" si="7"/>
        <v>0</v>
      </c>
      <c r="H522" s="66" t="s">
        <v>184</v>
      </c>
    </row>
    <row r="523" spans="1:8" s="66" customFormat="1" hidden="1" x14ac:dyDescent="0.25">
      <c r="A523" s="178"/>
      <c r="B523" s="178"/>
      <c r="C523" s="152"/>
      <c r="D523" s="163"/>
      <c r="E523" s="151"/>
      <c r="F523" s="151"/>
      <c r="G523" s="52">
        <f t="shared" si="7"/>
        <v>0</v>
      </c>
      <c r="H523" s="66" t="s">
        <v>184</v>
      </c>
    </row>
    <row r="524" spans="1:8" s="66" customFormat="1" hidden="1" x14ac:dyDescent="0.25">
      <c r="A524" s="178"/>
      <c r="B524" s="178"/>
      <c r="C524" s="152"/>
      <c r="D524" s="163"/>
      <c r="E524" s="151"/>
      <c r="F524" s="151"/>
      <c r="G524" s="52">
        <f t="shared" si="7"/>
        <v>0</v>
      </c>
      <c r="H524" s="66" t="s">
        <v>184</v>
      </c>
    </row>
    <row r="525" spans="1:8" s="66" customFormat="1" hidden="1" x14ac:dyDescent="0.25">
      <c r="A525" s="178"/>
      <c r="B525" s="178"/>
      <c r="C525" s="152"/>
      <c r="D525" s="163"/>
      <c r="E525" s="151"/>
      <c r="F525" s="151"/>
      <c r="G525" s="52">
        <f t="shared" si="7"/>
        <v>0</v>
      </c>
      <c r="H525" s="66" t="s">
        <v>184</v>
      </c>
    </row>
    <row r="526" spans="1:8" s="66" customFormat="1" hidden="1" x14ac:dyDescent="0.25">
      <c r="A526" s="178"/>
      <c r="B526" s="178"/>
      <c r="C526" s="152"/>
      <c r="D526" s="163"/>
      <c r="E526" s="151"/>
      <c r="F526" s="151"/>
      <c r="G526" s="52">
        <f t="shared" si="7"/>
        <v>0</v>
      </c>
      <c r="H526" s="66" t="s">
        <v>184</v>
      </c>
    </row>
    <row r="527" spans="1:8" s="66" customFormat="1" hidden="1" x14ac:dyDescent="0.25">
      <c r="A527" s="178"/>
      <c r="B527" s="178"/>
      <c r="C527" s="152"/>
      <c r="D527" s="163"/>
      <c r="E527" s="151"/>
      <c r="F527" s="151"/>
      <c r="G527" s="52">
        <f t="shared" si="7"/>
        <v>0</v>
      </c>
      <c r="H527" s="66" t="s">
        <v>184</v>
      </c>
    </row>
    <row r="528" spans="1:8" s="66" customFormat="1" hidden="1" x14ac:dyDescent="0.25">
      <c r="A528" s="178"/>
      <c r="B528" s="178"/>
      <c r="C528" s="152"/>
      <c r="D528" s="163"/>
      <c r="E528" s="151"/>
      <c r="F528" s="151"/>
      <c r="G528" s="52">
        <f t="shared" si="7"/>
        <v>0</v>
      </c>
      <c r="H528" s="66" t="s">
        <v>184</v>
      </c>
    </row>
    <row r="529" spans="1:18" s="66" customFormat="1" hidden="1" x14ac:dyDescent="0.25">
      <c r="A529" s="178"/>
      <c r="B529" s="178"/>
      <c r="C529" s="152"/>
      <c r="D529" s="163"/>
      <c r="E529" s="151"/>
      <c r="F529" s="151"/>
      <c r="G529" s="52">
        <f t="shared" si="7"/>
        <v>0</v>
      </c>
      <c r="H529" s="66" t="s">
        <v>184</v>
      </c>
    </row>
    <row r="530" spans="1:18" s="66" customFormat="1" hidden="1" x14ac:dyDescent="0.25">
      <c r="A530" s="178"/>
      <c r="B530" s="178"/>
      <c r="C530" s="152"/>
      <c r="D530" s="163"/>
      <c r="E530" s="151"/>
      <c r="F530" s="151"/>
      <c r="G530" s="52">
        <f t="shared" si="7"/>
        <v>0</v>
      </c>
      <c r="H530" s="66" t="s">
        <v>184</v>
      </c>
    </row>
    <row r="531" spans="1:18" s="66" customFormat="1" hidden="1" x14ac:dyDescent="0.25">
      <c r="A531" s="178"/>
      <c r="B531" s="178"/>
      <c r="C531" s="152"/>
      <c r="D531" s="163"/>
      <c r="E531" s="151"/>
      <c r="F531" s="151"/>
      <c r="G531" s="52">
        <f t="shared" si="7"/>
        <v>0</v>
      </c>
      <c r="H531" s="66" t="s">
        <v>184</v>
      </c>
    </row>
    <row r="532" spans="1:18" s="66" customFormat="1" hidden="1" x14ac:dyDescent="0.25">
      <c r="A532" s="178"/>
      <c r="B532" s="178"/>
      <c r="C532" s="152"/>
      <c r="D532" s="163"/>
      <c r="E532" s="151"/>
      <c r="F532" s="151"/>
      <c r="G532" s="52">
        <f t="shared" si="7"/>
        <v>0</v>
      </c>
      <c r="H532" s="66" t="s">
        <v>184</v>
      </c>
    </row>
    <row r="533" spans="1:18" s="66" customFormat="1" hidden="1" x14ac:dyDescent="0.25">
      <c r="A533" s="178"/>
      <c r="B533" s="178"/>
      <c r="C533" s="152"/>
      <c r="D533" s="163"/>
      <c r="E533" s="151"/>
      <c r="F533" s="151"/>
      <c r="G533" s="52">
        <f t="shared" si="7"/>
        <v>0</v>
      </c>
      <c r="H533" s="66" t="s">
        <v>184</v>
      </c>
    </row>
    <row r="534" spans="1:18" s="66" customFormat="1" hidden="1" x14ac:dyDescent="0.25">
      <c r="A534" s="178"/>
      <c r="B534" s="178"/>
      <c r="C534" s="152"/>
      <c r="D534" s="163"/>
      <c r="E534" s="151"/>
      <c r="F534" s="151"/>
      <c r="G534" s="52">
        <f t="shared" si="7"/>
        <v>0</v>
      </c>
      <c r="H534" s="66" t="s">
        <v>184</v>
      </c>
    </row>
    <row r="535" spans="1:18" s="66" customFormat="1" hidden="1" x14ac:dyDescent="0.25">
      <c r="A535" s="178"/>
      <c r="B535" s="178"/>
      <c r="C535" s="152"/>
      <c r="D535" s="163"/>
      <c r="E535" s="151"/>
      <c r="F535" s="151"/>
      <c r="G535" s="52">
        <f t="shared" si="7"/>
        <v>0</v>
      </c>
      <c r="H535" s="66" t="s">
        <v>184</v>
      </c>
    </row>
    <row r="536" spans="1:18" s="66" customFormat="1" hidden="1" x14ac:dyDescent="0.25">
      <c r="A536" s="178"/>
      <c r="B536" s="178"/>
      <c r="C536" s="152"/>
      <c r="D536" s="163"/>
      <c r="E536" s="151"/>
      <c r="F536" s="151"/>
      <c r="G536" s="52">
        <f t="shared" si="7"/>
        <v>0</v>
      </c>
      <c r="H536" s="66" t="s">
        <v>184</v>
      </c>
    </row>
    <row r="537" spans="1:18" s="66" customFormat="1" hidden="1" x14ac:dyDescent="0.25">
      <c r="A537" s="178"/>
      <c r="B537" s="178"/>
      <c r="C537" s="152"/>
      <c r="D537" s="163"/>
      <c r="E537" s="151"/>
      <c r="F537" s="151"/>
      <c r="G537" s="52">
        <f t="shared" si="7"/>
        <v>0</v>
      </c>
      <c r="H537" s="66" t="s">
        <v>184</v>
      </c>
    </row>
    <row r="538" spans="1:18" s="66" customFormat="1" x14ac:dyDescent="0.25">
      <c r="A538" s="178"/>
      <c r="B538" s="178"/>
      <c r="C538" s="152"/>
      <c r="D538" s="163"/>
      <c r="E538" s="151"/>
      <c r="F538" s="151"/>
      <c r="G538" s="153">
        <f>ROUND(C538*E538*F538,2)</f>
        <v>0</v>
      </c>
      <c r="H538" s="66" t="s">
        <v>184</v>
      </c>
    </row>
    <row r="539" spans="1:18" s="66" customFormat="1" x14ac:dyDescent="0.25">
      <c r="A539" s="187"/>
      <c r="C539" s="169"/>
      <c r="E539" s="183"/>
      <c r="F539" s="168" t="s">
        <v>199</v>
      </c>
      <c r="G539" s="52">
        <f>ROUND(SUBTOTAL(109,G408:G538),2)</f>
        <v>0</v>
      </c>
      <c r="H539" s="66" t="s">
        <v>184</v>
      </c>
      <c r="J539" s="257" t="s">
        <v>248</v>
      </c>
    </row>
    <row r="540" spans="1:18" s="66" customFormat="1" x14ac:dyDescent="0.25">
      <c r="A540" s="187"/>
      <c r="C540" s="169"/>
      <c r="E540" s="183"/>
      <c r="F540" s="167"/>
      <c r="G540" s="52"/>
      <c r="H540" s="66" t="s">
        <v>186</v>
      </c>
      <c r="J540" s="257"/>
    </row>
    <row r="541" spans="1:18" s="66" customFormat="1" x14ac:dyDescent="0.25">
      <c r="A541" s="187"/>
      <c r="C541" s="169"/>
      <c r="E541" s="183"/>
      <c r="F541" s="236" t="s">
        <v>249</v>
      </c>
      <c r="G541" s="52">
        <f>+G539+G407</f>
        <v>0</v>
      </c>
      <c r="H541" s="66" t="s">
        <v>186</v>
      </c>
      <c r="J541" s="257"/>
    </row>
    <row r="542" spans="1:18" s="66" customFormat="1" x14ac:dyDescent="0.25">
      <c r="C542" s="169"/>
      <c r="G542" s="59"/>
      <c r="H542" s="66" t="s">
        <v>186</v>
      </c>
    </row>
    <row r="543" spans="1:18" s="66" customFormat="1" x14ac:dyDescent="0.25">
      <c r="A543" s="218" t="s">
        <v>250</v>
      </c>
      <c r="B543" s="60"/>
      <c r="C543" s="60"/>
      <c r="D543" s="60"/>
      <c r="E543" s="60"/>
      <c r="F543" s="60"/>
      <c r="G543" s="67"/>
      <c r="H543" s="66" t="s">
        <v>181</v>
      </c>
      <c r="J543" s="76" t="s">
        <v>190</v>
      </c>
    </row>
    <row r="544" spans="1:18" s="66" customFormat="1" ht="45" customHeight="1" x14ac:dyDescent="0.25">
      <c r="A544" s="407" t="s">
        <v>364</v>
      </c>
      <c r="B544" s="408"/>
      <c r="C544" s="408"/>
      <c r="D544" s="408"/>
      <c r="E544" s="408"/>
      <c r="F544" s="408"/>
      <c r="G544" s="409"/>
      <c r="H544" s="66" t="s">
        <v>181</v>
      </c>
      <c r="J544" s="403" t="s">
        <v>191</v>
      </c>
      <c r="K544" s="403"/>
      <c r="L544" s="403"/>
      <c r="M544" s="403"/>
      <c r="N544" s="403"/>
      <c r="O544" s="403"/>
      <c r="P544" s="403"/>
      <c r="Q544" s="403"/>
      <c r="R544" s="403"/>
    </row>
    <row r="545" spans="1:18" x14ac:dyDescent="0.25">
      <c r="H545" s="66" t="s">
        <v>184</v>
      </c>
    </row>
    <row r="546" spans="1:18" s="66" customFormat="1" x14ac:dyDescent="0.25">
      <c r="A546" s="218" t="s">
        <v>251</v>
      </c>
      <c r="B546" s="62"/>
      <c r="C546" s="63"/>
      <c r="D546" s="63"/>
      <c r="E546" s="63"/>
      <c r="F546" s="63"/>
      <c r="G546" s="68"/>
      <c r="H546" s="66" t="s">
        <v>184</v>
      </c>
      <c r="J546" s="76" t="s">
        <v>190</v>
      </c>
    </row>
    <row r="547" spans="1:18" s="66" customFormat="1" ht="45" customHeight="1" x14ac:dyDescent="0.25">
      <c r="A547" s="407"/>
      <c r="B547" s="408"/>
      <c r="C547" s="408"/>
      <c r="D547" s="408"/>
      <c r="E547" s="408"/>
      <c r="F547" s="408"/>
      <c r="G547" s="409"/>
      <c r="H547" s="66" t="s">
        <v>184</v>
      </c>
      <c r="J547" s="403" t="s">
        <v>191</v>
      </c>
      <c r="K547" s="403"/>
      <c r="L547" s="403"/>
      <c r="M547" s="403"/>
      <c r="N547" s="403"/>
      <c r="O547" s="403"/>
      <c r="P547" s="403"/>
      <c r="Q547" s="403"/>
      <c r="R547" s="403"/>
    </row>
  </sheetData>
  <sheetProtection algorithmName="SHA-512" hashValue="4CLW8ipu4La9p7BMmO/TAfdXh1QexOq0k6qeLAGHU8nArgvSZqk3zQD0cc5hGCstQ3gE6vyAkjfSMOM3mhj2nA==" saltValue="0URvNDtpTpbJ0GvY78rcTw==" spinCount="100000" sheet="1" formatCells="0" formatRows="0" sort="0" autoFilter="0"/>
  <autoFilter ref="H1:H547" xr:uid="{00000000-0001-0000-0D00-000000000000}"/>
  <mergeCells count="144">
    <mergeCell ref="B7:C7"/>
    <mergeCell ref="B8:C8"/>
    <mergeCell ref="B9:C9"/>
    <mergeCell ref="B10:C10"/>
    <mergeCell ref="B11:C11"/>
    <mergeCell ref="B12:C12"/>
    <mergeCell ref="A1:F1"/>
    <mergeCell ref="A2:G2"/>
    <mergeCell ref="B3:C3"/>
    <mergeCell ref="B4:C4"/>
    <mergeCell ref="B5:C5"/>
    <mergeCell ref="B6:C6"/>
    <mergeCell ref="B19:C19"/>
    <mergeCell ref="B20:C20"/>
    <mergeCell ref="B21:C21"/>
    <mergeCell ref="B22:C22"/>
    <mergeCell ref="B23:C23"/>
    <mergeCell ref="B24:C24"/>
    <mergeCell ref="B13:C13"/>
    <mergeCell ref="B14:C14"/>
    <mergeCell ref="B15:C15"/>
    <mergeCell ref="B16:C16"/>
    <mergeCell ref="B17:C17"/>
    <mergeCell ref="B18:C18"/>
    <mergeCell ref="B31:C31"/>
    <mergeCell ref="B32:C32"/>
    <mergeCell ref="B33:C33"/>
    <mergeCell ref="B34:C34"/>
    <mergeCell ref="B35:C35"/>
    <mergeCell ref="B36:C36"/>
    <mergeCell ref="B25:C25"/>
    <mergeCell ref="B26:C26"/>
    <mergeCell ref="B27:C27"/>
    <mergeCell ref="B28:C28"/>
    <mergeCell ref="B29:C29"/>
    <mergeCell ref="B30:C30"/>
    <mergeCell ref="B43:C43"/>
    <mergeCell ref="B44:C44"/>
    <mergeCell ref="B45:C45"/>
    <mergeCell ref="B46:C46"/>
    <mergeCell ref="B47:C47"/>
    <mergeCell ref="B48:C48"/>
    <mergeCell ref="B37:C37"/>
    <mergeCell ref="B38:C38"/>
    <mergeCell ref="B39:C39"/>
    <mergeCell ref="B40:C40"/>
    <mergeCell ref="B41:C41"/>
    <mergeCell ref="B42:C42"/>
    <mergeCell ref="B55:C55"/>
    <mergeCell ref="B56:C56"/>
    <mergeCell ref="B57:C57"/>
    <mergeCell ref="B58:C58"/>
    <mergeCell ref="B59:C59"/>
    <mergeCell ref="B60:C60"/>
    <mergeCell ref="B49:C49"/>
    <mergeCell ref="B50:C50"/>
    <mergeCell ref="B51:C51"/>
    <mergeCell ref="B52:C52"/>
    <mergeCell ref="B53:C53"/>
    <mergeCell ref="B54:C54"/>
    <mergeCell ref="B67:C67"/>
    <mergeCell ref="B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B78:C78"/>
    <mergeCell ref="B91:C91"/>
    <mergeCell ref="B92:C92"/>
    <mergeCell ref="B93:C93"/>
    <mergeCell ref="B94:C94"/>
    <mergeCell ref="B95:C95"/>
    <mergeCell ref="B96:C96"/>
    <mergeCell ref="B85:C85"/>
    <mergeCell ref="B86:C86"/>
    <mergeCell ref="B87:C87"/>
    <mergeCell ref="B88:C88"/>
    <mergeCell ref="B89:C89"/>
    <mergeCell ref="B90:C90"/>
    <mergeCell ref="B103:C103"/>
    <mergeCell ref="B104:C104"/>
    <mergeCell ref="B105:C105"/>
    <mergeCell ref="B106:C106"/>
    <mergeCell ref="B107:C107"/>
    <mergeCell ref="B108:C108"/>
    <mergeCell ref="B97:C97"/>
    <mergeCell ref="B98:C98"/>
    <mergeCell ref="B99:C99"/>
    <mergeCell ref="B100:C100"/>
    <mergeCell ref="B101:C101"/>
    <mergeCell ref="B102:C102"/>
    <mergeCell ref="B115:C115"/>
    <mergeCell ref="B116:C116"/>
    <mergeCell ref="B117:C117"/>
    <mergeCell ref="B118:C118"/>
    <mergeCell ref="B119:C119"/>
    <mergeCell ref="B120:C120"/>
    <mergeCell ref="B109:C109"/>
    <mergeCell ref="B110:C110"/>
    <mergeCell ref="B111:C111"/>
    <mergeCell ref="B112:C112"/>
    <mergeCell ref="B113:C113"/>
    <mergeCell ref="B114:C114"/>
    <mergeCell ref="B127:C127"/>
    <mergeCell ref="B128:C128"/>
    <mergeCell ref="B129:C129"/>
    <mergeCell ref="B130:C130"/>
    <mergeCell ref="B131:C131"/>
    <mergeCell ref="B132:C132"/>
    <mergeCell ref="B121:C121"/>
    <mergeCell ref="B122:C122"/>
    <mergeCell ref="B123:C123"/>
    <mergeCell ref="B124:C124"/>
    <mergeCell ref="B125:C125"/>
    <mergeCell ref="B126:C126"/>
    <mergeCell ref="A271:G271"/>
    <mergeCell ref="A274:G274"/>
    <mergeCell ref="A544:G544"/>
    <mergeCell ref="J544:R544"/>
    <mergeCell ref="A547:G547"/>
    <mergeCell ref="J547:R547"/>
    <mergeCell ref="B133:C133"/>
    <mergeCell ref="B134:C134"/>
    <mergeCell ref="B135:C135"/>
    <mergeCell ref="B136:C136"/>
    <mergeCell ref="B265:C265"/>
    <mergeCell ref="B266:C266"/>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D8AEE030-EA89-450E-BB5D-BD5BF0119AE4}">
            <xm:f>Categories!$A$2=FALSE</xm:f>
            <x14:dxf>
              <fill>
                <patternFill>
                  <bgColor theme="0" tint="-0.34998626667073579"/>
                </patternFill>
              </fill>
            </x14:dxf>
          </x14:cfRule>
          <xm:sqref>A6</xm:sqref>
        </x14:conditionalFormatting>
        <x14:conditionalFormatting xmlns:xm="http://schemas.microsoft.com/office/excel/2006/main">
          <x14:cfRule type="expression" priority="2" id="{F9B9A02B-24D5-40A1-9E21-608222F1C1DE}">
            <xm:f>Categories!$A$8=FALSE</xm:f>
            <x14:dxf>
              <fill>
                <patternFill>
                  <bgColor theme="0" tint="-0.34998626667073579"/>
                </patternFill>
              </fill>
            </x14:dxf>
          </x14:cfRule>
          <xm:sqref>A1:G5 B6:G6 A7:G547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08BE2-2851-4126-B724-4B1AA48A2B42}">
  <sheetPr>
    <pageSetUpPr fitToPage="1"/>
  </sheetPr>
  <dimension ref="A1:N275"/>
  <sheetViews>
    <sheetView zoomScaleNormal="100" zoomScaleSheetLayoutView="100" workbookViewId="0">
      <selection activeCell="A274" sqref="A274:C274"/>
    </sheetView>
  </sheetViews>
  <sheetFormatPr defaultColWidth="9.140625" defaultRowHeight="15" x14ac:dyDescent="0.25"/>
  <cols>
    <col min="1" max="1" width="40" customWidth="1"/>
    <col min="2" max="2" width="76.7109375" customWidth="1"/>
    <col min="3" max="3" width="16.5703125" customWidth="1"/>
    <col min="4" max="4" width="11" hidden="1" customWidth="1"/>
    <col min="5" max="5" width="2.28515625" customWidth="1"/>
  </cols>
  <sheetData>
    <row r="1" spans="1:7" ht="30" customHeight="1" thickTop="1" thickBot="1" x14ac:dyDescent="0.3">
      <c r="A1" s="399" t="s">
        <v>169</v>
      </c>
      <c r="B1" s="399"/>
      <c r="C1" t="str">
        <f>+'Section A'!B2</f>
        <v>GRANTEE</v>
      </c>
      <c r="D1" s="204" t="s">
        <v>179</v>
      </c>
      <c r="F1" s="225" t="s">
        <v>170</v>
      </c>
    </row>
    <row r="2" spans="1:7" ht="63" customHeight="1" thickTop="1" x14ac:dyDescent="0.25">
      <c r="A2" s="430" t="s">
        <v>252</v>
      </c>
      <c r="B2" s="430"/>
      <c r="C2" s="430"/>
      <c r="D2" t="s">
        <v>186</v>
      </c>
    </row>
    <row r="3" spans="1:7" ht="25.5" customHeight="1" x14ac:dyDescent="0.25">
      <c r="A3" s="193" t="s">
        <v>253</v>
      </c>
      <c r="B3" s="193" t="s">
        <v>254</v>
      </c>
      <c r="C3" s="193" t="s">
        <v>255</v>
      </c>
      <c r="D3" t="s">
        <v>186</v>
      </c>
    </row>
    <row r="4" spans="1:7" s="66" customFormat="1" ht="15" customHeight="1" x14ac:dyDescent="0.25">
      <c r="A4" s="144"/>
      <c r="B4" s="143"/>
      <c r="C4" s="69"/>
      <c r="D4" s="219" t="s">
        <v>181</v>
      </c>
      <c r="F4" s="190" t="s">
        <v>256</v>
      </c>
      <c r="G4" s="190"/>
    </row>
    <row r="5" spans="1:7" s="66" customFormat="1" ht="15" customHeight="1" x14ac:dyDescent="0.25">
      <c r="A5" s="178"/>
      <c r="B5" s="258"/>
      <c r="C5" s="69"/>
      <c r="D5" s="219" t="s">
        <v>181</v>
      </c>
      <c r="F5" s="190" t="s">
        <v>256</v>
      </c>
      <c r="G5" s="190"/>
    </row>
    <row r="6" spans="1:7" s="66" customFormat="1" ht="15" customHeight="1" x14ac:dyDescent="0.25">
      <c r="A6" s="178"/>
      <c r="B6" s="258"/>
      <c r="C6" s="69"/>
      <c r="D6" s="219" t="s">
        <v>181</v>
      </c>
      <c r="F6" s="190" t="s">
        <v>256</v>
      </c>
      <c r="G6" s="190"/>
    </row>
    <row r="7" spans="1:7" s="66" customFormat="1" ht="15" hidden="1" customHeight="1" x14ac:dyDescent="0.25">
      <c r="A7" s="178"/>
      <c r="B7" s="258"/>
      <c r="C7" s="69"/>
      <c r="D7" s="219" t="s">
        <v>181</v>
      </c>
      <c r="F7" s="190" t="s">
        <v>256</v>
      </c>
      <c r="G7" s="190"/>
    </row>
    <row r="8" spans="1:7" s="66" customFormat="1" ht="15" hidden="1" customHeight="1" x14ac:dyDescent="0.25">
      <c r="A8" s="178"/>
      <c r="B8" s="258"/>
      <c r="C8" s="69"/>
      <c r="D8" s="219" t="s">
        <v>181</v>
      </c>
      <c r="F8" s="190" t="s">
        <v>256</v>
      </c>
      <c r="G8" s="190"/>
    </row>
    <row r="9" spans="1:7" s="66" customFormat="1" ht="15" hidden="1" customHeight="1" x14ac:dyDescent="0.25">
      <c r="A9" s="178"/>
      <c r="B9" s="258"/>
      <c r="C9" s="69"/>
      <c r="D9" s="219" t="s">
        <v>181</v>
      </c>
      <c r="F9" s="190" t="s">
        <v>256</v>
      </c>
      <c r="G9" s="190"/>
    </row>
    <row r="10" spans="1:7" s="66" customFormat="1" ht="15" hidden="1" customHeight="1" x14ac:dyDescent="0.25">
      <c r="A10" s="178"/>
      <c r="B10" s="258"/>
      <c r="C10" s="69"/>
      <c r="D10" s="219" t="s">
        <v>181</v>
      </c>
      <c r="F10" s="190" t="s">
        <v>256</v>
      </c>
      <c r="G10" s="190"/>
    </row>
    <row r="11" spans="1:7" s="66" customFormat="1" ht="15" hidden="1" customHeight="1" x14ac:dyDescent="0.25">
      <c r="A11" s="178"/>
      <c r="B11" s="258"/>
      <c r="C11" s="69"/>
      <c r="D11" s="219" t="s">
        <v>181</v>
      </c>
      <c r="F11" s="190" t="s">
        <v>256</v>
      </c>
      <c r="G11" s="190"/>
    </row>
    <row r="12" spans="1:7" s="66" customFormat="1" ht="15" hidden="1" customHeight="1" x14ac:dyDescent="0.25">
      <c r="A12" s="178"/>
      <c r="B12" s="258"/>
      <c r="C12" s="69"/>
      <c r="D12" s="219" t="s">
        <v>181</v>
      </c>
      <c r="F12" s="190" t="s">
        <v>256</v>
      </c>
      <c r="G12" s="190"/>
    </row>
    <row r="13" spans="1:7" s="66" customFormat="1" ht="15" hidden="1" customHeight="1" x14ac:dyDescent="0.25">
      <c r="A13" s="178"/>
      <c r="B13" s="258"/>
      <c r="C13" s="69"/>
      <c r="D13" s="219" t="s">
        <v>181</v>
      </c>
      <c r="F13" s="190" t="s">
        <v>256</v>
      </c>
      <c r="G13" s="190"/>
    </row>
    <row r="14" spans="1:7" s="66" customFormat="1" ht="15" hidden="1" customHeight="1" x14ac:dyDescent="0.25">
      <c r="A14" s="178"/>
      <c r="B14" s="258"/>
      <c r="C14" s="69"/>
      <c r="D14" s="219" t="s">
        <v>181</v>
      </c>
      <c r="F14" s="190" t="s">
        <v>256</v>
      </c>
      <c r="G14" s="190"/>
    </row>
    <row r="15" spans="1:7" s="66" customFormat="1" ht="15" hidden="1" customHeight="1" x14ac:dyDescent="0.25">
      <c r="A15" s="178"/>
      <c r="B15" s="258"/>
      <c r="C15" s="69"/>
      <c r="D15" s="219" t="s">
        <v>181</v>
      </c>
      <c r="F15" s="190" t="s">
        <v>256</v>
      </c>
      <c r="G15" s="190"/>
    </row>
    <row r="16" spans="1:7" s="66" customFormat="1" ht="15" hidden="1" customHeight="1" x14ac:dyDescent="0.25">
      <c r="A16" s="178"/>
      <c r="B16" s="258"/>
      <c r="C16" s="69"/>
      <c r="D16" s="219" t="s">
        <v>181</v>
      </c>
      <c r="F16" s="190" t="s">
        <v>256</v>
      </c>
      <c r="G16" s="190"/>
    </row>
    <row r="17" spans="1:7" s="66" customFormat="1" ht="15" hidden="1" customHeight="1" x14ac:dyDescent="0.25">
      <c r="A17" s="178"/>
      <c r="B17" s="258"/>
      <c r="C17" s="69"/>
      <c r="D17" s="219" t="s">
        <v>181</v>
      </c>
      <c r="F17" s="190" t="s">
        <v>256</v>
      </c>
      <c r="G17" s="190"/>
    </row>
    <row r="18" spans="1:7" s="66" customFormat="1" ht="15" hidden="1" customHeight="1" x14ac:dyDescent="0.25">
      <c r="A18" s="178"/>
      <c r="B18" s="258"/>
      <c r="C18" s="69"/>
      <c r="D18" s="219" t="s">
        <v>181</v>
      </c>
      <c r="F18" s="190" t="s">
        <v>256</v>
      </c>
      <c r="G18" s="190"/>
    </row>
    <row r="19" spans="1:7" s="66" customFormat="1" ht="15" hidden="1" customHeight="1" x14ac:dyDescent="0.25">
      <c r="A19" s="178"/>
      <c r="B19" s="258"/>
      <c r="C19" s="69"/>
      <c r="D19" s="219" t="s">
        <v>181</v>
      </c>
      <c r="F19" s="190" t="s">
        <v>256</v>
      </c>
      <c r="G19" s="190"/>
    </row>
    <row r="20" spans="1:7" s="66" customFormat="1" ht="15" hidden="1" customHeight="1" x14ac:dyDescent="0.25">
      <c r="A20" s="178"/>
      <c r="B20" s="258"/>
      <c r="C20" s="69"/>
      <c r="D20" s="219" t="s">
        <v>181</v>
      </c>
      <c r="F20" s="190" t="s">
        <v>256</v>
      </c>
      <c r="G20" s="190"/>
    </row>
    <row r="21" spans="1:7" s="66" customFormat="1" ht="15" hidden="1" customHeight="1" x14ac:dyDescent="0.25">
      <c r="A21" s="178"/>
      <c r="B21" s="258"/>
      <c r="C21" s="69"/>
      <c r="D21" s="219" t="s">
        <v>181</v>
      </c>
      <c r="F21" s="190" t="s">
        <v>256</v>
      </c>
      <c r="G21" s="190"/>
    </row>
    <row r="22" spans="1:7" s="66" customFormat="1" ht="15" hidden="1" customHeight="1" x14ac:dyDescent="0.25">
      <c r="A22" s="178"/>
      <c r="B22" s="258"/>
      <c r="C22" s="69"/>
      <c r="D22" s="219" t="s">
        <v>181</v>
      </c>
      <c r="F22" s="190" t="s">
        <v>256</v>
      </c>
      <c r="G22" s="190"/>
    </row>
    <row r="23" spans="1:7" s="66" customFormat="1" ht="15" hidden="1" customHeight="1" x14ac:dyDescent="0.25">
      <c r="A23" s="178"/>
      <c r="B23" s="258"/>
      <c r="C23" s="69"/>
      <c r="D23" s="219" t="s">
        <v>181</v>
      </c>
      <c r="F23" s="190" t="s">
        <v>256</v>
      </c>
      <c r="G23" s="190"/>
    </row>
    <row r="24" spans="1:7" s="66" customFormat="1" ht="15" hidden="1" customHeight="1" x14ac:dyDescent="0.25">
      <c r="A24" s="178"/>
      <c r="B24" s="258"/>
      <c r="C24" s="69"/>
      <c r="D24" s="219" t="s">
        <v>181</v>
      </c>
      <c r="F24" s="190" t="s">
        <v>256</v>
      </c>
      <c r="G24" s="190"/>
    </row>
    <row r="25" spans="1:7" s="66" customFormat="1" ht="15" hidden="1" customHeight="1" x14ac:dyDescent="0.25">
      <c r="A25" s="178"/>
      <c r="B25" s="258"/>
      <c r="C25" s="69"/>
      <c r="D25" s="219" t="s">
        <v>181</v>
      </c>
      <c r="F25" s="190" t="s">
        <v>256</v>
      </c>
      <c r="G25" s="190"/>
    </row>
    <row r="26" spans="1:7" s="66" customFormat="1" ht="15" hidden="1" customHeight="1" x14ac:dyDescent="0.25">
      <c r="A26" s="178"/>
      <c r="B26" s="258"/>
      <c r="C26" s="69"/>
      <c r="D26" s="219" t="s">
        <v>181</v>
      </c>
      <c r="F26" s="190" t="s">
        <v>256</v>
      </c>
      <c r="G26" s="190"/>
    </row>
    <row r="27" spans="1:7" s="66" customFormat="1" ht="15" hidden="1" customHeight="1" x14ac:dyDescent="0.25">
      <c r="A27" s="178"/>
      <c r="B27" s="258"/>
      <c r="C27" s="69"/>
      <c r="D27" s="219" t="s">
        <v>181</v>
      </c>
      <c r="F27" s="190" t="s">
        <v>256</v>
      </c>
      <c r="G27" s="190"/>
    </row>
    <row r="28" spans="1:7" s="66" customFormat="1" ht="15" hidden="1" customHeight="1" x14ac:dyDescent="0.25">
      <c r="A28" s="178"/>
      <c r="B28" s="258"/>
      <c r="C28" s="69"/>
      <c r="D28" s="219" t="s">
        <v>181</v>
      </c>
      <c r="F28" s="190" t="s">
        <v>256</v>
      </c>
      <c r="G28" s="190"/>
    </row>
    <row r="29" spans="1:7" s="66" customFormat="1" ht="15" hidden="1" customHeight="1" x14ac:dyDescent="0.25">
      <c r="A29" s="178"/>
      <c r="B29" s="258"/>
      <c r="C29" s="69"/>
      <c r="D29" s="219" t="s">
        <v>181</v>
      </c>
      <c r="F29" s="190" t="s">
        <v>256</v>
      </c>
      <c r="G29" s="190"/>
    </row>
    <row r="30" spans="1:7" s="66" customFormat="1" ht="15" hidden="1" customHeight="1" x14ac:dyDescent="0.25">
      <c r="A30" s="178"/>
      <c r="B30" s="258"/>
      <c r="C30" s="69"/>
      <c r="D30" s="219" t="s">
        <v>181</v>
      </c>
      <c r="F30" s="190" t="s">
        <v>256</v>
      </c>
      <c r="G30" s="190"/>
    </row>
    <row r="31" spans="1:7" s="66" customFormat="1" ht="15" hidden="1" customHeight="1" x14ac:dyDescent="0.25">
      <c r="A31" s="178"/>
      <c r="B31" s="258"/>
      <c r="C31" s="69"/>
      <c r="D31" s="219" t="s">
        <v>181</v>
      </c>
      <c r="F31" s="190" t="s">
        <v>256</v>
      </c>
      <c r="G31" s="190"/>
    </row>
    <row r="32" spans="1:7" s="66" customFormat="1" ht="15" hidden="1" customHeight="1" x14ac:dyDescent="0.25">
      <c r="A32" s="178"/>
      <c r="B32" s="258"/>
      <c r="C32" s="69"/>
      <c r="D32" s="219" t="s">
        <v>181</v>
      </c>
      <c r="F32" s="190" t="s">
        <v>256</v>
      </c>
      <c r="G32" s="190"/>
    </row>
    <row r="33" spans="1:7" s="66" customFormat="1" ht="15" hidden="1" customHeight="1" x14ac:dyDescent="0.25">
      <c r="A33" s="178"/>
      <c r="B33" s="258"/>
      <c r="C33" s="69"/>
      <c r="D33" s="219" t="s">
        <v>181</v>
      </c>
      <c r="F33" s="190" t="s">
        <v>256</v>
      </c>
      <c r="G33" s="190"/>
    </row>
    <row r="34" spans="1:7" s="66" customFormat="1" ht="15" hidden="1" customHeight="1" x14ac:dyDescent="0.25">
      <c r="A34" s="178"/>
      <c r="B34" s="258"/>
      <c r="C34" s="69"/>
      <c r="D34" s="219" t="s">
        <v>181</v>
      </c>
      <c r="F34" s="190" t="s">
        <v>256</v>
      </c>
      <c r="G34" s="190"/>
    </row>
    <row r="35" spans="1:7" s="66" customFormat="1" ht="15" hidden="1" customHeight="1" x14ac:dyDescent="0.25">
      <c r="A35" s="178"/>
      <c r="B35" s="258"/>
      <c r="C35" s="69"/>
      <c r="D35" s="219" t="s">
        <v>181</v>
      </c>
      <c r="F35" s="190" t="s">
        <v>256</v>
      </c>
      <c r="G35" s="190"/>
    </row>
    <row r="36" spans="1:7" s="66" customFormat="1" ht="15" hidden="1" customHeight="1" x14ac:dyDescent="0.25">
      <c r="A36" s="178"/>
      <c r="B36" s="258"/>
      <c r="C36" s="69"/>
      <c r="D36" s="219" t="s">
        <v>181</v>
      </c>
      <c r="F36" s="190" t="s">
        <v>256</v>
      </c>
      <c r="G36" s="190"/>
    </row>
    <row r="37" spans="1:7" s="66" customFormat="1" ht="15" hidden="1" customHeight="1" x14ac:dyDescent="0.25">
      <c r="A37" s="178"/>
      <c r="B37" s="258"/>
      <c r="C37" s="69"/>
      <c r="D37" s="219" t="s">
        <v>181</v>
      </c>
      <c r="F37" s="190" t="s">
        <v>256</v>
      </c>
      <c r="G37" s="190"/>
    </row>
    <row r="38" spans="1:7" s="66" customFormat="1" ht="15" hidden="1" customHeight="1" x14ac:dyDescent="0.25">
      <c r="A38" s="178"/>
      <c r="B38" s="258"/>
      <c r="C38" s="69"/>
      <c r="D38" s="219" t="s">
        <v>181</v>
      </c>
      <c r="F38" s="190" t="s">
        <v>256</v>
      </c>
      <c r="G38" s="190"/>
    </row>
    <row r="39" spans="1:7" s="66" customFormat="1" ht="15" hidden="1" customHeight="1" x14ac:dyDescent="0.25">
      <c r="A39" s="178"/>
      <c r="B39" s="258"/>
      <c r="C39" s="69"/>
      <c r="D39" s="219" t="s">
        <v>181</v>
      </c>
      <c r="F39" s="190" t="s">
        <v>256</v>
      </c>
      <c r="G39" s="190"/>
    </row>
    <row r="40" spans="1:7" s="66" customFormat="1" ht="15" hidden="1" customHeight="1" x14ac:dyDescent="0.25">
      <c r="A40" s="178"/>
      <c r="B40" s="258"/>
      <c r="C40" s="69"/>
      <c r="D40" s="219" t="s">
        <v>181</v>
      </c>
      <c r="F40" s="190" t="s">
        <v>256</v>
      </c>
      <c r="G40" s="190"/>
    </row>
    <row r="41" spans="1:7" s="66" customFormat="1" ht="15" hidden="1" customHeight="1" x14ac:dyDescent="0.25">
      <c r="A41" s="178"/>
      <c r="B41" s="258"/>
      <c r="C41" s="69"/>
      <c r="D41" s="219" t="s">
        <v>181</v>
      </c>
      <c r="F41" s="190" t="s">
        <v>256</v>
      </c>
      <c r="G41" s="190"/>
    </row>
    <row r="42" spans="1:7" s="66" customFormat="1" ht="15" hidden="1" customHeight="1" x14ac:dyDescent="0.25">
      <c r="A42" s="178"/>
      <c r="B42" s="258"/>
      <c r="C42" s="69"/>
      <c r="D42" s="219" t="s">
        <v>181</v>
      </c>
      <c r="F42" s="190" t="s">
        <v>256</v>
      </c>
      <c r="G42" s="190"/>
    </row>
    <row r="43" spans="1:7" s="66" customFormat="1" ht="15" hidden="1" customHeight="1" x14ac:dyDescent="0.25">
      <c r="A43" s="178"/>
      <c r="B43" s="258"/>
      <c r="C43" s="69"/>
      <c r="D43" s="219" t="s">
        <v>181</v>
      </c>
      <c r="F43" s="190" t="s">
        <v>256</v>
      </c>
      <c r="G43" s="190"/>
    </row>
    <row r="44" spans="1:7" s="66" customFormat="1" ht="15" hidden="1" customHeight="1" x14ac:dyDescent="0.25">
      <c r="A44" s="178"/>
      <c r="B44" s="258"/>
      <c r="C44" s="69"/>
      <c r="D44" s="219" t="s">
        <v>181</v>
      </c>
      <c r="F44" s="190" t="s">
        <v>256</v>
      </c>
      <c r="G44" s="190"/>
    </row>
    <row r="45" spans="1:7" s="66" customFormat="1" ht="15" hidden="1" customHeight="1" x14ac:dyDescent="0.25">
      <c r="A45" s="178"/>
      <c r="B45" s="258"/>
      <c r="C45" s="69"/>
      <c r="D45" s="219" t="s">
        <v>181</v>
      </c>
      <c r="F45" s="190" t="s">
        <v>256</v>
      </c>
      <c r="G45" s="190"/>
    </row>
    <row r="46" spans="1:7" s="66" customFormat="1" ht="15" hidden="1" customHeight="1" x14ac:dyDescent="0.25">
      <c r="A46" s="178"/>
      <c r="B46" s="258"/>
      <c r="C46" s="69"/>
      <c r="D46" s="219" t="s">
        <v>181</v>
      </c>
      <c r="F46" s="190" t="s">
        <v>256</v>
      </c>
      <c r="G46" s="190"/>
    </row>
    <row r="47" spans="1:7" s="66" customFormat="1" ht="15" hidden="1" customHeight="1" x14ac:dyDescent="0.25">
      <c r="A47" s="178"/>
      <c r="B47" s="258"/>
      <c r="C47" s="69"/>
      <c r="D47" s="219" t="s">
        <v>181</v>
      </c>
      <c r="F47" s="190" t="s">
        <v>256</v>
      </c>
      <c r="G47" s="190"/>
    </row>
    <row r="48" spans="1:7" s="66" customFormat="1" ht="15" hidden="1" customHeight="1" x14ac:dyDescent="0.25">
      <c r="A48" s="178"/>
      <c r="B48" s="258"/>
      <c r="C48" s="69"/>
      <c r="D48" s="219" t="s">
        <v>181</v>
      </c>
      <c r="F48" s="190" t="s">
        <v>256</v>
      </c>
      <c r="G48" s="190"/>
    </row>
    <row r="49" spans="1:7" s="66" customFormat="1" ht="15" hidden="1" customHeight="1" x14ac:dyDescent="0.25">
      <c r="A49" s="178"/>
      <c r="B49" s="258"/>
      <c r="C49" s="69"/>
      <c r="D49" s="219" t="s">
        <v>181</v>
      </c>
      <c r="F49" s="190" t="s">
        <v>256</v>
      </c>
      <c r="G49" s="190"/>
    </row>
    <row r="50" spans="1:7" s="66" customFormat="1" ht="15" hidden="1" customHeight="1" x14ac:dyDescent="0.25">
      <c r="A50" s="178"/>
      <c r="B50" s="258"/>
      <c r="C50" s="69"/>
      <c r="D50" s="219" t="s">
        <v>181</v>
      </c>
      <c r="F50" s="190" t="s">
        <v>256</v>
      </c>
      <c r="G50" s="190"/>
    </row>
    <row r="51" spans="1:7" s="66" customFormat="1" ht="15" hidden="1" customHeight="1" x14ac:dyDescent="0.25">
      <c r="A51" s="178"/>
      <c r="B51" s="258"/>
      <c r="C51" s="69"/>
      <c r="D51" s="219" t="s">
        <v>181</v>
      </c>
      <c r="F51" s="190" t="s">
        <v>256</v>
      </c>
      <c r="G51" s="190"/>
    </row>
    <row r="52" spans="1:7" s="66" customFormat="1" ht="15" hidden="1" customHeight="1" x14ac:dyDescent="0.25">
      <c r="A52" s="178"/>
      <c r="B52" s="258"/>
      <c r="C52" s="69"/>
      <c r="D52" s="219" t="s">
        <v>181</v>
      </c>
      <c r="F52" s="190" t="s">
        <v>256</v>
      </c>
      <c r="G52" s="190"/>
    </row>
    <row r="53" spans="1:7" s="66" customFormat="1" ht="15" hidden="1" customHeight="1" x14ac:dyDescent="0.25">
      <c r="A53" s="178"/>
      <c r="B53" s="258"/>
      <c r="C53" s="69"/>
      <c r="D53" s="219" t="s">
        <v>181</v>
      </c>
      <c r="F53" s="190" t="s">
        <v>256</v>
      </c>
      <c r="G53" s="190"/>
    </row>
    <row r="54" spans="1:7" s="66" customFormat="1" ht="15" hidden="1" customHeight="1" x14ac:dyDescent="0.25">
      <c r="A54" s="178"/>
      <c r="B54" s="258"/>
      <c r="C54" s="69"/>
      <c r="D54" s="219" t="s">
        <v>181</v>
      </c>
      <c r="F54" s="190" t="s">
        <v>256</v>
      </c>
      <c r="G54" s="190"/>
    </row>
    <row r="55" spans="1:7" s="66" customFormat="1" ht="15" hidden="1" customHeight="1" x14ac:dyDescent="0.25">
      <c r="A55" s="178"/>
      <c r="B55" s="258"/>
      <c r="C55" s="69"/>
      <c r="D55" s="219" t="s">
        <v>181</v>
      </c>
      <c r="F55" s="190" t="s">
        <v>256</v>
      </c>
      <c r="G55" s="190"/>
    </row>
    <row r="56" spans="1:7" s="66" customFormat="1" ht="15" hidden="1" customHeight="1" x14ac:dyDescent="0.25">
      <c r="A56" s="178"/>
      <c r="B56" s="258"/>
      <c r="C56" s="69"/>
      <c r="D56" s="219" t="s">
        <v>181</v>
      </c>
      <c r="F56" s="190" t="s">
        <v>256</v>
      </c>
      <c r="G56" s="190"/>
    </row>
    <row r="57" spans="1:7" s="66" customFormat="1" ht="15" hidden="1" customHeight="1" x14ac:dyDescent="0.25">
      <c r="A57" s="178"/>
      <c r="B57" s="258"/>
      <c r="C57" s="69"/>
      <c r="D57" s="219" t="s">
        <v>181</v>
      </c>
      <c r="F57" s="190" t="s">
        <v>256</v>
      </c>
      <c r="G57" s="190"/>
    </row>
    <row r="58" spans="1:7" s="66" customFormat="1" ht="15" hidden="1" customHeight="1" x14ac:dyDescent="0.25">
      <c r="A58" s="178"/>
      <c r="B58" s="258"/>
      <c r="C58" s="69"/>
      <c r="D58" s="219" t="s">
        <v>181</v>
      </c>
      <c r="F58" s="190" t="s">
        <v>256</v>
      </c>
      <c r="G58" s="190"/>
    </row>
    <row r="59" spans="1:7" s="66" customFormat="1" ht="15" hidden="1" customHeight="1" x14ac:dyDescent="0.25">
      <c r="A59" s="178"/>
      <c r="B59" s="258"/>
      <c r="C59" s="69"/>
      <c r="D59" s="219" t="s">
        <v>181</v>
      </c>
      <c r="F59" s="190" t="s">
        <v>256</v>
      </c>
      <c r="G59" s="190"/>
    </row>
    <row r="60" spans="1:7" s="66" customFormat="1" ht="15" hidden="1" customHeight="1" x14ac:dyDescent="0.25">
      <c r="A60" s="178"/>
      <c r="B60" s="258"/>
      <c r="C60" s="69"/>
      <c r="D60" s="219" t="s">
        <v>181</v>
      </c>
      <c r="F60" s="190" t="s">
        <v>256</v>
      </c>
      <c r="G60" s="190"/>
    </row>
    <row r="61" spans="1:7" s="66" customFormat="1" ht="15" hidden="1" customHeight="1" x14ac:dyDescent="0.25">
      <c r="A61" s="178"/>
      <c r="B61" s="258"/>
      <c r="C61" s="69"/>
      <c r="D61" s="219" t="s">
        <v>181</v>
      </c>
      <c r="F61" s="190" t="s">
        <v>256</v>
      </c>
      <c r="G61" s="190"/>
    </row>
    <row r="62" spans="1:7" s="66" customFormat="1" ht="15" hidden="1" customHeight="1" x14ac:dyDescent="0.25">
      <c r="A62" s="178"/>
      <c r="B62" s="258"/>
      <c r="C62" s="69"/>
      <c r="D62" s="219" t="s">
        <v>181</v>
      </c>
      <c r="F62" s="190" t="s">
        <v>256</v>
      </c>
      <c r="G62" s="190"/>
    </row>
    <row r="63" spans="1:7" s="66" customFormat="1" ht="15" hidden="1" customHeight="1" x14ac:dyDescent="0.25">
      <c r="A63" s="178"/>
      <c r="B63" s="258"/>
      <c r="C63" s="69"/>
      <c r="D63" s="219" t="s">
        <v>181</v>
      </c>
      <c r="F63" s="190" t="s">
        <v>256</v>
      </c>
      <c r="G63" s="190"/>
    </row>
    <row r="64" spans="1:7" s="66" customFormat="1" ht="15" hidden="1" customHeight="1" x14ac:dyDescent="0.25">
      <c r="A64" s="178"/>
      <c r="B64" s="258"/>
      <c r="C64" s="69"/>
      <c r="D64" s="219" t="s">
        <v>181</v>
      </c>
      <c r="F64" s="190" t="s">
        <v>256</v>
      </c>
      <c r="G64" s="190"/>
    </row>
    <row r="65" spans="1:7" s="66" customFormat="1" ht="15" hidden="1" customHeight="1" x14ac:dyDescent="0.25">
      <c r="A65" s="178"/>
      <c r="B65" s="258"/>
      <c r="C65" s="69"/>
      <c r="D65" s="219" t="s">
        <v>181</v>
      </c>
      <c r="F65" s="190" t="s">
        <v>256</v>
      </c>
      <c r="G65" s="190"/>
    </row>
    <row r="66" spans="1:7" s="66" customFormat="1" ht="15" hidden="1" customHeight="1" x14ac:dyDescent="0.25">
      <c r="A66" s="178"/>
      <c r="B66" s="258"/>
      <c r="C66" s="69"/>
      <c r="D66" s="219" t="s">
        <v>181</v>
      </c>
      <c r="F66" s="190" t="s">
        <v>256</v>
      </c>
      <c r="G66" s="190"/>
    </row>
    <row r="67" spans="1:7" s="66" customFormat="1" ht="15" hidden="1" customHeight="1" x14ac:dyDescent="0.25">
      <c r="A67" s="178"/>
      <c r="B67" s="258"/>
      <c r="C67" s="69"/>
      <c r="D67" s="219" t="s">
        <v>181</v>
      </c>
      <c r="F67" s="190" t="s">
        <v>256</v>
      </c>
      <c r="G67" s="190"/>
    </row>
    <row r="68" spans="1:7" s="66" customFormat="1" ht="15" hidden="1" customHeight="1" x14ac:dyDescent="0.25">
      <c r="A68" s="178"/>
      <c r="B68" s="258"/>
      <c r="C68" s="69"/>
      <c r="D68" s="219" t="s">
        <v>181</v>
      </c>
      <c r="F68" s="190" t="s">
        <v>256</v>
      </c>
      <c r="G68" s="190"/>
    </row>
    <row r="69" spans="1:7" s="66" customFormat="1" ht="15" hidden="1" customHeight="1" x14ac:dyDescent="0.25">
      <c r="A69" s="178"/>
      <c r="B69" s="258"/>
      <c r="C69" s="69"/>
      <c r="D69" s="219" t="s">
        <v>181</v>
      </c>
      <c r="F69" s="190" t="s">
        <v>256</v>
      </c>
      <c r="G69" s="190"/>
    </row>
    <row r="70" spans="1:7" s="66" customFormat="1" ht="15" hidden="1" customHeight="1" x14ac:dyDescent="0.25">
      <c r="A70" s="178"/>
      <c r="B70" s="258"/>
      <c r="C70" s="69"/>
      <c r="D70" s="219" t="s">
        <v>181</v>
      </c>
      <c r="F70" s="190" t="s">
        <v>256</v>
      </c>
      <c r="G70" s="190"/>
    </row>
    <row r="71" spans="1:7" s="66" customFormat="1" ht="15" hidden="1" customHeight="1" x14ac:dyDescent="0.25">
      <c r="A71" s="178"/>
      <c r="B71" s="258"/>
      <c r="C71" s="69"/>
      <c r="D71" s="219" t="s">
        <v>181</v>
      </c>
      <c r="F71" s="190" t="s">
        <v>256</v>
      </c>
      <c r="G71" s="190"/>
    </row>
    <row r="72" spans="1:7" s="66" customFormat="1" ht="15" hidden="1" customHeight="1" x14ac:dyDescent="0.25">
      <c r="A72" s="178"/>
      <c r="B72" s="258"/>
      <c r="C72" s="69"/>
      <c r="D72" s="219" t="s">
        <v>181</v>
      </c>
      <c r="F72" s="190" t="s">
        <v>256</v>
      </c>
      <c r="G72" s="190"/>
    </row>
    <row r="73" spans="1:7" s="66" customFormat="1" ht="15" hidden="1" customHeight="1" x14ac:dyDescent="0.25">
      <c r="A73" s="178"/>
      <c r="B73" s="258"/>
      <c r="C73" s="69"/>
      <c r="D73" s="219" t="s">
        <v>181</v>
      </c>
      <c r="F73" s="190" t="s">
        <v>256</v>
      </c>
      <c r="G73" s="190"/>
    </row>
    <row r="74" spans="1:7" s="66" customFormat="1" ht="15" hidden="1" customHeight="1" x14ac:dyDescent="0.25">
      <c r="A74" s="178"/>
      <c r="B74" s="258"/>
      <c r="C74" s="69"/>
      <c r="D74" s="219" t="s">
        <v>181</v>
      </c>
      <c r="F74" s="190" t="s">
        <v>256</v>
      </c>
      <c r="G74" s="190"/>
    </row>
    <row r="75" spans="1:7" s="66" customFormat="1" ht="15" hidden="1" customHeight="1" x14ac:dyDescent="0.25">
      <c r="A75" s="178"/>
      <c r="B75" s="258"/>
      <c r="C75" s="69"/>
      <c r="D75" s="219" t="s">
        <v>181</v>
      </c>
      <c r="F75" s="190" t="s">
        <v>256</v>
      </c>
      <c r="G75" s="190"/>
    </row>
    <row r="76" spans="1:7" s="66" customFormat="1" ht="15" hidden="1" customHeight="1" x14ac:dyDescent="0.25">
      <c r="A76" s="178"/>
      <c r="B76" s="258"/>
      <c r="C76" s="69"/>
      <c r="D76" s="219" t="s">
        <v>181</v>
      </c>
      <c r="F76" s="190" t="s">
        <v>256</v>
      </c>
      <c r="G76" s="190"/>
    </row>
    <row r="77" spans="1:7" s="66" customFormat="1" ht="15" hidden="1" customHeight="1" x14ac:dyDescent="0.25">
      <c r="A77" s="178"/>
      <c r="B77" s="258"/>
      <c r="C77" s="69"/>
      <c r="D77" s="219" t="s">
        <v>181</v>
      </c>
      <c r="F77" s="190" t="s">
        <v>256</v>
      </c>
      <c r="G77" s="190"/>
    </row>
    <row r="78" spans="1:7" s="66" customFormat="1" ht="15" hidden="1" customHeight="1" x14ac:dyDescent="0.25">
      <c r="A78" s="178"/>
      <c r="B78" s="258"/>
      <c r="C78" s="69"/>
      <c r="D78" s="219" t="s">
        <v>181</v>
      </c>
      <c r="F78" s="190" t="s">
        <v>256</v>
      </c>
      <c r="G78" s="190"/>
    </row>
    <row r="79" spans="1:7" s="66" customFormat="1" ht="15" hidden="1" customHeight="1" x14ac:dyDescent="0.25">
      <c r="A79" s="178"/>
      <c r="B79" s="258"/>
      <c r="C79" s="69"/>
      <c r="D79" s="219" t="s">
        <v>181</v>
      </c>
      <c r="F79" s="190" t="s">
        <v>256</v>
      </c>
      <c r="G79" s="190"/>
    </row>
    <row r="80" spans="1:7" s="66" customFormat="1" ht="15" hidden="1" customHeight="1" x14ac:dyDescent="0.25">
      <c r="A80" s="178"/>
      <c r="B80" s="258"/>
      <c r="C80" s="69"/>
      <c r="D80" s="219" t="s">
        <v>181</v>
      </c>
      <c r="F80" s="190" t="s">
        <v>256</v>
      </c>
      <c r="G80" s="190"/>
    </row>
    <row r="81" spans="1:7" s="66" customFormat="1" ht="15" hidden="1" customHeight="1" x14ac:dyDescent="0.25">
      <c r="A81" s="178"/>
      <c r="B81" s="258"/>
      <c r="C81" s="69"/>
      <c r="D81" s="219" t="s">
        <v>181</v>
      </c>
      <c r="F81" s="190" t="s">
        <v>256</v>
      </c>
      <c r="G81" s="190"/>
    </row>
    <row r="82" spans="1:7" s="66" customFormat="1" ht="15" hidden="1" customHeight="1" x14ac:dyDescent="0.25">
      <c r="A82" s="178"/>
      <c r="B82" s="258"/>
      <c r="C82" s="69"/>
      <c r="D82" s="219" t="s">
        <v>181</v>
      </c>
      <c r="F82" s="190" t="s">
        <v>256</v>
      </c>
      <c r="G82" s="190"/>
    </row>
    <row r="83" spans="1:7" s="66" customFormat="1" ht="15" hidden="1" customHeight="1" x14ac:dyDescent="0.25">
      <c r="A83" s="178"/>
      <c r="B83" s="258"/>
      <c r="C83" s="69"/>
      <c r="D83" s="219" t="s">
        <v>181</v>
      </c>
      <c r="F83" s="190" t="s">
        <v>256</v>
      </c>
      <c r="G83" s="190"/>
    </row>
    <row r="84" spans="1:7" s="66" customFormat="1" ht="15" hidden="1" customHeight="1" x14ac:dyDescent="0.25">
      <c r="A84" s="178"/>
      <c r="B84" s="258"/>
      <c r="C84" s="69"/>
      <c r="D84" s="219" t="s">
        <v>181</v>
      </c>
      <c r="F84" s="190" t="s">
        <v>256</v>
      </c>
      <c r="G84" s="190"/>
    </row>
    <row r="85" spans="1:7" s="66" customFormat="1" ht="15" hidden="1" customHeight="1" x14ac:dyDescent="0.25">
      <c r="A85" s="178"/>
      <c r="B85" s="258"/>
      <c r="C85" s="69"/>
      <c r="D85" s="219" t="s">
        <v>181</v>
      </c>
      <c r="F85" s="190" t="s">
        <v>256</v>
      </c>
      <c r="G85" s="190"/>
    </row>
    <row r="86" spans="1:7" s="66" customFormat="1" ht="15" hidden="1" customHeight="1" x14ac:dyDescent="0.25">
      <c r="A86" s="178"/>
      <c r="B86" s="258"/>
      <c r="C86" s="69"/>
      <c r="D86" s="219" t="s">
        <v>181</v>
      </c>
      <c r="F86" s="190" t="s">
        <v>256</v>
      </c>
      <c r="G86" s="190"/>
    </row>
    <row r="87" spans="1:7" s="66" customFormat="1" ht="15" hidden="1" customHeight="1" x14ac:dyDescent="0.25">
      <c r="A87" s="178"/>
      <c r="B87" s="258"/>
      <c r="C87" s="69"/>
      <c r="D87" s="219" t="s">
        <v>181</v>
      </c>
      <c r="F87" s="190" t="s">
        <v>256</v>
      </c>
      <c r="G87" s="190"/>
    </row>
    <row r="88" spans="1:7" s="66" customFormat="1" ht="15" hidden="1" customHeight="1" x14ac:dyDescent="0.25">
      <c r="A88" s="178"/>
      <c r="B88" s="258"/>
      <c r="C88" s="69"/>
      <c r="D88" s="219" t="s">
        <v>181</v>
      </c>
      <c r="F88" s="190" t="s">
        <v>256</v>
      </c>
      <c r="G88" s="190"/>
    </row>
    <row r="89" spans="1:7" s="66" customFormat="1" ht="15" hidden="1" customHeight="1" x14ac:dyDescent="0.25">
      <c r="A89" s="178"/>
      <c r="B89" s="258"/>
      <c r="C89" s="69"/>
      <c r="D89" s="219" t="s">
        <v>181</v>
      </c>
      <c r="F89" s="190" t="s">
        <v>256</v>
      </c>
      <c r="G89" s="190"/>
    </row>
    <row r="90" spans="1:7" s="66" customFormat="1" ht="15" hidden="1" customHeight="1" x14ac:dyDescent="0.25">
      <c r="A90" s="178"/>
      <c r="B90" s="258"/>
      <c r="C90" s="69"/>
      <c r="D90" s="219" t="s">
        <v>181</v>
      </c>
      <c r="F90" s="190" t="s">
        <v>256</v>
      </c>
      <c r="G90" s="190"/>
    </row>
    <row r="91" spans="1:7" s="66" customFormat="1" ht="15" hidden="1" customHeight="1" x14ac:dyDescent="0.25">
      <c r="A91" s="178"/>
      <c r="B91" s="258"/>
      <c r="C91" s="69"/>
      <c r="D91" s="219" t="s">
        <v>181</v>
      </c>
      <c r="F91" s="190" t="s">
        <v>256</v>
      </c>
      <c r="G91" s="190"/>
    </row>
    <row r="92" spans="1:7" s="66" customFormat="1" ht="15" hidden="1" customHeight="1" x14ac:dyDescent="0.25">
      <c r="A92" s="178"/>
      <c r="B92" s="258"/>
      <c r="C92" s="69"/>
      <c r="D92" s="219" t="s">
        <v>181</v>
      </c>
      <c r="F92" s="190" t="s">
        <v>256</v>
      </c>
      <c r="G92" s="190"/>
    </row>
    <row r="93" spans="1:7" s="66" customFormat="1" ht="15" hidden="1" customHeight="1" x14ac:dyDescent="0.25">
      <c r="A93" s="178"/>
      <c r="B93" s="258"/>
      <c r="C93" s="69"/>
      <c r="D93" s="219" t="s">
        <v>181</v>
      </c>
      <c r="F93" s="190" t="s">
        <v>256</v>
      </c>
      <c r="G93" s="190"/>
    </row>
    <row r="94" spans="1:7" s="66" customFormat="1" ht="15" hidden="1" customHeight="1" x14ac:dyDescent="0.25">
      <c r="A94" s="178"/>
      <c r="B94" s="258"/>
      <c r="C94" s="69"/>
      <c r="D94" s="219" t="s">
        <v>181</v>
      </c>
      <c r="F94" s="190" t="s">
        <v>256</v>
      </c>
      <c r="G94" s="190"/>
    </row>
    <row r="95" spans="1:7" s="66" customFormat="1" ht="15" hidden="1" customHeight="1" x14ac:dyDescent="0.25">
      <c r="A95" s="178"/>
      <c r="B95" s="258"/>
      <c r="C95" s="69"/>
      <c r="D95" s="219" t="s">
        <v>181</v>
      </c>
      <c r="F95" s="190" t="s">
        <v>256</v>
      </c>
      <c r="G95" s="190"/>
    </row>
    <row r="96" spans="1:7" s="66" customFormat="1" ht="15" hidden="1" customHeight="1" x14ac:dyDescent="0.25">
      <c r="A96" s="178"/>
      <c r="B96" s="258"/>
      <c r="C96" s="69"/>
      <c r="D96" s="219" t="s">
        <v>181</v>
      </c>
      <c r="F96" s="190" t="s">
        <v>256</v>
      </c>
      <c r="G96" s="190"/>
    </row>
    <row r="97" spans="1:7" s="66" customFormat="1" ht="15" hidden="1" customHeight="1" x14ac:dyDescent="0.25">
      <c r="A97" s="178"/>
      <c r="B97" s="258"/>
      <c r="C97" s="69"/>
      <c r="D97" s="219" t="s">
        <v>181</v>
      </c>
      <c r="F97" s="190" t="s">
        <v>256</v>
      </c>
      <c r="G97" s="190"/>
    </row>
    <row r="98" spans="1:7" s="66" customFormat="1" ht="15" hidden="1" customHeight="1" x14ac:dyDescent="0.25">
      <c r="A98" s="178"/>
      <c r="B98" s="258"/>
      <c r="C98" s="69"/>
      <c r="D98" s="219" t="s">
        <v>181</v>
      </c>
      <c r="F98" s="190" t="s">
        <v>256</v>
      </c>
      <c r="G98" s="190"/>
    </row>
    <row r="99" spans="1:7" s="66" customFormat="1" ht="15" hidden="1" customHeight="1" x14ac:dyDescent="0.25">
      <c r="A99" s="178"/>
      <c r="B99" s="258"/>
      <c r="C99" s="69"/>
      <c r="D99" s="219" t="s">
        <v>181</v>
      </c>
      <c r="F99" s="190" t="s">
        <v>256</v>
      </c>
      <c r="G99" s="190"/>
    </row>
    <row r="100" spans="1:7" s="66" customFormat="1" ht="15" hidden="1" customHeight="1" x14ac:dyDescent="0.25">
      <c r="A100" s="178"/>
      <c r="B100" s="258"/>
      <c r="C100" s="69"/>
      <c r="D100" s="219" t="s">
        <v>181</v>
      </c>
      <c r="F100" s="190" t="s">
        <v>256</v>
      </c>
      <c r="G100" s="190"/>
    </row>
    <row r="101" spans="1:7" s="66" customFormat="1" ht="15" hidden="1" customHeight="1" x14ac:dyDescent="0.25">
      <c r="A101" s="178"/>
      <c r="B101" s="258"/>
      <c r="C101" s="69"/>
      <c r="D101" s="219" t="s">
        <v>181</v>
      </c>
      <c r="F101" s="190" t="s">
        <v>256</v>
      </c>
      <c r="G101" s="190"/>
    </row>
    <row r="102" spans="1:7" s="66" customFormat="1" ht="15" hidden="1" customHeight="1" x14ac:dyDescent="0.25">
      <c r="A102" s="178"/>
      <c r="B102" s="258"/>
      <c r="C102" s="69"/>
      <c r="D102" s="219" t="s">
        <v>181</v>
      </c>
      <c r="F102" s="190" t="s">
        <v>256</v>
      </c>
      <c r="G102" s="190"/>
    </row>
    <row r="103" spans="1:7" s="66" customFormat="1" ht="15" hidden="1" customHeight="1" x14ac:dyDescent="0.25">
      <c r="A103" s="178"/>
      <c r="B103" s="258"/>
      <c r="C103" s="69"/>
      <c r="D103" s="219" t="s">
        <v>181</v>
      </c>
      <c r="F103" s="190" t="s">
        <v>256</v>
      </c>
      <c r="G103" s="190"/>
    </row>
    <row r="104" spans="1:7" s="66" customFormat="1" ht="15" hidden="1" customHeight="1" x14ac:dyDescent="0.25">
      <c r="A104" s="178"/>
      <c r="B104" s="258"/>
      <c r="C104" s="69"/>
      <c r="D104" s="219" t="s">
        <v>181</v>
      </c>
      <c r="F104" s="190" t="s">
        <v>256</v>
      </c>
      <c r="G104" s="190"/>
    </row>
    <row r="105" spans="1:7" s="66" customFormat="1" ht="15" hidden="1" customHeight="1" x14ac:dyDescent="0.25">
      <c r="A105" s="178"/>
      <c r="B105" s="258"/>
      <c r="C105" s="69"/>
      <c r="D105" s="219" t="s">
        <v>181</v>
      </c>
      <c r="F105" s="190" t="s">
        <v>256</v>
      </c>
      <c r="G105" s="190"/>
    </row>
    <row r="106" spans="1:7" s="66" customFormat="1" ht="15" hidden="1" customHeight="1" x14ac:dyDescent="0.25">
      <c r="A106" s="178"/>
      <c r="B106" s="258"/>
      <c r="C106" s="69"/>
      <c r="D106" s="219" t="s">
        <v>181</v>
      </c>
      <c r="F106" s="190" t="s">
        <v>256</v>
      </c>
      <c r="G106" s="190"/>
    </row>
    <row r="107" spans="1:7" s="66" customFormat="1" ht="15" hidden="1" customHeight="1" x14ac:dyDescent="0.25">
      <c r="A107" s="178"/>
      <c r="B107" s="258"/>
      <c r="C107" s="69"/>
      <c r="D107" s="219" t="s">
        <v>181</v>
      </c>
      <c r="F107" s="190" t="s">
        <v>256</v>
      </c>
      <c r="G107" s="190"/>
    </row>
    <row r="108" spans="1:7" s="66" customFormat="1" ht="15" hidden="1" customHeight="1" x14ac:dyDescent="0.25">
      <c r="A108" s="178"/>
      <c r="B108" s="258"/>
      <c r="C108" s="69"/>
      <c r="D108" s="219" t="s">
        <v>181</v>
      </c>
      <c r="F108" s="190" t="s">
        <v>256</v>
      </c>
      <c r="G108" s="190"/>
    </row>
    <row r="109" spans="1:7" s="66" customFormat="1" ht="15" hidden="1" customHeight="1" x14ac:dyDescent="0.25">
      <c r="A109" s="178"/>
      <c r="B109" s="258"/>
      <c r="C109" s="69"/>
      <c r="D109" s="219" t="s">
        <v>181</v>
      </c>
      <c r="F109" s="190" t="s">
        <v>256</v>
      </c>
      <c r="G109" s="190"/>
    </row>
    <row r="110" spans="1:7" s="66" customFormat="1" ht="15" hidden="1" customHeight="1" x14ac:dyDescent="0.25">
      <c r="A110" s="178"/>
      <c r="B110" s="258"/>
      <c r="C110" s="69"/>
      <c r="D110" s="219" t="s">
        <v>181</v>
      </c>
      <c r="F110" s="190" t="s">
        <v>256</v>
      </c>
      <c r="G110" s="190"/>
    </row>
    <row r="111" spans="1:7" s="66" customFormat="1" ht="15" hidden="1" customHeight="1" x14ac:dyDescent="0.25">
      <c r="A111" s="178"/>
      <c r="B111" s="258"/>
      <c r="C111" s="69"/>
      <c r="D111" s="219" t="s">
        <v>181</v>
      </c>
      <c r="F111" s="190" t="s">
        <v>256</v>
      </c>
      <c r="G111" s="190"/>
    </row>
    <row r="112" spans="1:7" s="66" customFormat="1" ht="15" hidden="1" customHeight="1" x14ac:dyDescent="0.25">
      <c r="A112" s="178"/>
      <c r="B112" s="258"/>
      <c r="C112" s="69"/>
      <c r="D112" s="219" t="s">
        <v>181</v>
      </c>
      <c r="F112" s="190" t="s">
        <v>256</v>
      </c>
      <c r="G112" s="190"/>
    </row>
    <row r="113" spans="1:7" s="66" customFormat="1" ht="15" hidden="1" customHeight="1" x14ac:dyDescent="0.25">
      <c r="A113" s="178"/>
      <c r="B113" s="258"/>
      <c r="C113" s="69"/>
      <c r="D113" s="219" t="s">
        <v>181</v>
      </c>
      <c r="F113" s="190" t="s">
        <v>256</v>
      </c>
      <c r="G113" s="190"/>
    </row>
    <row r="114" spans="1:7" s="66" customFormat="1" ht="15" hidden="1" customHeight="1" x14ac:dyDescent="0.25">
      <c r="A114" s="178"/>
      <c r="B114" s="258"/>
      <c r="C114" s="69"/>
      <c r="D114" s="219" t="s">
        <v>181</v>
      </c>
      <c r="F114" s="190" t="s">
        <v>256</v>
      </c>
      <c r="G114" s="190"/>
    </row>
    <row r="115" spans="1:7" s="66" customFormat="1" ht="15" hidden="1" customHeight="1" x14ac:dyDescent="0.25">
      <c r="A115" s="178"/>
      <c r="B115" s="258"/>
      <c r="C115" s="69"/>
      <c r="D115" s="219" t="s">
        <v>181</v>
      </c>
      <c r="F115" s="190" t="s">
        <v>256</v>
      </c>
      <c r="G115" s="190"/>
    </row>
    <row r="116" spans="1:7" s="66" customFormat="1" ht="15" hidden="1" customHeight="1" x14ac:dyDescent="0.25">
      <c r="A116" s="178"/>
      <c r="B116" s="258"/>
      <c r="C116" s="69"/>
      <c r="D116" s="219" t="s">
        <v>181</v>
      </c>
      <c r="F116" s="190" t="s">
        <v>256</v>
      </c>
      <c r="G116" s="190"/>
    </row>
    <row r="117" spans="1:7" s="66" customFormat="1" ht="15" hidden="1" customHeight="1" x14ac:dyDescent="0.25">
      <c r="A117" s="178"/>
      <c r="B117" s="258"/>
      <c r="C117" s="69"/>
      <c r="D117" s="219" t="s">
        <v>181</v>
      </c>
      <c r="F117" s="190" t="s">
        <v>256</v>
      </c>
      <c r="G117" s="190"/>
    </row>
    <row r="118" spans="1:7" s="66" customFormat="1" ht="15" hidden="1" customHeight="1" x14ac:dyDescent="0.25">
      <c r="A118" s="178"/>
      <c r="B118" s="258"/>
      <c r="C118" s="69"/>
      <c r="D118" s="219" t="s">
        <v>181</v>
      </c>
      <c r="F118" s="190" t="s">
        <v>256</v>
      </c>
      <c r="G118" s="190"/>
    </row>
    <row r="119" spans="1:7" s="66" customFormat="1" ht="15" hidden="1" customHeight="1" x14ac:dyDescent="0.25">
      <c r="A119" s="178"/>
      <c r="B119" s="258"/>
      <c r="C119" s="69"/>
      <c r="D119" s="219" t="s">
        <v>181</v>
      </c>
      <c r="F119" s="190" t="s">
        <v>256</v>
      </c>
      <c r="G119" s="190"/>
    </row>
    <row r="120" spans="1:7" s="66" customFormat="1" ht="15" hidden="1" customHeight="1" x14ac:dyDescent="0.25">
      <c r="A120" s="178"/>
      <c r="B120" s="258"/>
      <c r="C120" s="69"/>
      <c r="D120" s="219" t="s">
        <v>181</v>
      </c>
      <c r="F120" s="190" t="s">
        <v>256</v>
      </c>
      <c r="G120" s="190"/>
    </row>
    <row r="121" spans="1:7" s="66" customFormat="1" ht="15" hidden="1" customHeight="1" x14ac:dyDescent="0.25">
      <c r="A121" s="178"/>
      <c r="B121" s="258"/>
      <c r="C121" s="69"/>
      <c r="D121" s="219" t="s">
        <v>181</v>
      </c>
      <c r="F121" s="190" t="s">
        <v>256</v>
      </c>
      <c r="G121" s="190"/>
    </row>
    <row r="122" spans="1:7" s="66" customFormat="1" ht="15" hidden="1" customHeight="1" x14ac:dyDescent="0.25">
      <c r="A122" s="178"/>
      <c r="B122" s="258"/>
      <c r="C122" s="69"/>
      <c r="D122" s="219" t="s">
        <v>181</v>
      </c>
      <c r="F122" s="190" t="s">
        <v>256</v>
      </c>
      <c r="G122" s="190"/>
    </row>
    <row r="123" spans="1:7" s="66" customFormat="1" ht="15" hidden="1" customHeight="1" x14ac:dyDescent="0.25">
      <c r="A123" s="178"/>
      <c r="B123" s="258"/>
      <c r="C123" s="69"/>
      <c r="D123" s="219" t="s">
        <v>181</v>
      </c>
      <c r="F123" s="190" t="s">
        <v>256</v>
      </c>
      <c r="G123" s="190"/>
    </row>
    <row r="124" spans="1:7" s="66" customFormat="1" ht="15" hidden="1" customHeight="1" x14ac:dyDescent="0.25">
      <c r="A124" s="178"/>
      <c r="B124" s="258"/>
      <c r="C124" s="69"/>
      <c r="D124" s="219" t="s">
        <v>181</v>
      </c>
      <c r="F124" s="190" t="s">
        <v>256</v>
      </c>
      <c r="G124" s="190"/>
    </row>
    <row r="125" spans="1:7" s="66" customFormat="1" ht="15" hidden="1" customHeight="1" x14ac:dyDescent="0.25">
      <c r="A125" s="178"/>
      <c r="B125" s="258"/>
      <c r="C125" s="69"/>
      <c r="D125" s="219" t="s">
        <v>181</v>
      </c>
      <c r="F125" s="190" t="s">
        <v>256</v>
      </c>
      <c r="G125" s="190"/>
    </row>
    <row r="126" spans="1:7" s="66" customFormat="1" ht="15" hidden="1" customHeight="1" x14ac:dyDescent="0.25">
      <c r="A126" s="178"/>
      <c r="B126" s="258"/>
      <c r="C126" s="69"/>
      <c r="D126" s="219" t="s">
        <v>181</v>
      </c>
      <c r="F126" s="190" t="s">
        <v>256</v>
      </c>
      <c r="G126" s="190"/>
    </row>
    <row r="127" spans="1:7" s="66" customFormat="1" ht="15" hidden="1" customHeight="1" x14ac:dyDescent="0.25">
      <c r="A127" s="178"/>
      <c r="B127" s="258"/>
      <c r="C127" s="69"/>
      <c r="D127" s="219" t="s">
        <v>181</v>
      </c>
      <c r="F127" s="190" t="s">
        <v>256</v>
      </c>
      <c r="G127" s="190"/>
    </row>
    <row r="128" spans="1:7" s="66" customFormat="1" ht="15" hidden="1" customHeight="1" x14ac:dyDescent="0.25">
      <c r="A128" s="178"/>
      <c r="B128" s="258"/>
      <c r="C128" s="69"/>
      <c r="D128" s="219" t="s">
        <v>181</v>
      </c>
      <c r="F128" s="190" t="s">
        <v>256</v>
      </c>
      <c r="G128" s="190"/>
    </row>
    <row r="129" spans="1:7" s="66" customFormat="1" ht="15" hidden="1" customHeight="1" x14ac:dyDescent="0.25">
      <c r="A129" s="178"/>
      <c r="B129" s="258"/>
      <c r="C129" s="69"/>
      <c r="D129" s="219" t="s">
        <v>181</v>
      </c>
      <c r="F129" s="190" t="s">
        <v>256</v>
      </c>
      <c r="G129" s="190"/>
    </row>
    <row r="130" spans="1:7" s="66" customFormat="1" ht="15" hidden="1" customHeight="1" x14ac:dyDescent="0.25">
      <c r="A130" s="178"/>
      <c r="B130" s="258"/>
      <c r="C130" s="69"/>
      <c r="D130" s="219" t="s">
        <v>181</v>
      </c>
      <c r="F130" s="190" t="s">
        <v>256</v>
      </c>
      <c r="G130" s="190"/>
    </row>
    <row r="131" spans="1:7" s="66" customFormat="1" ht="15" hidden="1" customHeight="1" x14ac:dyDescent="0.25">
      <c r="A131" s="178"/>
      <c r="B131" s="258"/>
      <c r="C131" s="69"/>
      <c r="D131" s="219" t="s">
        <v>181</v>
      </c>
      <c r="F131" s="190" t="s">
        <v>256</v>
      </c>
      <c r="G131" s="190"/>
    </row>
    <row r="132" spans="1:7" s="66" customFormat="1" ht="15" hidden="1" customHeight="1" x14ac:dyDescent="0.25">
      <c r="A132" s="178"/>
      <c r="B132" s="258"/>
      <c r="C132" s="69"/>
      <c r="D132" s="219" t="s">
        <v>181</v>
      </c>
      <c r="F132" s="190" t="s">
        <v>256</v>
      </c>
      <c r="G132" s="190"/>
    </row>
    <row r="133" spans="1:7" s="66" customFormat="1" ht="15" customHeight="1" x14ac:dyDescent="0.25">
      <c r="A133" s="258"/>
      <c r="B133" s="258"/>
      <c r="C133" s="232"/>
      <c r="D133" s="66" t="s">
        <v>181</v>
      </c>
      <c r="F133" s="220" t="s">
        <v>256</v>
      </c>
      <c r="G133" s="178"/>
    </row>
    <row r="134" spans="1:7" s="66" customFormat="1" x14ac:dyDescent="0.25">
      <c r="A134" s="258"/>
      <c r="B134" s="174" t="s">
        <v>182</v>
      </c>
      <c r="C134" s="52">
        <f>ROUND(SUBTOTAL(109,C4:C133),2)</f>
        <v>0</v>
      </c>
      <c r="D134" s="66" t="s">
        <v>181</v>
      </c>
      <c r="F134" s="257" t="s">
        <v>198</v>
      </c>
    </row>
    <row r="135" spans="1:7" s="66" customFormat="1" x14ac:dyDescent="0.25">
      <c r="A135" s="258"/>
      <c r="B135" s="258"/>
      <c r="C135" s="213"/>
      <c r="D135" s="66" t="s">
        <v>184</v>
      </c>
    </row>
    <row r="136" spans="1:7" s="66" customFormat="1" x14ac:dyDescent="0.25">
      <c r="A136" s="258"/>
      <c r="B136" s="258"/>
      <c r="C136" s="69"/>
      <c r="D136" s="66" t="s">
        <v>184</v>
      </c>
    </row>
    <row r="137" spans="1:7" s="66" customFormat="1" ht="15" customHeight="1" x14ac:dyDescent="0.25">
      <c r="A137" s="178"/>
      <c r="B137" s="258"/>
      <c r="C137" s="69"/>
      <c r="D137" s="66" t="s">
        <v>184</v>
      </c>
      <c r="F137" s="190" t="s">
        <v>256</v>
      </c>
      <c r="G137" s="190"/>
    </row>
    <row r="138" spans="1:7" s="66" customFormat="1" ht="15" customHeight="1" x14ac:dyDescent="0.25">
      <c r="A138" s="178"/>
      <c r="B138" s="258"/>
      <c r="C138" s="69"/>
      <c r="D138" s="66" t="s">
        <v>184</v>
      </c>
      <c r="F138" s="190" t="s">
        <v>256</v>
      </c>
      <c r="G138" s="190"/>
    </row>
    <row r="139" spans="1:7" s="66" customFormat="1" ht="15" hidden="1" customHeight="1" x14ac:dyDescent="0.25">
      <c r="A139" s="178"/>
      <c r="B139" s="258"/>
      <c r="C139" s="69"/>
      <c r="D139" s="66" t="s">
        <v>184</v>
      </c>
      <c r="F139" s="190" t="s">
        <v>256</v>
      </c>
      <c r="G139" s="190"/>
    </row>
    <row r="140" spans="1:7" s="66" customFormat="1" ht="15" hidden="1" customHeight="1" x14ac:dyDescent="0.25">
      <c r="A140" s="178"/>
      <c r="B140" s="258"/>
      <c r="C140" s="69"/>
      <c r="D140" s="66" t="s">
        <v>184</v>
      </c>
      <c r="F140" s="190" t="s">
        <v>256</v>
      </c>
      <c r="G140" s="190"/>
    </row>
    <row r="141" spans="1:7" s="66" customFormat="1" ht="15" hidden="1" customHeight="1" x14ac:dyDescent="0.25">
      <c r="A141" s="178"/>
      <c r="B141" s="258"/>
      <c r="C141" s="69"/>
      <c r="D141" s="66" t="s">
        <v>184</v>
      </c>
      <c r="F141" s="190" t="s">
        <v>256</v>
      </c>
      <c r="G141" s="190"/>
    </row>
    <row r="142" spans="1:7" s="66" customFormat="1" ht="15" hidden="1" customHeight="1" x14ac:dyDescent="0.25">
      <c r="A142" s="178"/>
      <c r="B142" s="258"/>
      <c r="C142" s="69"/>
      <c r="D142" s="66" t="s">
        <v>184</v>
      </c>
      <c r="F142" s="190" t="s">
        <v>256</v>
      </c>
      <c r="G142" s="190"/>
    </row>
    <row r="143" spans="1:7" s="66" customFormat="1" ht="15" hidden="1" customHeight="1" x14ac:dyDescent="0.25">
      <c r="A143" s="178"/>
      <c r="B143" s="258"/>
      <c r="C143" s="69"/>
      <c r="D143" s="66" t="s">
        <v>184</v>
      </c>
      <c r="F143" s="190" t="s">
        <v>256</v>
      </c>
      <c r="G143" s="190"/>
    </row>
    <row r="144" spans="1:7" s="66" customFormat="1" ht="15" hidden="1" customHeight="1" x14ac:dyDescent="0.25">
      <c r="A144" s="178"/>
      <c r="B144" s="258"/>
      <c r="C144" s="69"/>
      <c r="D144" s="66" t="s">
        <v>184</v>
      </c>
      <c r="F144" s="190" t="s">
        <v>256</v>
      </c>
      <c r="G144" s="190"/>
    </row>
    <row r="145" spans="1:7" s="66" customFormat="1" ht="15" hidden="1" customHeight="1" x14ac:dyDescent="0.25">
      <c r="A145" s="178"/>
      <c r="B145" s="258"/>
      <c r="C145" s="69"/>
      <c r="D145" s="66" t="s">
        <v>184</v>
      </c>
      <c r="F145" s="190" t="s">
        <v>256</v>
      </c>
      <c r="G145" s="190"/>
    </row>
    <row r="146" spans="1:7" s="66" customFormat="1" ht="15" hidden="1" customHeight="1" x14ac:dyDescent="0.25">
      <c r="A146" s="178"/>
      <c r="B146" s="258"/>
      <c r="C146" s="69"/>
      <c r="D146" s="66" t="s">
        <v>184</v>
      </c>
      <c r="F146" s="190" t="s">
        <v>256</v>
      </c>
      <c r="G146" s="190"/>
    </row>
    <row r="147" spans="1:7" s="66" customFormat="1" ht="15" hidden="1" customHeight="1" x14ac:dyDescent="0.25">
      <c r="A147" s="178"/>
      <c r="B147" s="258"/>
      <c r="C147" s="69"/>
      <c r="D147" s="66" t="s">
        <v>184</v>
      </c>
      <c r="F147" s="190" t="s">
        <v>256</v>
      </c>
      <c r="G147" s="190"/>
    </row>
    <row r="148" spans="1:7" s="66" customFormat="1" ht="15" hidden="1" customHeight="1" x14ac:dyDescent="0.25">
      <c r="A148" s="178"/>
      <c r="B148" s="258"/>
      <c r="C148" s="69"/>
      <c r="D148" s="66" t="s">
        <v>184</v>
      </c>
      <c r="F148" s="190" t="s">
        <v>256</v>
      </c>
      <c r="G148" s="190"/>
    </row>
    <row r="149" spans="1:7" s="66" customFormat="1" ht="15" hidden="1" customHeight="1" x14ac:dyDescent="0.25">
      <c r="A149" s="178"/>
      <c r="B149" s="258"/>
      <c r="C149" s="69"/>
      <c r="D149" s="66" t="s">
        <v>184</v>
      </c>
      <c r="F149" s="190" t="s">
        <v>256</v>
      </c>
      <c r="G149" s="190"/>
    </row>
    <row r="150" spans="1:7" s="66" customFormat="1" ht="15" hidden="1" customHeight="1" x14ac:dyDescent="0.25">
      <c r="A150" s="178"/>
      <c r="B150" s="258"/>
      <c r="C150" s="69"/>
      <c r="D150" s="66" t="s">
        <v>184</v>
      </c>
      <c r="F150" s="190" t="s">
        <v>256</v>
      </c>
      <c r="G150" s="190"/>
    </row>
    <row r="151" spans="1:7" s="66" customFormat="1" ht="15" hidden="1" customHeight="1" x14ac:dyDescent="0.25">
      <c r="A151" s="178"/>
      <c r="B151" s="258"/>
      <c r="C151" s="69"/>
      <c r="D151" s="66" t="s">
        <v>184</v>
      </c>
      <c r="F151" s="190" t="s">
        <v>256</v>
      </c>
      <c r="G151" s="190"/>
    </row>
    <row r="152" spans="1:7" s="66" customFormat="1" ht="15" hidden="1" customHeight="1" x14ac:dyDescent="0.25">
      <c r="A152" s="178"/>
      <c r="B152" s="258"/>
      <c r="C152" s="69"/>
      <c r="D152" s="66" t="s">
        <v>184</v>
      </c>
      <c r="F152" s="190" t="s">
        <v>256</v>
      </c>
      <c r="G152" s="190"/>
    </row>
    <row r="153" spans="1:7" s="66" customFormat="1" ht="15" hidden="1" customHeight="1" x14ac:dyDescent="0.25">
      <c r="A153" s="178"/>
      <c r="B153" s="258"/>
      <c r="C153" s="69"/>
      <c r="D153" s="66" t="s">
        <v>184</v>
      </c>
      <c r="F153" s="190" t="s">
        <v>256</v>
      </c>
      <c r="G153" s="190"/>
    </row>
    <row r="154" spans="1:7" s="66" customFormat="1" ht="15" hidden="1" customHeight="1" x14ac:dyDescent="0.25">
      <c r="A154" s="178"/>
      <c r="B154" s="258"/>
      <c r="C154" s="69"/>
      <c r="D154" s="66" t="s">
        <v>184</v>
      </c>
      <c r="F154" s="190" t="s">
        <v>256</v>
      </c>
      <c r="G154" s="190"/>
    </row>
    <row r="155" spans="1:7" s="66" customFormat="1" ht="15" hidden="1" customHeight="1" x14ac:dyDescent="0.25">
      <c r="A155" s="178"/>
      <c r="B155" s="258"/>
      <c r="C155" s="69"/>
      <c r="D155" s="66" t="s">
        <v>184</v>
      </c>
      <c r="F155" s="190" t="s">
        <v>256</v>
      </c>
      <c r="G155" s="190"/>
    </row>
    <row r="156" spans="1:7" s="66" customFormat="1" ht="15" hidden="1" customHeight="1" x14ac:dyDescent="0.25">
      <c r="A156" s="178"/>
      <c r="B156" s="258"/>
      <c r="C156" s="69"/>
      <c r="D156" s="66" t="s">
        <v>184</v>
      </c>
      <c r="F156" s="190" t="s">
        <v>256</v>
      </c>
      <c r="G156" s="190"/>
    </row>
    <row r="157" spans="1:7" s="66" customFormat="1" ht="15" hidden="1" customHeight="1" x14ac:dyDescent="0.25">
      <c r="A157" s="178"/>
      <c r="B157" s="258"/>
      <c r="C157" s="69"/>
      <c r="D157" s="66" t="s">
        <v>184</v>
      </c>
      <c r="F157" s="190" t="s">
        <v>256</v>
      </c>
      <c r="G157" s="190"/>
    </row>
    <row r="158" spans="1:7" s="66" customFormat="1" ht="15" hidden="1" customHeight="1" x14ac:dyDescent="0.25">
      <c r="A158" s="178"/>
      <c r="B158" s="258"/>
      <c r="C158" s="69"/>
      <c r="D158" s="66" t="s">
        <v>184</v>
      </c>
      <c r="F158" s="190" t="s">
        <v>256</v>
      </c>
      <c r="G158" s="190"/>
    </row>
    <row r="159" spans="1:7" s="66" customFormat="1" ht="15" hidden="1" customHeight="1" x14ac:dyDescent="0.25">
      <c r="A159" s="178"/>
      <c r="B159" s="258"/>
      <c r="C159" s="69"/>
      <c r="D159" s="66" t="s">
        <v>184</v>
      </c>
      <c r="F159" s="190" t="s">
        <v>256</v>
      </c>
      <c r="G159" s="190"/>
    </row>
    <row r="160" spans="1:7" s="66" customFormat="1" ht="15" hidden="1" customHeight="1" x14ac:dyDescent="0.25">
      <c r="A160" s="178"/>
      <c r="B160" s="258"/>
      <c r="C160" s="69"/>
      <c r="D160" s="66" t="s">
        <v>184</v>
      </c>
      <c r="F160" s="190" t="s">
        <v>256</v>
      </c>
      <c r="G160" s="190"/>
    </row>
    <row r="161" spans="1:7" s="66" customFormat="1" ht="15" hidden="1" customHeight="1" x14ac:dyDescent="0.25">
      <c r="A161" s="178"/>
      <c r="B161" s="258"/>
      <c r="C161" s="69"/>
      <c r="D161" s="66" t="s">
        <v>184</v>
      </c>
      <c r="F161" s="190" t="s">
        <v>256</v>
      </c>
      <c r="G161" s="190"/>
    </row>
    <row r="162" spans="1:7" s="66" customFormat="1" ht="15" hidden="1" customHeight="1" x14ac:dyDescent="0.25">
      <c r="A162" s="178"/>
      <c r="B162" s="258"/>
      <c r="C162" s="69"/>
      <c r="D162" s="66" t="s">
        <v>184</v>
      </c>
      <c r="F162" s="190" t="s">
        <v>256</v>
      </c>
      <c r="G162" s="190"/>
    </row>
    <row r="163" spans="1:7" s="66" customFormat="1" ht="15" hidden="1" customHeight="1" x14ac:dyDescent="0.25">
      <c r="A163" s="178"/>
      <c r="B163" s="258"/>
      <c r="C163" s="69"/>
      <c r="D163" s="66" t="s">
        <v>184</v>
      </c>
      <c r="F163" s="190" t="s">
        <v>256</v>
      </c>
      <c r="G163" s="190"/>
    </row>
    <row r="164" spans="1:7" s="66" customFormat="1" ht="15" hidden="1" customHeight="1" x14ac:dyDescent="0.25">
      <c r="A164" s="178"/>
      <c r="B164" s="258"/>
      <c r="C164" s="69"/>
      <c r="D164" s="66" t="s">
        <v>184</v>
      </c>
      <c r="F164" s="190" t="s">
        <v>256</v>
      </c>
      <c r="G164" s="190"/>
    </row>
    <row r="165" spans="1:7" s="66" customFormat="1" ht="15" hidden="1" customHeight="1" x14ac:dyDescent="0.25">
      <c r="A165" s="178"/>
      <c r="B165" s="258"/>
      <c r="C165" s="69"/>
      <c r="D165" s="66" t="s">
        <v>184</v>
      </c>
      <c r="F165" s="190" t="s">
        <v>256</v>
      </c>
      <c r="G165" s="190"/>
    </row>
    <row r="166" spans="1:7" s="66" customFormat="1" ht="15" hidden="1" customHeight="1" x14ac:dyDescent="0.25">
      <c r="A166" s="178"/>
      <c r="B166" s="258"/>
      <c r="C166" s="69"/>
      <c r="D166" s="66" t="s">
        <v>184</v>
      </c>
      <c r="F166" s="190" t="s">
        <v>256</v>
      </c>
      <c r="G166" s="190"/>
    </row>
    <row r="167" spans="1:7" s="66" customFormat="1" ht="15" hidden="1" customHeight="1" x14ac:dyDescent="0.25">
      <c r="A167" s="178"/>
      <c r="B167" s="258"/>
      <c r="C167" s="69"/>
      <c r="D167" s="66" t="s">
        <v>184</v>
      </c>
      <c r="F167" s="190" t="s">
        <v>256</v>
      </c>
      <c r="G167" s="190"/>
    </row>
    <row r="168" spans="1:7" s="66" customFormat="1" ht="15" hidden="1" customHeight="1" x14ac:dyDescent="0.25">
      <c r="A168" s="178"/>
      <c r="B168" s="258"/>
      <c r="C168" s="69"/>
      <c r="D168" s="66" t="s">
        <v>184</v>
      </c>
      <c r="F168" s="190" t="s">
        <v>256</v>
      </c>
      <c r="G168" s="190"/>
    </row>
    <row r="169" spans="1:7" s="66" customFormat="1" ht="15" hidden="1" customHeight="1" x14ac:dyDescent="0.25">
      <c r="A169" s="178"/>
      <c r="B169" s="258"/>
      <c r="C169" s="69"/>
      <c r="D169" s="66" t="s">
        <v>184</v>
      </c>
      <c r="F169" s="190" t="s">
        <v>256</v>
      </c>
      <c r="G169" s="190"/>
    </row>
    <row r="170" spans="1:7" s="66" customFormat="1" ht="15" hidden="1" customHeight="1" x14ac:dyDescent="0.25">
      <c r="A170" s="178"/>
      <c r="B170" s="258"/>
      <c r="C170" s="69"/>
      <c r="D170" s="66" t="s">
        <v>184</v>
      </c>
      <c r="F170" s="190" t="s">
        <v>256</v>
      </c>
      <c r="G170" s="190"/>
    </row>
    <row r="171" spans="1:7" s="66" customFormat="1" ht="15" hidden="1" customHeight="1" x14ac:dyDescent="0.25">
      <c r="A171" s="178"/>
      <c r="B171" s="258"/>
      <c r="C171" s="69"/>
      <c r="D171" s="66" t="s">
        <v>184</v>
      </c>
      <c r="F171" s="190" t="s">
        <v>256</v>
      </c>
      <c r="G171" s="190"/>
    </row>
    <row r="172" spans="1:7" s="66" customFormat="1" ht="15" hidden="1" customHeight="1" x14ac:dyDescent="0.25">
      <c r="A172" s="178"/>
      <c r="B172" s="258"/>
      <c r="C172" s="69"/>
      <c r="D172" s="66" t="s">
        <v>184</v>
      </c>
      <c r="F172" s="190" t="s">
        <v>256</v>
      </c>
      <c r="G172" s="190"/>
    </row>
    <row r="173" spans="1:7" s="66" customFormat="1" ht="15" hidden="1" customHeight="1" x14ac:dyDescent="0.25">
      <c r="A173" s="178"/>
      <c r="B173" s="258"/>
      <c r="C173" s="69"/>
      <c r="D173" s="66" t="s">
        <v>184</v>
      </c>
      <c r="F173" s="190" t="s">
        <v>256</v>
      </c>
      <c r="G173" s="190"/>
    </row>
    <row r="174" spans="1:7" s="66" customFormat="1" ht="15" hidden="1" customHeight="1" x14ac:dyDescent="0.25">
      <c r="A174" s="178"/>
      <c r="B174" s="258"/>
      <c r="C174" s="69"/>
      <c r="D174" s="66" t="s">
        <v>184</v>
      </c>
      <c r="F174" s="190" t="s">
        <v>256</v>
      </c>
      <c r="G174" s="190"/>
    </row>
    <row r="175" spans="1:7" s="66" customFormat="1" ht="15" hidden="1" customHeight="1" x14ac:dyDescent="0.25">
      <c r="A175" s="178"/>
      <c r="B175" s="258"/>
      <c r="C175" s="69"/>
      <c r="D175" s="66" t="s">
        <v>184</v>
      </c>
      <c r="F175" s="190" t="s">
        <v>256</v>
      </c>
      <c r="G175" s="190"/>
    </row>
    <row r="176" spans="1:7" s="66" customFormat="1" ht="15" hidden="1" customHeight="1" x14ac:dyDescent="0.25">
      <c r="A176" s="178"/>
      <c r="B176" s="258"/>
      <c r="C176" s="69"/>
      <c r="D176" s="66" t="s">
        <v>184</v>
      </c>
      <c r="F176" s="190" t="s">
        <v>256</v>
      </c>
      <c r="G176" s="190"/>
    </row>
    <row r="177" spans="1:7" s="66" customFormat="1" ht="15" hidden="1" customHeight="1" x14ac:dyDescent="0.25">
      <c r="A177" s="178"/>
      <c r="B177" s="258"/>
      <c r="C177" s="69"/>
      <c r="D177" s="66" t="s">
        <v>184</v>
      </c>
      <c r="F177" s="190" t="s">
        <v>256</v>
      </c>
      <c r="G177" s="190"/>
    </row>
    <row r="178" spans="1:7" s="66" customFormat="1" ht="15" hidden="1" customHeight="1" x14ac:dyDescent="0.25">
      <c r="A178" s="178"/>
      <c r="B178" s="258"/>
      <c r="C178" s="69"/>
      <c r="D178" s="66" t="s">
        <v>184</v>
      </c>
      <c r="F178" s="190" t="s">
        <v>256</v>
      </c>
      <c r="G178" s="190"/>
    </row>
    <row r="179" spans="1:7" s="66" customFormat="1" ht="15" hidden="1" customHeight="1" x14ac:dyDescent="0.25">
      <c r="A179" s="178"/>
      <c r="B179" s="258"/>
      <c r="C179" s="69"/>
      <c r="D179" s="66" t="s">
        <v>184</v>
      </c>
      <c r="F179" s="190" t="s">
        <v>256</v>
      </c>
      <c r="G179" s="190"/>
    </row>
    <row r="180" spans="1:7" s="66" customFormat="1" ht="15" hidden="1" customHeight="1" x14ac:dyDescent="0.25">
      <c r="A180" s="178"/>
      <c r="B180" s="258"/>
      <c r="C180" s="69"/>
      <c r="D180" s="66" t="s">
        <v>184</v>
      </c>
      <c r="F180" s="190" t="s">
        <v>256</v>
      </c>
      <c r="G180" s="190"/>
    </row>
    <row r="181" spans="1:7" s="66" customFormat="1" ht="15" hidden="1" customHeight="1" x14ac:dyDescent="0.25">
      <c r="A181" s="178"/>
      <c r="B181" s="258"/>
      <c r="C181" s="69"/>
      <c r="D181" s="66" t="s">
        <v>184</v>
      </c>
      <c r="F181" s="190" t="s">
        <v>256</v>
      </c>
      <c r="G181" s="190"/>
    </row>
    <row r="182" spans="1:7" s="66" customFormat="1" ht="15" hidden="1" customHeight="1" x14ac:dyDescent="0.25">
      <c r="A182" s="178"/>
      <c r="B182" s="258"/>
      <c r="C182" s="69"/>
      <c r="D182" s="66" t="s">
        <v>184</v>
      </c>
      <c r="F182" s="190" t="s">
        <v>256</v>
      </c>
      <c r="G182" s="190"/>
    </row>
    <row r="183" spans="1:7" s="66" customFormat="1" ht="15" hidden="1" customHeight="1" x14ac:dyDescent="0.25">
      <c r="A183" s="178"/>
      <c r="B183" s="258"/>
      <c r="C183" s="69"/>
      <c r="D183" s="66" t="s">
        <v>184</v>
      </c>
      <c r="F183" s="190" t="s">
        <v>256</v>
      </c>
      <c r="G183" s="190"/>
    </row>
    <row r="184" spans="1:7" s="66" customFormat="1" ht="15" hidden="1" customHeight="1" x14ac:dyDescent="0.25">
      <c r="A184" s="178"/>
      <c r="B184" s="258"/>
      <c r="C184" s="69"/>
      <c r="D184" s="66" t="s">
        <v>184</v>
      </c>
      <c r="F184" s="190" t="s">
        <v>256</v>
      </c>
      <c r="G184" s="190"/>
    </row>
    <row r="185" spans="1:7" s="66" customFormat="1" ht="15" hidden="1" customHeight="1" x14ac:dyDescent="0.25">
      <c r="A185" s="178"/>
      <c r="B185" s="258"/>
      <c r="C185" s="69"/>
      <c r="D185" s="66" t="s">
        <v>184</v>
      </c>
      <c r="F185" s="190" t="s">
        <v>256</v>
      </c>
      <c r="G185" s="190"/>
    </row>
    <row r="186" spans="1:7" s="66" customFormat="1" ht="15" hidden="1" customHeight="1" x14ac:dyDescent="0.25">
      <c r="A186" s="178"/>
      <c r="B186" s="258"/>
      <c r="C186" s="69"/>
      <c r="D186" s="66" t="s">
        <v>184</v>
      </c>
      <c r="F186" s="190" t="s">
        <v>256</v>
      </c>
      <c r="G186" s="190"/>
    </row>
    <row r="187" spans="1:7" s="66" customFormat="1" ht="15" hidden="1" customHeight="1" x14ac:dyDescent="0.25">
      <c r="A187" s="178"/>
      <c r="B187" s="258"/>
      <c r="C187" s="69"/>
      <c r="D187" s="66" t="s">
        <v>184</v>
      </c>
      <c r="F187" s="190" t="s">
        <v>256</v>
      </c>
      <c r="G187" s="190"/>
    </row>
    <row r="188" spans="1:7" s="66" customFormat="1" ht="15" hidden="1" customHeight="1" x14ac:dyDescent="0.25">
      <c r="A188" s="178"/>
      <c r="B188" s="258"/>
      <c r="C188" s="69"/>
      <c r="D188" s="66" t="s">
        <v>184</v>
      </c>
      <c r="F188" s="190" t="s">
        <v>256</v>
      </c>
      <c r="G188" s="190"/>
    </row>
    <row r="189" spans="1:7" s="66" customFormat="1" ht="15" hidden="1" customHeight="1" x14ac:dyDescent="0.25">
      <c r="A189" s="178"/>
      <c r="B189" s="258"/>
      <c r="C189" s="69"/>
      <c r="D189" s="66" t="s">
        <v>184</v>
      </c>
      <c r="F189" s="190" t="s">
        <v>256</v>
      </c>
      <c r="G189" s="190"/>
    </row>
    <row r="190" spans="1:7" s="66" customFormat="1" ht="15" hidden="1" customHeight="1" x14ac:dyDescent="0.25">
      <c r="A190" s="178"/>
      <c r="B190" s="258"/>
      <c r="C190" s="69"/>
      <c r="D190" s="66" t="s">
        <v>184</v>
      </c>
      <c r="F190" s="190" t="s">
        <v>256</v>
      </c>
      <c r="G190" s="190"/>
    </row>
    <row r="191" spans="1:7" s="66" customFormat="1" ht="15" hidden="1" customHeight="1" x14ac:dyDescent="0.25">
      <c r="A191" s="178"/>
      <c r="B191" s="258"/>
      <c r="C191" s="69"/>
      <c r="D191" s="66" t="s">
        <v>184</v>
      </c>
      <c r="F191" s="190" t="s">
        <v>256</v>
      </c>
      <c r="G191" s="190"/>
    </row>
    <row r="192" spans="1:7" s="66" customFormat="1" ht="15" hidden="1" customHeight="1" x14ac:dyDescent="0.25">
      <c r="A192" s="178"/>
      <c r="B192" s="258"/>
      <c r="C192" s="69"/>
      <c r="D192" s="66" t="s">
        <v>184</v>
      </c>
      <c r="F192" s="190" t="s">
        <v>256</v>
      </c>
      <c r="G192" s="190"/>
    </row>
    <row r="193" spans="1:7" s="66" customFormat="1" ht="15" hidden="1" customHeight="1" x14ac:dyDescent="0.25">
      <c r="A193" s="178"/>
      <c r="B193" s="258"/>
      <c r="C193" s="69"/>
      <c r="D193" s="66" t="s">
        <v>184</v>
      </c>
      <c r="F193" s="190" t="s">
        <v>256</v>
      </c>
      <c r="G193" s="190"/>
    </row>
    <row r="194" spans="1:7" s="66" customFormat="1" ht="15" hidden="1" customHeight="1" x14ac:dyDescent="0.25">
      <c r="A194" s="178"/>
      <c r="B194" s="258"/>
      <c r="C194" s="69"/>
      <c r="D194" s="66" t="s">
        <v>184</v>
      </c>
      <c r="F194" s="190" t="s">
        <v>256</v>
      </c>
      <c r="G194" s="190"/>
    </row>
    <row r="195" spans="1:7" s="66" customFormat="1" ht="15" hidden="1" customHeight="1" x14ac:dyDescent="0.25">
      <c r="A195" s="178"/>
      <c r="B195" s="258"/>
      <c r="C195" s="69"/>
      <c r="D195" s="66" t="s">
        <v>184</v>
      </c>
      <c r="F195" s="190" t="s">
        <v>256</v>
      </c>
      <c r="G195" s="190"/>
    </row>
    <row r="196" spans="1:7" s="66" customFormat="1" ht="15" hidden="1" customHeight="1" x14ac:dyDescent="0.25">
      <c r="A196" s="178"/>
      <c r="B196" s="258"/>
      <c r="C196" s="69"/>
      <c r="D196" s="66" t="s">
        <v>184</v>
      </c>
      <c r="F196" s="190" t="s">
        <v>256</v>
      </c>
      <c r="G196" s="190"/>
    </row>
    <row r="197" spans="1:7" s="66" customFormat="1" ht="15" hidden="1" customHeight="1" x14ac:dyDescent="0.25">
      <c r="A197" s="178"/>
      <c r="B197" s="258"/>
      <c r="C197" s="69"/>
      <c r="D197" s="66" t="s">
        <v>184</v>
      </c>
      <c r="F197" s="190" t="s">
        <v>256</v>
      </c>
      <c r="G197" s="190"/>
    </row>
    <row r="198" spans="1:7" s="66" customFormat="1" ht="15" hidden="1" customHeight="1" x14ac:dyDescent="0.25">
      <c r="A198" s="178"/>
      <c r="B198" s="258"/>
      <c r="C198" s="69"/>
      <c r="D198" s="66" t="s">
        <v>184</v>
      </c>
      <c r="F198" s="190" t="s">
        <v>256</v>
      </c>
      <c r="G198" s="190"/>
    </row>
    <row r="199" spans="1:7" s="66" customFormat="1" ht="15" hidden="1" customHeight="1" x14ac:dyDescent="0.25">
      <c r="A199" s="178"/>
      <c r="B199" s="258"/>
      <c r="C199" s="69"/>
      <c r="D199" s="66" t="s">
        <v>184</v>
      </c>
      <c r="F199" s="190" t="s">
        <v>256</v>
      </c>
      <c r="G199" s="190"/>
    </row>
    <row r="200" spans="1:7" s="66" customFormat="1" ht="15" hidden="1" customHeight="1" x14ac:dyDescent="0.25">
      <c r="A200" s="178"/>
      <c r="B200" s="258"/>
      <c r="C200" s="69"/>
      <c r="D200" s="66" t="s">
        <v>184</v>
      </c>
      <c r="F200" s="190" t="s">
        <v>256</v>
      </c>
      <c r="G200" s="190"/>
    </row>
    <row r="201" spans="1:7" s="66" customFormat="1" ht="15" hidden="1" customHeight="1" x14ac:dyDescent="0.25">
      <c r="A201" s="178"/>
      <c r="B201" s="258"/>
      <c r="C201" s="69"/>
      <c r="D201" s="66" t="s">
        <v>184</v>
      </c>
      <c r="F201" s="190" t="s">
        <v>256</v>
      </c>
      <c r="G201" s="190"/>
    </row>
    <row r="202" spans="1:7" s="66" customFormat="1" ht="15" hidden="1" customHeight="1" x14ac:dyDescent="0.25">
      <c r="A202" s="178"/>
      <c r="B202" s="258"/>
      <c r="C202" s="69"/>
      <c r="D202" s="66" t="s">
        <v>184</v>
      </c>
      <c r="F202" s="190" t="s">
        <v>256</v>
      </c>
      <c r="G202" s="190"/>
    </row>
    <row r="203" spans="1:7" s="66" customFormat="1" ht="15" hidden="1" customHeight="1" x14ac:dyDescent="0.25">
      <c r="A203" s="178"/>
      <c r="B203" s="258"/>
      <c r="C203" s="69"/>
      <c r="D203" s="66" t="s">
        <v>184</v>
      </c>
      <c r="F203" s="190" t="s">
        <v>256</v>
      </c>
      <c r="G203" s="190"/>
    </row>
    <row r="204" spans="1:7" s="66" customFormat="1" ht="15" hidden="1" customHeight="1" x14ac:dyDescent="0.25">
      <c r="A204" s="178"/>
      <c r="B204" s="258"/>
      <c r="C204" s="69"/>
      <c r="D204" s="66" t="s">
        <v>184</v>
      </c>
      <c r="F204" s="190" t="s">
        <v>256</v>
      </c>
      <c r="G204" s="190"/>
    </row>
    <row r="205" spans="1:7" s="66" customFormat="1" ht="15" hidden="1" customHeight="1" x14ac:dyDescent="0.25">
      <c r="A205" s="178"/>
      <c r="B205" s="258"/>
      <c r="C205" s="69"/>
      <c r="D205" s="66" t="s">
        <v>184</v>
      </c>
      <c r="F205" s="190" t="s">
        <v>256</v>
      </c>
      <c r="G205" s="190"/>
    </row>
    <row r="206" spans="1:7" s="66" customFormat="1" ht="15" hidden="1" customHeight="1" x14ac:dyDescent="0.25">
      <c r="A206" s="178"/>
      <c r="B206" s="258"/>
      <c r="C206" s="69"/>
      <c r="D206" s="66" t="s">
        <v>184</v>
      </c>
      <c r="F206" s="190" t="s">
        <v>256</v>
      </c>
      <c r="G206" s="190"/>
    </row>
    <row r="207" spans="1:7" s="66" customFormat="1" ht="15" hidden="1" customHeight="1" x14ac:dyDescent="0.25">
      <c r="A207" s="178"/>
      <c r="B207" s="258"/>
      <c r="C207" s="69"/>
      <c r="D207" s="66" t="s">
        <v>184</v>
      </c>
      <c r="F207" s="190" t="s">
        <v>256</v>
      </c>
      <c r="G207" s="190"/>
    </row>
    <row r="208" spans="1:7" s="66" customFormat="1" ht="15" hidden="1" customHeight="1" x14ac:dyDescent="0.25">
      <c r="A208" s="178"/>
      <c r="B208" s="258"/>
      <c r="C208" s="69"/>
      <c r="D208" s="66" t="s">
        <v>184</v>
      </c>
      <c r="F208" s="190" t="s">
        <v>256</v>
      </c>
      <c r="G208" s="190"/>
    </row>
    <row r="209" spans="1:7" s="66" customFormat="1" ht="15" hidden="1" customHeight="1" x14ac:dyDescent="0.25">
      <c r="A209" s="178"/>
      <c r="B209" s="258"/>
      <c r="C209" s="69"/>
      <c r="D209" s="66" t="s">
        <v>184</v>
      </c>
      <c r="F209" s="190" t="s">
        <v>256</v>
      </c>
      <c r="G209" s="190"/>
    </row>
    <row r="210" spans="1:7" s="66" customFormat="1" ht="15" hidden="1" customHeight="1" x14ac:dyDescent="0.25">
      <c r="A210" s="178"/>
      <c r="B210" s="258"/>
      <c r="C210" s="69"/>
      <c r="D210" s="66" t="s">
        <v>184</v>
      </c>
      <c r="F210" s="190" t="s">
        <v>256</v>
      </c>
      <c r="G210" s="190"/>
    </row>
    <row r="211" spans="1:7" s="66" customFormat="1" ht="15" hidden="1" customHeight="1" x14ac:dyDescent="0.25">
      <c r="A211" s="178"/>
      <c r="B211" s="258"/>
      <c r="C211" s="69"/>
      <c r="D211" s="66" t="s">
        <v>184</v>
      </c>
      <c r="F211" s="190" t="s">
        <v>256</v>
      </c>
      <c r="G211" s="190"/>
    </row>
    <row r="212" spans="1:7" s="66" customFormat="1" ht="15" hidden="1" customHeight="1" x14ac:dyDescent="0.25">
      <c r="A212" s="178"/>
      <c r="B212" s="258"/>
      <c r="C212" s="69"/>
      <c r="D212" s="66" t="s">
        <v>184</v>
      </c>
      <c r="F212" s="190" t="s">
        <v>256</v>
      </c>
      <c r="G212" s="190"/>
    </row>
    <row r="213" spans="1:7" s="66" customFormat="1" ht="15" hidden="1" customHeight="1" x14ac:dyDescent="0.25">
      <c r="A213" s="178"/>
      <c r="B213" s="258"/>
      <c r="C213" s="69"/>
      <c r="D213" s="66" t="s">
        <v>184</v>
      </c>
      <c r="F213" s="190" t="s">
        <v>256</v>
      </c>
      <c r="G213" s="190"/>
    </row>
    <row r="214" spans="1:7" s="66" customFormat="1" ht="15" hidden="1" customHeight="1" x14ac:dyDescent="0.25">
      <c r="A214" s="178"/>
      <c r="B214" s="258"/>
      <c r="C214" s="69"/>
      <c r="D214" s="66" t="s">
        <v>184</v>
      </c>
      <c r="F214" s="190" t="s">
        <v>256</v>
      </c>
      <c r="G214" s="190"/>
    </row>
    <row r="215" spans="1:7" s="66" customFormat="1" ht="15" hidden="1" customHeight="1" x14ac:dyDescent="0.25">
      <c r="A215" s="178"/>
      <c r="B215" s="258"/>
      <c r="C215" s="69"/>
      <c r="D215" s="66" t="s">
        <v>184</v>
      </c>
      <c r="F215" s="190" t="s">
        <v>256</v>
      </c>
      <c r="G215" s="190"/>
    </row>
    <row r="216" spans="1:7" s="66" customFormat="1" ht="15" hidden="1" customHeight="1" x14ac:dyDescent="0.25">
      <c r="A216" s="178"/>
      <c r="B216" s="258"/>
      <c r="C216" s="69"/>
      <c r="D216" s="66" t="s">
        <v>184</v>
      </c>
      <c r="F216" s="190" t="s">
        <v>256</v>
      </c>
      <c r="G216" s="190"/>
    </row>
    <row r="217" spans="1:7" s="66" customFormat="1" ht="15" hidden="1" customHeight="1" x14ac:dyDescent="0.25">
      <c r="A217" s="178"/>
      <c r="B217" s="258"/>
      <c r="C217" s="69"/>
      <c r="D217" s="66" t="s">
        <v>184</v>
      </c>
      <c r="F217" s="190" t="s">
        <v>256</v>
      </c>
      <c r="G217" s="190"/>
    </row>
    <row r="218" spans="1:7" s="66" customFormat="1" ht="15" hidden="1" customHeight="1" x14ac:dyDescent="0.25">
      <c r="A218" s="178"/>
      <c r="B218" s="258"/>
      <c r="C218" s="69"/>
      <c r="D218" s="66" t="s">
        <v>184</v>
      </c>
      <c r="F218" s="190" t="s">
        <v>256</v>
      </c>
      <c r="G218" s="190"/>
    </row>
    <row r="219" spans="1:7" s="66" customFormat="1" ht="15" hidden="1" customHeight="1" x14ac:dyDescent="0.25">
      <c r="A219" s="178"/>
      <c r="B219" s="258"/>
      <c r="C219" s="69"/>
      <c r="D219" s="66" t="s">
        <v>184</v>
      </c>
      <c r="F219" s="190" t="s">
        <v>256</v>
      </c>
      <c r="G219" s="190"/>
    </row>
    <row r="220" spans="1:7" s="66" customFormat="1" ht="15" hidden="1" customHeight="1" x14ac:dyDescent="0.25">
      <c r="A220" s="178"/>
      <c r="B220" s="258"/>
      <c r="C220" s="69"/>
      <c r="D220" s="66" t="s">
        <v>184</v>
      </c>
      <c r="F220" s="190" t="s">
        <v>256</v>
      </c>
      <c r="G220" s="190"/>
    </row>
    <row r="221" spans="1:7" s="66" customFormat="1" ht="15" hidden="1" customHeight="1" x14ac:dyDescent="0.25">
      <c r="A221" s="178"/>
      <c r="B221" s="258"/>
      <c r="C221" s="69"/>
      <c r="D221" s="66" t="s">
        <v>184</v>
      </c>
      <c r="F221" s="190" t="s">
        <v>256</v>
      </c>
      <c r="G221" s="190"/>
    </row>
    <row r="222" spans="1:7" s="66" customFormat="1" ht="15" hidden="1" customHeight="1" x14ac:dyDescent="0.25">
      <c r="A222" s="178"/>
      <c r="B222" s="258"/>
      <c r="C222" s="69"/>
      <c r="D222" s="66" t="s">
        <v>184</v>
      </c>
      <c r="F222" s="190" t="s">
        <v>256</v>
      </c>
      <c r="G222" s="190"/>
    </row>
    <row r="223" spans="1:7" s="66" customFormat="1" ht="15" hidden="1" customHeight="1" x14ac:dyDescent="0.25">
      <c r="A223" s="178"/>
      <c r="B223" s="258"/>
      <c r="C223" s="69"/>
      <c r="D223" s="66" t="s">
        <v>184</v>
      </c>
      <c r="F223" s="190" t="s">
        <v>256</v>
      </c>
      <c r="G223" s="190"/>
    </row>
    <row r="224" spans="1:7" s="66" customFormat="1" ht="15" hidden="1" customHeight="1" x14ac:dyDescent="0.25">
      <c r="A224" s="178"/>
      <c r="B224" s="258"/>
      <c r="C224" s="69"/>
      <c r="D224" s="66" t="s">
        <v>184</v>
      </c>
      <c r="F224" s="190" t="s">
        <v>256</v>
      </c>
      <c r="G224" s="190"/>
    </row>
    <row r="225" spans="1:7" s="66" customFormat="1" ht="15" hidden="1" customHeight="1" x14ac:dyDescent="0.25">
      <c r="A225" s="178"/>
      <c r="B225" s="258"/>
      <c r="C225" s="69"/>
      <c r="D225" s="66" t="s">
        <v>184</v>
      </c>
      <c r="F225" s="190" t="s">
        <v>256</v>
      </c>
      <c r="G225" s="190"/>
    </row>
    <row r="226" spans="1:7" s="66" customFormat="1" ht="15" hidden="1" customHeight="1" x14ac:dyDescent="0.25">
      <c r="A226" s="178"/>
      <c r="B226" s="258"/>
      <c r="C226" s="69"/>
      <c r="D226" s="66" t="s">
        <v>184</v>
      </c>
      <c r="F226" s="190" t="s">
        <v>256</v>
      </c>
      <c r="G226" s="190"/>
    </row>
    <row r="227" spans="1:7" s="66" customFormat="1" ht="15" hidden="1" customHeight="1" x14ac:dyDescent="0.25">
      <c r="A227" s="178"/>
      <c r="B227" s="258"/>
      <c r="C227" s="69"/>
      <c r="D227" s="66" t="s">
        <v>184</v>
      </c>
      <c r="F227" s="190" t="s">
        <v>256</v>
      </c>
      <c r="G227" s="190"/>
    </row>
    <row r="228" spans="1:7" s="66" customFormat="1" ht="15" hidden="1" customHeight="1" x14ac:dyDescent="0.25">
      <c r="A228" s="178"/>
      <c r="B228" s="258"/>
      <c r="C228" s="69"/>
      <c r="D228" s="66" t="s">
        <v>184</v>
      </c>
      <c r="F228" s="190" t="s">
        <v>256</v>
      </c>
      <c r="G228" s="190"/>
    </row>
    <row r="229" spans="1:7" s="66" customFormat="1" ht="15" hidden="1" customHeight="1" x14ac:dyDescent="0.25">
      <c r="A229" s="178"/>
      <c r="B229" s="258"/>
      <c r="C229" s="69"/>
      <c r="D229" s="66" t="s">
        <v>184</v>
      </c>
      <c r="F229" s="190" t="s">
        <v>256</v>
      </c>
      <c r="G229" s="190"/>
    </row>
    <row r="230" spans="1:7" s="66" customFormat="1" ht="15" hidden="1" customHeight="1" x14ac:dyDescent="0.25">
      <c r="A230" s="178"/>
      <c r="B230" s="258"/>
      <c r="C230" s="69"/>
      <c r="D230" s="66" t="s">
        <v>184</v>
      </c>
      <c r="F230" s="190" t="s">
        <v>256</v>
      </c>
      <c r="G230" s="190"/>
    </row>
    <row r="231" spans="1:7" s="66" customFormat="1" ht="15" hidden="1" customHeight="1" x14ac:dyDescent="0.25">
      <c r="A231" s="178"/>
      <c r="B231" s="258"/>
      <c r="C231" s="69"/>
      <c r="D231" s="66" t="s">
        <v>184</v>
      </c>
      <c r="F231" s="190" t="s">
        <v>256</v>
      </c>
      <c r="G231" s="190"/>
    </row>
    <row r="232" spans="1:7" s="66" customFormat="1" ht="15" hidden="1" customHeight="1" x14ac:dyDescent="0.25">
      <c r="A232" s="178"/>
      <c r="B232" s="258"/>
      <c r="C232" s="69"/>
      <c r="D232" s="66" t="s">
        <v>184</v>
      </c>
      <c r="F232" s="190" t="s">
        <v>256</v>
      </c>
      <c r="G232" s="190"/>
    </row>
    <row r="233" spans="1:7" s="66" customFormat="1" ht="15" hidden="1" customHeight="1" x14ac:dyDescent="0.25">
      <c r="A233" s="178"/>
      <c r="B233" s="258"/>
      <c r="C233" s="69"/>
      <c r="D233" s="66" t="s">
        <v>184</v>
      </c>
      <c r="F233" s="190" t="s">
        <v>256</v>
      </c>
      <c r="G233" s="190"/>
    </row>
    <row r="234" spans="1:7" s="66" customFormat="1" ht="15" hidden="1" customHeight="1" x14ac:dyDescent="0.25">
      <c r="A234" s="178"/>
      <c r="B234" s="258"/>
      <c r="C234" s="69"/>
      <c r="D234" s="66" t="s">
        <v>184</v>
      </c>
      <c r="F234" s="190" t="s">
        <v>256</v>
      </c>
      <c r="G234" s="190"/>
    </row>
    <row r="235" spans="1:7" s="66" customFormat="1" ht="15" hidden="1" customHeight="1" x14ac:dyDescent="0.25">
      <c r="A235" s="178"/>
      <c r="B235" s="258"/>
      <c r="C235" s="69"/>
      <c r="D235" s="66" t="s">
        <v>184</v>
      </c>
      <c r="F235" s="190" t="s">
        <v>256</v>
      </c>
      <c r="G235" s="190"/>
    </row>
    <row r="236" spans="1:7" s="66" customFormat="1" ht="15" hidden="1" customHeight="1" x14ac:dyDescent="0.25">
      <c r="A236" s="178"/>
      <c r="B236" s="258"/>
      <c r="C236" s="69"/>
      <c r="D236" s="66" t="s">
        <v>184</v>
      </c>
      <c r="F236" s="190" t="s">
        <v>256</v>
      </c>
      <c r="G236" s="190"/>
    </row>
    <row r="237" spans="1:7" s="66" customFormat="1" ht="15" hidden="1" customHeight="1" x14ac:dyDescent="0.25">
      <c r="A237" s="178"/>
      <c r="B237" s="258"/>
      <c r="C237" s="69"/>
      <c r="D237" s="66" t="s">
        <v>184</v>
      </c>
      <c r="F237" s="190" t="s">
        <v>256</v>
      </c>
      <c r="G237" s="190"/>
    </row>
    <row r="238" spans="1:7" s="66" customFormat="1" ht="15" hidden="1" customHeight="1" x14ac:dyDescent="0.25">
      <c r="A238" s="178"/>
      <c r="B238" s="258"/>
      <c r="C238" s="69"/>
      <c r="D238" s="66" t="s">
        <v>184</v>
      </c>
      <c r="F238" s="190" t="s">
        <v>256</v>
      </c>
      <c r="G238" s="190"/>
    </row>
    <row r="239" spans="1:7" s="66" customFormat="1" ht="15" hidden="1" customHeight="1" x14ac:dyDescent="0.25">
      <c r="A239" s="178"/>
      <c r="B239" s="258"/>
      <c r="C239" s="69"/>
      <c r="D239" s="66" t="s">
        <v>184</v>
      </c>
      <c r="F239" s="190" t="s">
        <v>256</v>
      </c>
      <c r="G239" s="190"/>
    </row>
    <row r="240" spans="1:7" s="66" customFormat="1" ht="15" hidden="1" customHeight="1" x14ac:dyDescent="0.25">
      <c r="A240" s="178"/>
      <c r="B240" s="258"/>
      <c r="C240" s="69"/>
      <c r="D240" s="66" t="s">
        <v>184</v>
      </c>
      <c r="F240" s="190" t="s">
        <v>256</v>
      </c>
      <c r="G240" s="190"/>
    </row>
    <row r="241" spans="1:7" s="66" customFormat="1" ht="15" hidden="1" customHeight="1" x14ac:dyDescent="0.25">
      <c r="A241" s="178"/>
      <c r="B241" s="258"/>
      <c r="C241" s="69"/>
      <c r="D241" s="66" t="s">
        <v>184</v>
      </c>
      <c r="F241" s="190" t="s">
        <v>256</v>
      </c>
      <c r="G241" s="190"/>
    </row>
    <row r="242" spans="1:7" s="66" customFormat="1" ht="15" hidden="1" customHeight="1" x14ac:dyDescent="0.25">
      <c r="A242" s="178"/>
      <c r="B242" s="258"/>
      <c r="C242" s="69"/>
      <c r="D242" s="66" t="s">
        <v>184</v>
      </c>
      <c r="F242" s="190" t="s">
        <v>256</v>
      </c>
      <c r="G242" s="190"/>
    </row>
    <row r="243" spans="1:7" s="66" customFormat="1" ht="15" hidden="1" customHeight="1" x14ac:dyDescent="0.25">
      <c r="A243" s="178"/>
      <c r="B243" s="258"/>
      <c r="C243" s="69"/>
      <c r="D243" s="66" t="s">
        <v>184</v>
      </c>
      <c r="F243" s="190" t="s">
        <v>256</v>
      </c>
      <c r="G243" s="190"/>
    </row>
    <row r="244" spans="1:7" s="66" customFormat="1" ht="15" hidden="1" customHeight="1" x14ac:dyDescent="0.25">
      <c r="A244" s="178"/>
      <c r="B244" s="258"/>
      <c r="C244" s="69"/>
      <c r="D244" s="66" t="s">
        <v>184</v>
      </c>
      <c r="F244" s="190" t="s">
        <v>256</v>
      </c>
      <c r="G244" s="190"/>
    </row>
    <row r="245" spans="1:7" s="66" customFormat="1" ht="15" hidden="1" customHeight="1" x14ac:dyDescent="0.25">
      <c r="A245" s="178"/>
      <c r="B245" s="258"/>
      <c r="C245" s="69"/>
      <c r="D245" s="66" t="s">
        <v>184</v>
      </c>
      <c r="F245" s="190" t="s">
        <v>256</v>
      </c>
      <c r="G245" s="190"/>
    </row>
    <row r="246" spans="1:7" s="66" customFormat="1" ht="15" hidden="1" customHeight="1" x14ac:dyDescent="0.25">
      <c r="A246" s="178"/>
      <c r="B246" s="258"/>
      <c r="C246" s="69"/>
      <c r="D246" s="66" t="s">
        <v>184</v>
      </c>
      <c r="F246" s="190" t="s">
        <v>256</v>
      </c>
      <c r="G246" s="190"/>
    </row>
    <row r="247" spans="1:7" s="66" customFormat="1" ht="15" hidden="1" customHeight="1" x14ac:dyDescent="0.25">
      <c r="A247" s="178"/>
      <c r="B247" s="258"/>
      <c r="C247" s="69"/>
      <c r="D247" s="66" t="s">
        <v>184</v>
      </c>
      <c r="F247" s="190" t="s">
        <v>256</v>
      </c>
      <c r="G247" s="190"/>
    </row>
    <row r="248" spans="1:7" s="66" customFormat="1" ht="15" hidden="1" customHeight="1" x14ac:dyDescent="0.25">
      <c r="A248" s="178"/>
      <c r="B248" s="258"/>
      <c r="C248" s="69"/>
      <c r="D248" s="66" t="s">
        <v>184</v>
      </c>
      <c r="F248" s="190" t="s">
        <v>256</v>
      </c>
      <c r="G248" s="190"/>
    </row>
    <row r="249" spans="1:7" s="66" customFormat="1" ht="15" hidden="1" customHeight="1" x14ac:dyDescent="0.25">
      <c r="A249" s="178"/>
      <c r="B249" s="258"/>
      <c r="C249" s="69"/>
      <c r="D249" s="66" t="s">
        <v>184</v>
      </c>
      <c r="F249" s="190" t="s">
        <v>256</v>
      </c>
      <c r="G249" s="190"/>
    </row>
    <row r="250" spans="1:7" s="66" customFormat="1" ht="15" hidden="1" customHeight="1" x14ac:dyDescent="0.25">
      <c r="A250" s="178"/>
      <c r="B250" s="258"/>
      <c r="C250" s="69"/>
      <c r="D250" s="66" t="s">
        <v>184</v>
      </c>
      <c r="F250" s="190" t="s">
        <v>256</v>
      </c>
      <c r="G250" s="190"/>
    </row>
    <row r="251" spans="1:7" s="66" customFormat="1" ht="15" hidden="1" customHeight="1" x14ac:dyDescent="0.25">
      <c r="A251" s="178"/>
      <c r="B251" s="258"/>
      <c r="C251" s="69"/>
      <c r="D251" s="66" t="s">
        <v>184</v>
      </c>
      <c r="F251" s="190" t="s">
        <v>256</v>
      </c>
      <c r="G251" s="190"/>
    </row>
    <row r="252" spans="1:7" s="66" customFormat="1" ht="15" hidden="1" customHeight="1" x14ac:dyDescent="0.25">
      <c r="A252" s="178"/>
      <c r="B252" s="258"/>
      <c r="C252" s="69"/>
      <c r="D252" s="66" t="s">
        <v>184</v>
      </c>
      <c r="F252" s="190" t="s">
        <v>256</v>
      </c>
      <c r="G252" s="190"/>
    </row>
    <row r="253" spans="1:7" s="66" customFormat="1" ht="15" hidden="1" customHeight="1" x14ac:dyDescent="0.25">
      <c r="A253" s="178"/>
      <c r="B253" s="258"/>
      <c r="C253" s="69"/>
      <c r="D253" s="66" t="s">
        <v>184</v>
      </c>
      <c r="F253" s="190" t="s">
        <v>256</v>
      </c>
      <c r="G253" s="190"/>
    </row>
    <row r="254" spans="1:7" s="66" customFormat="1" ht="15" hidden="1" customHeight="1" x14ac:dyDescent="0.25">
      <c r="A254" s="178"/>
      <c r="B254" s="258"/>
      <c r="C254" s="69"/>
      <c r="D254" s="66" t="s">
        <v>184</v>
      </c>
      <c r="F254" s="190" t="s">
        <v>256</v>
      </c>
      <c r="G254" s="190"/>
    </row>
    <row r="255" spans="1:7" s="66" customFormat="1" ht="15" hidden="1" customHeight="1" x14ac:dyDescent="0.25">
      <c r="A255" s="178"/>
      <c r="B255" s="258"/>
      <c r="C255" s="69"/>
      <c r="D255" s="66" t="s">
        <v>184</v>
      </c>
      <c r="F255" s="190" t="s">
        <v>256</v>
      </c>
      <c r="G255" s="190"/>
    </row>
    <row r="256" spans="1:7" s="66" customFormat="1" ht="15" hidden="1" customHeight="1" x14ac:dyDescent="0.25">
      <c r="A256" s="178"/>
      <c r="B256" s="258"/>
      <c r="C256" s="69"/>
      <c r="D256" s="66" t="s">
        <v>184</v>
      </c>
      <c r="F256" s="190" t="s">
        <v>256</v>
      </c>
      <c r="G256" s="190"/>
    </row>
    <row r="257" spans="1:14" s="66" customFormat="1" ht="15" hidden="1" customHeight="1" x14ac:dyDescent="0.25">
      <c r="A257" s="178"/>
      <c r="B257" s="258"/>
      <c r="C257" s="69"/>
      <c r="D257" s="66" t="s">
        <v>184</v>
      </c>
      <c r="F257" s="190" t="s">
        <v>256</v>
      </c>
      <c r="G257" s="190"/>
    </row>
    <row r="258" spans="1:14" s="66" customFormat="1" ht="15" hidden="1" customHeight="1" x14ac:dyDescent="0.25">
      <c r="A258" s="178"/>
      <c r="B258" s="258"/>
      <c r="C258" s="69"/>
      <c r="D258" s="66" t="s">
        <v>184</v>
      </c>
      <c r="F258" s="190" t="s">
        <v>256</v>
      </c>
      <c r="G258" s="190"/>
    </row>
    <row r="259" spans="1:14" s="66" customFormat="1" ht="15" hidden="1" customHeight="1" x14ac:dyDescent="0.25">
      <c r="A259" s="178"/>
      <c r="B259" s="258"/>
      <c r="C259" s="69"/>
      <c r="D259" s="66" t="s">
        <v>184</v>
      </c>
      <c r="F259" s="190" t="s">
        <v>256</v>
      </c>
      <c r="G259" s="190"/>
    </row>
    <row r="260" spans="1:14" s="66" customFormat="1" ht="15" hidden="1" customHeight="1" x14ac:dyDescent="0.25">
      <c r="A260" s="178"/>
      <c r="B260" s="258"/>
      <c r="C260" s="69"/>
      <c r="D260" s="66" t="s">
        <v>184</v>
      </c>
      <c r="F260" s="190" t="s">
        <v>256</v>
      </c>
      <c r="G260" s="190"/>
    </row>
    <row r="261" spans="1:14" s="66" customFormat="1" ht="15" hidden="1" customHeight="1" x14ac:dyDescent="0.25">
      <c r="A261" s="178"/>
      <c r="B261" s="258"/>
      <c r="C261" s="69"/>
      <c r="D261" s="66" t="s">
        <v>184</v>
      </c>
      <c r="F261" s="190" t="s">
        <v>256</v>
      </c>
      <c r="G261" s="190"/>
    </row>
    <row r="262" spans="1:14" s="66" customFormat="1" ht="15" hidden="1" customHeight="1" x14ac:dyDescent="0.25">
      <c r="A262" s="178"/>
      <c r="B262" s="258"/>
      <c r="C262" s="69"/>
      <c r="D262" s="66" t="s">
        <v>184</v>
      </c>
      <c r="F262" s="190" t="s">
        <v>256</v>
      </c>
      <c r="G262" s="190"/>
    </row>
    <row r="263" spans="1:14" s="66" customFormat="1" ht="15" hidden="1" customHeight="1" x14ac:dyDescent="0.25">
      <c r="A263" s="178"/>
      <c r="B263" s="258"/>
      <c r="C263" s="69"/>
      <c r="D263" s="66" t="s">
        <v>184</v>
      </c>
      <c r="F263" s="190" t="s">
        <v>256</v>
      </c>
      <c r="G263" s="190"/>
    </row>
    <row r="264" spans="1:14" s="66" customFormat="1" ht="15" hidden="1" customHeight="1" x14ac:dyDescent="0.25">
      <c r="A264" s="178"/>
      <c r="B264" s="258"/>
      <c r="C264" s="69"/>
      <c r="D264" s="66" t="s">
        <v>184</v>
      </c>
      <c r="F264" s="190" t="s">
        <v>256</v>
      </c>
      <c r="G264" s="190"/>
    </row>
    <row r="265" spans="1:14" s="66" customFormat="1" x14ac:dyDescent="0.25">
      <c r="A265" s="258"/>
      <c r="B265" s="258"/>
      <c r="C265" s="232"/>
      <c r="D265" s="66" t="s">
        <v>184</v>
      </c>
    </row>
    <row r="266" spans="1:14" s="66" customFormat="1" x14ac:dyDescent="0.25">
      <c r="A266" s="260"/>
      <c r="B266" s="168" t="s">
        <v>185</v>
      </c>
      <c r="C266" s="52">
        <f>ROUND(SUBTOTAL(109,C135:C265),2)</f>
        <v>0</v>
      </c>
      <c r="D266" s="66" t="s">
        <v>184</v>
      </c>
      <c r="F266" s="257" t="s">
        <v>198</v>
      </c>
    </row>
    <row r="267" spans="1:14" x14ac:dyDescent="0.25">
      <c r="C267" s="214"/>
      <c r="D267" s="66" t="s">
        <v>186</v>
      </c>
    </row>
    <row r="268" spans="1:14" x14ac:dyDescent="0.25">
      <c r="B268" s="236" t="s">
        <v>257</v>
      </c>
      <c r="C268" s="52">
        <f>+C266+C134</f>
        <v>0</v>
      </c>
      <c r="D268" s="66" t="s">
        <v>186</v>
      </c>
      <c r="F268" s="75" t="s">
        <v>188</v>
      </c>
    </row>
    <row r="269" spans="1:14" s="66" customFormat="1" x14ac:dyDescent="0.25">
      <c r="C269" s="59"/>
      <c r="D269" s="66" t="s">
        <v>186</v>
      </c>
    </row>
    <row r="270" spans="1:14" s="66" customFormat="1" x14ac:dyDescent="0.25">
      <c r="A270" s="218" t="s">
        <v>258</v>
      </c>
      <c r="B270" s="60"/>
      <c r="C270" s="61"/>
      <c r="D270" s="66" t="s">
        <v>181</v>
      </c>
      <c r="F270" s="76" t="s">
        <v>190</v>
      </c>
    </row>
    <row r="271" spans="1:14" s="66" customFormat="1" ht="45" customHeight="1" x14ac:dyDescent="0.25">
      <c r="A271" s="407"/>
      <c r="B271" s="408"/>
      <c r="C271" s="409"/>
      <c r="D271" s="66" t="s">
        <v>181</v>
      </c>
      <c r="F271" s="403" t="s">
        <v>191</v>
      </c>
      <c r="G271" s="403"/>
      <c r="H271" s="403"/>
      <c r="I271" s="403"/>
      <c r="J271" s="403"/>
      <c r="K271" s="403"/>
      <c r="L271" s="403"/>
      <c r="M271" s="403"/>
      <c r="N271" s="403"/>
    </row>
    <row r="272" spans="1:14" x14ac:dyDescent="0.25">
      <c r="D272" s="66" t="s">
        <v>184</v>
      </c>
      <c r="F272" s="76"/>
    </row>
    <row r="273" spans="1:14" s="66" customFormat="1" x14ac:dyDescent="0.25">
      <c r="A273" s="218" t="s">
        <v>259</v>
      </c>
      <c r="B273" s="63"/>
      <c r="C273" s="64"/>
      <c r="D273" s="66" t="s">
        <v>184</v>
      </c>
      <c r="F273" s="76" t="s">
        <v>190</v>
      </c>
    </row>
    <row r="274" spans="1:14" s="66" customFormat="1" ht="45" customHeight="1" x14ac:dyDescent="0.25">
      <c r="A274" s="407"/>
      <c r="B274" s="408"/>
      <c r="C274" s="409"/>
      <c r="D274" s="66" t="s">
        <v>184</v>
      </c>
      <c r="F274" s="403" t="s">
        <v>191</v>
      </c>
      <c r="G274" s="403"/>
      <c r="H274" s="403"/>
      <c r="I274" s="403"/>
      <c r="J274" s="403"/>
      <c r="K274" s="403"/>
      <c r="L274" s="403"/>
      <c r="M274" s="403"/>
      <c r="N274" s="403"/>
    </row>
    <row r="275" spans="1:14" x14ac:dyDescent="0.25">
      <c r="D275" s="66"/>
    </row>
  </sheetData>
  <sheetProtection algorithmName="SHA-512" hashValue="D9fWsHY5cs7Qz+6sYG8KvzcGBG8sdZfQseFrKsoveH3qDeS1Q6BICVPPteF6yXz5MV0VB7xI7mghvD6injfQAg==" saltValue="xwjTh5MZ5WTKmmNZKEfPMw==" spinCount="100000" sheet="1" formatCells="0" formatRows="0" sort="0" autoFilter="0"/>
  <autoFilter ref="D1:D275" xr:uid="{00000000-0001-0000-0E00-000000000000}"/>
  <mergeCells count="6">
    <mergeCell ref="A1:B1"/>
    <mergeCell ref="A2:C2"/>
    <mergeCell ref="A271:C271"/>
    <mergeCell ref="F271:N271"/>
    <mergeCell ref="A274:C274"/>
    <mergeCell ref="F274:N274"/>
  </mergeCells>
  <printOptions horizontalCentered="1"/>
  <pageMargins left="0.45" right="0.45" top="0.5" bottom="0.5" header="0.3" footer="0.3"/>
  <pageSetup scale="97"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F5FF6FEC-B203-434F-BD19-837544716D3A}">
            <xm:f>Categories!$A$9=FALSE</xm:f>
            <x14:dxf>
              <fill>
                <patternFill>
                  <bgColor theme="0" tint="-0.34998626667073579"/>
                </patternFill>
              </fill>
            </x14:dxf>
          </x14:cfRule>
          <xm:sqref>A1:C274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1C2E5-EB86-43DB-B2EB-4BAAA5B2D61C}">
  <sheetPr>
    <pageSetUpPr fitToPage="1"/>
  </sheetPr>
  <dimension ref="A1:Q276"/>
  <sheetViews>
    <sheetView topLeftCell="A133" zoomScale="130" zoomScaleNormal="130" zoomScaleSheetLayoutView="100" workbookViewId="0">
      <selection activeCell="A270" sqref="A270"/>
    </sheetView>
  </sheetViews>
  <sheetFormatPr defaultColWidth="9.140625" defaultRowHeight="15" x14ac:dyDescent="0.25"/>
  <cols>
    <col min="1" max="1" width="37.140625" style="5" customWidth="1"/>
    <col min="2" max="5" width="16.85546875" style="5" customWidth="1"/>
    <col min="6" max="6" width="18.42578125" style="5" customWidth="1"/>
    <col min="7" max="7" width="11" hidden="1" customWidth="1"/>
    <col min="8" max="8" width="2.7109375" style="5" customWidth="1"/>
    <col min="9" max="16384" width="9.140625" style="5"/>
  </cols>
  <sheetData>
    <row r="1" spans="1:9" ht="25.5" customHeight="1" thickTop="1" thickBot="1" x14ac:dyDescent="0.3">
      <c r="A1" s="399" t="s">
        <v>169</v>
      </c>
      <c r="B1" s="399"/>
      <c r="C1" s="399"/>
      <c r="D1" s="399"/>
      <c r="E1" s="399"/>
      <c r="F1" t="str">
        <f>+'Section A'!B2</f>
        <v>GRANTEE</v>
      </c>
      <c r="G1" s="204" t="s">
        <v>179</v>
      </c>
      <c r="I1" s="225" t="s">
        <v>170</v>
      </c>
    </row>
    <row r="2" spans="1:9" ht="67.5" customHeight="1" thickTop="1" x14ac:dyDescent="0.25">
      <c r="A2" s="327" t="s">
        <v>260</v>
      </c>
      <c r="B2" s="327"/>
      <c r="C2" s="327"/>
      <c r="D2" s="327"/>
      <c r="E2" s="327"/>
      <c r="F2" s="327"/>
      <c r="G2" t="s">
        <v>186</v>
      </c>
    </row>
    <row r="3" spans="1:9" x14ac:dyDescent="0.25">
      <c r="G3" t="s">
        <v>186</v>
      </c>
    </row>
    <row r="4" spans="1:9" ht="12.75" x14ac:dyDescent="0.2">
      <c r="A4" s="202" t="s">
        <v>261</v>
      </c>
      <c r="B4" s="202" t="s">
        <v>208</v>
      </c>
      <c r="C4" s="202" t="s">
        <v>207</v>
      </c>
      <c r="D4" s="202" t="s">
        <v>224</v>
      </c>
      <c r="E4" s="202" t="s">
        <v>177</v>
      </c>
      <c r="F4" s="202" t="s">
        <v>262</v>
      </c>
      <c r="G4" s="206" t="s">
        <v>186</v>
      </c>
      <c r="I4" s="76" t="s">
        <v>180</v>
      </c>
    </row>
    <row r="5" spans="1:9" s="65" customFormat="1" ht="38.25" x14ac:dyDescent="0.25">
      <c r="A5" s="143" t="s">
        <v>357</v>
      </c>
      <c r="B5" s="151"/>
      <c r="C5" s="151"/>
      <c r="D5" s="152"/>
      <c r="E5" s="151"/>
      <c r="F5" s="52">
        <f t="shared" ref="F5:F133" si="0">ROUND(+B5*D5*E5,2)</f>
        <v>0</v>
      </c>
      <c r="G5" s="66" t="s">
        <v>181</v>
      </c>
      <c r="I5" s="66"/>
    </row>
    <row r="6" spans="1:9" s="65" customFormat="1" x14ac:dyDescent="0.25">
      <c r="A6" s="258"/>
      <c r="B6" s="151"/>
      <c r="C6" s="151"/>
      <c r="D6" s="152"/>
      <c r="E6" s="151"/>
      <c r="F6" s="52">
        <f t="shared" si="0"/>
        <v>0</v>
      </c>
      <c r="G6" s="66" t="s">
        <v>181</v>
      </c>
      <c r="I6" s="66"/>
    </row>
    <row r="7" spans="1:9" s="65" customFormat="1" x14ac:dyDescent="0.25">
      <c r="A7" s="268" t="s">
        <v>353</v>
      </c>
      <c r="B7" s="269"/>
      <c r="C7" s="269"/>
      <c r="D7" s="265"/>
      <c r="E7" s="269"/>
      <c r="F7" s="267">
        <f t="shared" si="0"/>
        <v>0</v>
      </c>
      <c r="G7" s="66" t="s">
        <v>181</v>
      </c>
      <c r="I7" s="66"/>
    </row>
    <row r="8" spans="1:9" s="65" customFormat="1" x14ac:dyDescent="0.25">
      <c r="A8" s="272" t="s">
        <v>402</v>
      </c>
      <c r="B8" s="269">
        <v>3000</v>
      </c>
      <c r="C8" s="269" t="s">
        <v>403</v>
      </c>
      <c r="D8" s="265">
        <v>2</v>
      </c>
      <c r="E8" s="269">
        <v>12</v>
      </c>
      <c r="F8" s="267">
        <f t="shared" si="0"/>
        <v>72000</v>
      </c>
      <c r="G8" s="66" t="s">
        <v>181</v>
      </c>
      <c r="I8" s="66"/>
    </row>
    <row r="9" spans="1:9" s="65" customFormat="1" x14ac:dyDescent="0.25">
      <c r="A9" s="272"/>
      <c r="B9" s="269"/>
      <c r="C9" s="269"/>
      <c r="D9" s="265"/>
      <c r="E9" s="269"/>
      <c r="F9" s="267">
        <f t="shared" si="0"/>
        <v>0</v>
      </c>
      <c r="G9" s="66" t="s">
        <v>181</v>
      </c>
      <c r="I9" s="66"/>
    </row>
    <row r="10" spans="1:9" s="65" customFormat="1" x14ac:dyDescent="0.25">
      <c r="A10" s="272"/>
      <c r="B10" s="269"/>
      <c r="C10" s="269"/>
      <c r="D10" s="265"/>
      <c r="E10" s="269"/>
      <c r="F10" s="267">
        <f t="shared" si="0"/>
        <v>0</v>
      </c>
      <c r="G10" s="66" t="s">
        <v>181</v>
      </c>
      <c r="I10" s="66"/>
    </row>
    <row r="11" spans="1:9" s="65" customFormat="1" x14ac:dyDescent="0.25">
      <c r="A11" s="272"/>
      <c r="B11" s="269"/>
      <c r="C11" s="269"/>
      <c r="D11" s="265"/>
      <c r="E11" s="269"/>
      <c r="F11" s="267">
        <f t="shared" si="0"/>
        <v>0</v>
      </c>
      <c r="G11" s="66" t="s">
        <v>181</v>
      </c>
      <c r="I11" s="66"/>
    </row>
    <row r="12" spans="1:9" s="65" customFormat="1" x14ac:dyDescent="0.25">
      <c r="A12" s="272"/>
      <c r="B12" s="269"/>
      <c r="C12" s="269"/>
      <c r="D12" s="265"/>
      <c r="E12" s="269"/>
      <c r="F12" s="267">
        <f t="shared" si="0"/>
        <v>0</v>
      </c>
      <c r="G12" s="66" t="s">
        <v>181</v>
      </c>
      <c r="I12" s="66"/>
    </row>
    <row r="13" spans="1:9" s="65" customFormat="1" x14ac:dyDescent="0.25">
      <c r="A13" s="272"/>
      <c r="B13" s="269"/>
      <c r="C13" s="269"/>
      <c r="D13" s="265"/>
      <c r="E13" s="269"/>
      <c r="F13" s="267">
        <f t="shared" si="0"/>
        <v>0</v>
      </c>
      <c r="G13" s="66" t="s">
        <v>181</v>
      </c>
      <c r="I13" s="66"/>
    </row>
    <row r="14" spans="1:9" s="65" customFormat="1" x14ac:dyDescent="0.25">
      <c r="A14" s="272"/>
      <c r="B14" s="269"/>
      <c r="C14" s="269"/>
      <c r="D14" s="265"/>
      <c r="E14" s="269"/>
      <c r="F14" s="267">
        <f t="shared" si="0"/>
        <v>0</v>
      </c>
      <c r="G14" s="66" t="s">
        <v>181</v>
      </c>
      <c r="I14" s="66"/>
    </row>
    <row r="15" spans="1:9" s="65" customFormat="1" x14ac:dyDescent="0.25">
      <c r="A15" s="272"/>
      <c r="B15" s="269"/>
      <c r="C15" s="269"/>
      <c r="D15" s="265"/>
      <c r="E15" s="269"/>
      <c r="F15" s="267">
        <f t="shared" si="0"/>
        <v>0</v>
      </c>
      <c r="G15" s="66" t="s">
        <v>181</v>
      </c>
      <c r="I15" s="66"/>
    </row>
    <row r="16" spans="1:9" s="65" customFormat="1" x14ac:dyDescent="0.25">
      <c r="A16" s="272"/>
      <c r="B16" s="269"/>
      <c r="C16" s="269"/>
      <c r="D16" s="265"/>
      <c r="E16" s="269"/>
      <c r="F16" s="267">
        <f t="shared" si="0"/>
        <v>0</v>
      </c>
      <c r="G16" s="66" t="s">
        <v>181</v>
      </c>
      <c r="I16" s="66"/>
    </row>
    <row r="17" spans="1:9" s="65" customFormat="1" x14ac:dyDescent="0.25">
      <c r="A17" s="272"/>
      <c r="B17" s="269"/>
      <c r="C17" s="269"/>
      <c r="D17" s="265"/>
      <c r="E17" s="269"/>
      <c r="F17" s="267">
        <f t="shared" si="0"/>
        <v>0</v>
      </c>
      <c r="G17" s="66" t="s">
        <v>181</v>
      </c>
      <c r="I17" s="66"/>
    </row>
    <row r="18" spans="1:9" s="65" customFormat="1" x14ac:dyDescent="0.25">
      <c r="A18" s="272"/>
      <c r="B18" s="269"/>
      <c r="C18" s="269"/>
      <c r="D18" s="265"/>
      <c r="E18" s="269"/>
      <c r="F18" s="267">
        <f t="shared" si="0"/>
        <v>0</v>
      </c>
      <c r="G18" s="66" t="s">
        <v>181</v>
      </c>
      <c r="I18" s="66"/>
    </row>
    <row r="19" spans="1:9" s="65" customFormat="1" x14ac:dyDescent="0.25">
      <c r="A19" s="272"/>
      <c r="B19" s="269"/>
      <c r="C19" s="269"/>
      <c r="D19" s="265"/>
      <c r="E19" s="269"/>
      <c r="F19" s="267">
        <f t="shared" si="0"/>
        <v>0</v>
      </c>
      <c r="G19" s="66" t="s">
        <v>181</v>
      </c>
      <c r="I19" s="66"/>
    </row>
    <row r="20" spans="1:9" s="65" customFormat="1" x14ac:dyDescent="0.25">
      <c r="A20" s="272"/>
      <c r="B20" s="269"/>
      <c r="C20" s="269"/>
      <c r="D20" s="265"/>
      <c r="E20" s="269"/>
      <c r="F20" s="267">
        <f t="shared" si="0"/>
        <v>0</v>
      </c>
      <c r="G20" s="66" t="s">
        <v>181</v>
      </c>
      <c r="I20" s="66"/>
    </row>
    <row r="21" spans="1:9" s="65" customFormat="1" x14ac:dyDescent="0.25">
      <c r="A21" s="272"/>
      <c r="B21" s="269"/>
      <c r="C21" s="269"/>
      <c r="D21" s="265"/>
      <c r="E21" s="269"/>
      <c r="F21" s="267">
        <f t="shared" si="0"/>
        <v>0</v>
      </c>
      <c r="G21" s="66" t="s">
        <v>181</v>
      </c>
      <c r="I21" s="66"/>
    </row>
    <row r="22" spans="1:9" s="65" customFormat="1" x14ac:dyDescent="0.25">
      <c r="A22" s="272"/>
      <c r="B22" s="269"/>
      <c r="C22" s="269"/>
      <c r="D22" s="265"/>
      <c r="E22" s="269"/>
      <c r="F22" s="267">
        <f t="shared" si="0"/>
        <v>0</v>
      </c>
      <c r="G22" s="66" t="s">
        <v>181</v>
      </c>
      <c r="I22" s="66"/>
    </row>
    <row r="23" spans="1:9" s="65" customFormat="1" x14ac:dyDescent="0.25">
      <c r="A23" s="272"/>
      <c r="B23" s="269"/>
      <c r="C23" s="269"/>
      <c r="D23" s="265"/>
      <c r="E23" s="269"/>
      <c r="F23" s="267">
        <f t="shared" si="0"/>
        <v>0</v>
      </c>
      <c r="G23" s="66" t="s">
        <v>181</v>
      </c>
      <c r="I23" s="66"/>
    </row>
    <row r="24" spans="1:9" s="65" customFormat="1" x14ac:dyDescent="0.25">
      <c r="A24" s="272"/>
      <c r="B24" s="269"/>
      <c r="C24" s="269"/>
      <c r="D24" s="265"/>
      <c r="E24" s="269"/>
      <c r="F24" s="267">
        <f t="shared" si="0"/>
        <v>0</v>
      </c>
      <c r="G24" s="66" t="s">
        <v>181</v>
      </c>
      <c r="I24" s="66"/>
    </row>
    <row r="25" spans="1:9" s="65" customFormat="1" x14ac:dyDescent="0.25">
      <c r="A25" s="272"/>
      <c r="B25" s="269"/>
      <c r="C25" s="269"/>
      <c r="D25" s="265"/>
      <c r="E25" s="269"/>
      <c r="F25" s="267">
        <f t="shared" si="0"/>
        <v>0</v>
      </c>
      <c r="G25" s="66" t="s">
        <v>181</v>
      </c>
      <c r="I25" s="66"/>
    </row>
    <row r="26" spans="1:9" s="65" customFormat="1" x14ac:dyDescent="0.25">
      <c r="A26" s="272"/>
      <c r="B26" s="269"/>
      <c r="C26" s="269"/>
      <c r="D26" s="265"/>
      <c r="E26" s="269"/>
      <c r="F26" s="267">
        <f t="shared" si="0"/>
        <v>0</v>
      </c>
      <c r="G26" s="66" t="s">
        <v>181</v>
      </c>
      <c r="I26" s="66"/>
    </row>
    <row r="27" spans="1:9" s="65" customFormat="1" x14ac:dyDescent="0.25">
      <c r="A27" s="272"/>
      <c r="B27" s="269"/>
      <c r="C27" s="269"/>
      <c r="D27" s="265"/>
      <c r="E27" s="269"/>
      <c r="F27" s="267">
        <f t="shared" si="0"/>
        <v>0</v>
      </c>
      <c r="G27" s="66" t="s">
        <v>181</v>
      </c>
      <c r="I27" s="66"/>
    </row>
    <row r="28" spans="1:9" s="65" customFormat="1" x14ac:dyDescent="0.25">
      <c r="A28" s="272"/>
      <c r="B28" s="269"/>
      <c r="C28" s="269"/>
      <c r="D28" s="265"/>
      <c r="E28" s="269"/>
      <c r="F28" s="267">
        <f t="shared" si="0"/>
        <v>0</v>
      </c>
      <c r="G28" s="66" t="s">
        <v>181</v>
      </c>
      <c r="I28" s="66"/>
    </row>
    <row r="29" spans="1:9" s="65" customFormat="1" x14ac:dyDescent="0.25">
      <c r="A29" s="272"/>
      <c r="B29" s="269"/>
      <c r="C29" s="269"/>
      <c r="D29" s="265"/>
      <c r="E29" s="269"/>
      <c r="F29" s="267">
        <f t="shared" si="0"/>
        <v>0</v>
      </c>
      <c r="G29" s="66" t="s">
        <v>181</v>
      </c>
      <c r="I29" s="66"/>
    </row>
    <row r="30" spans="1:9" s="65" customFormat="1" x14ac:dyDescent="0.25">
      <c r="A30" s="258"/>
      <c r="B30" s="151"/>
      <c r="C30" s="151"/>
      <c r="D30" s="152"/>
      <c r="E30" s="151"/>
      <c r="F30" s="52">
        <f t="shared" si="0"/>
        <v>0</v>
      </c>
      <c r="G30" s="66" t="s">
        <v>181</v>
      </c>
      <c r="I30" s="66"/>
    </row>
    <row r="31" spans="1:9" s="65" customFormat="1" x14ac:dyDescent="0.25">
      <c r="A31" s="258"/>
      <c r="B31" s="151"/>
      <c r="C31" s="151"/>
      <c r="D31" s="152"/>
      <c r="E31" s="151"/>
      <c r="F31" s="52">
        <f t="shared" si="0"/>
        <v>0</v>
      </c>
      <c r="G31" s="66" t="s">
        <v>181</v>
      </c>
      <c r="I31" s="66"/>
    </row>
    <row r="32" spans="1:9" s="65" customFormat="1" x14ac:dyDescent="0.25">
      <c r="A32" s="258"/>
      <c r="B32" s="151"/>
      <c r="C32" s="151"/>
      <c r="D32" s="152"/>
      <c r="E32" s="151"/>
      <c r="F32" s="52">
        <f t="shared" si="0"/>
        <v>0</v>
      </c>
      <c r="G32" s="66" t="s">
        <v>181</v>
      </c>
      <c r="I32" s="66"/>
    </row>
    <row r="33" spans="1:9" s="65" customFormat="1" x14ac:dyDescent="0.25">
      <c r="A33" s="258"/>
      <c r="B33" s="151"/>
      <c r="C33" s="151"/>
      <c r="D33" s="152"/>
      <c r="E33" s="151"/>
      <c r="F33" s="52">
        <f t="shared" si="0"/>
        <v>0</v>
      </c>
      <c r="G33" s="66" t="s">
        <v>181</v>
      </c>
      <c r="I33" s="66"/>
    </row>
    <row r="34" spans="1:9" s="65" customFormat="1" x14ac:dyDescent="0.25">
      <c r="A34" s="258"/>
      <c r="B34" s="151"/>
      <c r="C34" s="151"/>
      <c r="D34" s="152"/>
      <c r="E34" s="151"/>
      <c r="F34" s="52">
        <f t="shared" si="0"/>
        <v>0</v>
      </c>
      <c r="G34" s="66" t="s">
        <v>181</v>
      </c>
      <c r="I34" s="66"/>
    </row>
    <row r="35" spans="1:9" s="65" customFormat="1" x14ac:dyDescent="0.25">
      <c r="A35" s="258"/>
      <c r="B35" s="151"/>
      <c r="C35" s="151"/>
      <c r="D35" s="152"/>
      <c r="E35" s="151"/>
      <c r="F35" s="52">
        <f t="shared" si="0"/>
        <v>0</v>
      </c>
      <c r="G35" s="66" t="s">
        <v>181</v>
      </c>
      <c r="I35" s="66"/>
    </row>
    <row r="36" spans="1:9" s="65" customFormat="1" x14ac:dyDescent="0.25">
      <c r="A36" s="258"/>
      <c r="B36" s="151"/>
      <c r="C36" s="151"/>
      <c r="D36" s="152"/>
      <c r="E36" s="151"/>
      <c r="F36" s="52">
        <f t="shared" si="0"/>
        <v>0</v>
      </c>
      <c r="G36" s="66" t="s">
        <v>181</v>
      </c>
      <c r="I36" s="66"/>
    </row>
    <row r="37" spans="1:9" s="65" customFormat="1" x14ac:dyDescent="0.25">
      <c r="A37" s="258"/>
      <c r="B37" s="151"/>
      <c r="C37" s="151"/>
      <c r="D37" s="152"/>
      <c r="E37" s="151"/>
      <c r="F37" s="52">
        <f t="shared" si="0"/>
        <v>0</v>
      </c>
      <c r="G37" s="66" t="s">
        <v>181</v>
      </c>
      <c r="I37" s="66"/>
    </row>
    <row r="38" spans="1:9" s="65" customFormat="1" x14ac:dyDescent="0.25">
      <c r="A38" s="258"/>
      <c r="B38" s="151"/>
      <c r="C38" s="151"/>
      <c r="D38" s="152"/>
      <c r="E38" s="151"/>
      <c r="F38" s="52">
        <f t="shared" si="0"/>
        <v>0</v>
      </c>
      <c r="G38" s="66" t="s">
        <v>181</v>
      </c>
      <c r="I38" s="66"/>
    </row>
    <row r="39" spans="1:9" s="65" customFormat="1" x14ac:dyDescent="0.25">
      <c r="A39" s="258"/>
      <c r="B39" s="151"/>
      <c r="C39" s="151"/>
      <c r="D39" s="152"/>
      <c r="E39" s="151"/>
      <c r="F39" s="52">
        <f t="shared" si="0"/>
        <v>0</v>
      </c>
      <c r="G39" s="66" t="s">
        <v>181</v>
      </c>
      <c r="I39" s="66"/>
    </row>
    <row r="40" spans="1:9" s="65" customFormat="1" x14ac:dyDescent="0.25">
      <c r="A40" s="258"/>
      <c r="B40" s="151"/>
      <c r="C40" s="151"/>
      <c r="D40" s="152"/>
      <c r="E40" s="151"/>
      <c r="F40" s="52">
        <f t="shared" si="0"/>
        <v>0</v>
      </c>
      <c r="G40" s="66" t="s">
        <v>181</v>
      </c>
      <c r="I40" s="66"/>
    </row>
    <row r="41" spans="1:9" s="65" customFormat="1" x14ac:dyDescent="0.25">
      <c r="A41" s="258"/>
      <c r="B41" s="151"/>
      <c r="C41" s="151"/>
      <c r="D41" s="152"/>
      <c r="E41" s="151"/>
      <c r="F41" s="52">
        <f t="shared" si="0"/>
        <v>0</v>
      </c>
      <c r="G41" s="66" t="s">
        <v>181</v>
      </c>
      <c r="I41" s="66"/>
    </row>
    <row r="42" spans="1:9" s="65" customFormat="1" x14ac:dyDescent="0.25">
      <c r="A42" s="258"/>
      <c r="B42" s="151"/>
      <c r="C42" s="151"/>
      <c r="D42" s="152"/>
      <c r="E42" s="151"/>
      <c r="F42" s="52">
        <f t="shared" si="0"/>
        <v>0</v>
      </c>
      <c r="G42" s="66" t="s">
        <v>181</v>
      </c>
      <c r="I42" s="66"/>
    </row>
    <row r="43" spans="1:9" s="65" customFormat="1" x14ac:dyDescent="0.25">
      <c r="A43" s="258"/>
      <c r="B43" s="151"/>
      <c r="C43" s="151"/>
      <c r="D43" s="152"/>
      <c r="E43" s="151"/>
      <c r="F43" s="52">
        <f t="shared" si="0"/>
        <v>0</v>
      </c>
      <c r="G43" s="66" t="s">
        <v>181</v>
      </c>
      <c r="I43" s="66"/>
    </row>
    <row r="44" spans="1:9" s="65" customFormat="1" x14ac:dyDescent="0.25">
      <c r="A44" s="258"/>
      <c r="B44" s="151"/>
      <c r="C44" s="151"/>
      <c r="D44" s="152"/>
      <c r="E44" s="151"/>
      <c r="F44" s="52">
        <f t="shared" si="0"/>
        <v>0</v>
      </c>
      <c r="G44" s="66" t="s">
        <v>181</v>
      </c>
      <c r="I44" s="66"/>
    </row>
    <row r="45" spans="1:9" s="65" customFormat="1" x14ac:dyDescent="0.25">
      <c r="A45" s="258"/>
      <c r="B45" s="151"/>
      <c r="C45" s="151"/>
      <c r="D45" s="152"/>
      <c r="E45" s="151"/>
      <c r="F45" s="52">
        <f t="shared" si="0"/>
        <v>0</v>
      </c>
      <c r="G45" s="66" t="s">
        <v>181</v>
      </c>
      <c r="I45" s="66"/>
    </row>
    <row r="46" spans="1:9" s="65" customFormat="1" x14ac:dyDescent="0.25">
      <c r="A46" s="258"/>
      <c r="B46" s="151"/>
      <c r="C46" s="151"/>
      <c r="D46" s="152"/>
      <c r="E46" s="151"/>
      <c r="F46" s="52">
        <f t="shared" si="0"/>
        <v>0</v>
      </c>
      <c r="G46" s="66" t="s">
        <v>181</v>
      </c>
      <c r="I46" s="66"/>
    </row>
    <row r="47" spans="1:9" s="65" customFormat="1" x14ac:dyDescent="0.25">
      <c r="A47" s="258"/>
      <c r="B47" s="151"/>
      <c r="C47" s="151"/>
      <c r="D47" s="152"/>
      <c r="E47" s="151"/>
      <c r="F47" s="52">
        <f t="shared" si="0"/>
        <v>0</v>
      </c>
      <c r="G47" s="66" t="s">
        <v>181</v>
      </c>
      <c r="I47" s="66"/>
    </row>
    <row r="48" spans="1:9" s="65" customFormat="1" x14ac:dyDescent="0.25">
      <c r="A48" s="258"/>
      <c r="B48" s="151"/>
      <c r="C48" s="151"/>
      <c r="D48" s="152"/>
      <c r="E48" s="151"/>
      <c r="F48" s="52">
        <f t="shared" si="0"/>
        <v>0</v>
      </c>
      <c r="G48" s="66" t="s">
        <v>181</v>
      </c>
      <c r="I48" s="66"/>
    </row>
    <row r="49" spans="1:9" s="65" customFormat="1" x14ac:dyDescent="0.25">
      <c r="A49" s="258"/>
      <c r="B49" s="151"/>
      <c r="C49" s="151"/>
      <c r="D49" s="152"/>
      <c r="E49" s="151"/>
      <c r="F49" s="52">
        <f t="shared" si="0"/>
        <v>0</v>
      </c>
      <c r="G49" s="66" t="s">
        <v>181</v>
      </c>
      <c r="I49" s="66"/>
    </row>
    <row r="50" spans="1:9" s="65" customFormat="1" x14ac:dyDescent="0.25">
      <c r="A50" s="258"/>
      <c r="B50" s="151"/>
      <c r="C50" s="151"/>
      <c r="D50" s="152"/>
      <c r="E50" s="151"/>
      <c r="F50" s="52">
        <f t="shared" si="0"/>
        <v>0</v>
      </c>
      <c r="G50" s="66" t="s">
        <v>181</v>
      </c>
      <c r="I50" s="66"/>
    </row>
    <row r="51" spans="1:9" s="65" customFormat="1" x14ac:dyDescent="0.25">
      <c r="A51" s="258"/>
      <c r="B51" s="151"/>
      <c r="C51" s="151"/>
      <c r="D51" s="152"/>
      <c r="E51" s="151"/>
      <c r="F51" s="52">
        <f t="shared" si="0"/>
        <v>0</v>
      </c>
      <c r="G51" s="66" t="s">
        <v>181</v>
      </c>
      <c r="I51" s="66"/>
    </row>
    <row r="52" spans="1:9" s="65" customFormat="1" x14ac:dyDescent="0.25">
      <c r="A52" s="258"/>
      <c r="B52" s="151"/>
      <c r="C52" s="151"/>
      <c r="D52" s="152"/>
      <c r="E52" s="151"/>
      <c r="F52" s="52">
        <f t="shared" si="0"/>
        <v>0</v>
      </c>
      <c r="G52" s="66" t="s">
        <v>181</v>
      </c>
      <c r="I52" s="66"/>
    </row>
    <row r="53" spans="1:9" s="65" customFormat="1" x14ac:dyDescent="0.25">
      <c r="A53" s="258"/>
      <c r="B53" s="151"/>
      <c r="C53" s="151"/>
      <c r="D53" s="152"/>
      <c r="E53" s="151"/>
      <c r="F53" s="52">
        <f t="shared" si="0"/>
        <v>0</v>
      </c>
      <c r="G53" s="66" t="s">
        <v>181</v>
      </c>
      <c r="I53" s="66"/>
    </row>
    <row r="54" spans="1:9" s="65" customFormat="1" x14ac:dyDescent="0.25">
      <c r="A54" s="258"/>
      <c r="B54" s="151"/>
      <c r="C54" s="151"/>
      <c r="D54" s="152"/>
      <c r="E54" s="151"/>
      <c r="F54" s="52">
        <f t="shared" si="0"/>
        <v>0</v>
      </c>
      <c r="G54" s="66" t="s">
        <v>181</v>
      </c>
      <c r="I54" s="66"/>
    </row>
    <row r="55" spans="1:9" s="65" customFormat="1" x14ac:dyDescent="0.25">
      <c r="A55" s="258"/>
      <c r="B55" s="151"/>
      <c r="C55" s="151"/>
      <c r="D55" s="152"/>
      <c r="E55" s="151"/>
      <c r="F55" s="52">
        <f t="shared" si="0"/>
        <v>0</v>
      </c>
      <c r="G55" s="66" t="s">
        <v>181</v>
      </c>
      <c r="I55" s="66"/>
    </row>
    <row r="56" spans="1:9" s="65" customFormat="1" x14ac:dyDescent="0.25">
      <c r="A56" s="258"/>
      <c r="B56" s="151"/>
      <c r="C56" s="151"/>
      <c r="D56" s="152"/>
      <c r="E56" s="151"/>
      <c r="F56" s="52">
        <f t="shared" si="0"/>
        <v>0</v>
      </c>
      <c r="G56" s="66" t="s">
        <v>181</v>
      </c>
      <c r="I56" s="66"/>
    </row>
    <row r="57" spans="1:9" s="65" customFormat="1" x14ac:dyDescent="0.25">
      <c r="A57" s="258"/>
      <c r="B57" s="151"/>
      <c r="C57" s="151"/>
      <c r="D57" s="152"/>
      <c r="E57" s="151"/>
      <c r="F57" s="52">
        <f t="shared" si="0"/>
        <v>0</v>
      </c>
      <c r="G57" s="66" t="s">
        <v>181</v>
      </c>
      <c r="I57" s="66"/>
    </row>
    <row r="58" spans="1:9" s="65" customFormat="1" x14ac:dyDescent="0.25">
      <c r="A58" s="258"/>
      <c r="B58" s="151"/>
      <c r="C58" s="151"/>
      <c r="D58" s="152"/>
      <c r="E58" s="151"/>
      <c r="F58" s="52">
        <f t="shared" si="0"/>
        <v>0</v>
      </c>
      <c r="G58" s="66" t="s">
        <v>181</v>
      </c>
      <c r="I58" s="66"/>
    </row>
    <row r="59" spans="1:9" s="65" customFormat="1" x14ac:dyDescent="0.25">
      <c r="A59" s="258"/>
      <c r="B59" s="151"/>
      <c r="C59" s="151"/>
      <c r="D59" s="152"/>
      <c r="E59" s="151"/>
      <c r="F59" s="52">
        <f t="shared" si="0"/>
        <v>0</v>
      </c>
      <c r="G59" s="66" t="s">
        <v>181</v>
      </c>
      <c r="I59" s="66"/>
    </row>
    <row r="60" spans="1:9" s="65" customFormat="1" x14ac:dyDescent="0.25">
      <c r="A60" s="258"/>
      <c r="B60" s="151"/>
      <c r="C60" s="151"/>
      <c r="D60" s="152"/>
      <c r="E60" s="151"/>
      <c r="F60" s="52">
        <f t="shared" si="0"/>
        <v>0</v>
      </c>
      <c r="G60" s="66" t="s">
        <v>181</v>
      </c>
      <c r="I60" s="66"/>
    </row>
    <row r="61" spans="1:9" s="65" customFormat="1" x14ac:dyDescent="0.25">
      <c r="A61" s="258"/>
      <c r="B61" s="151"/>
      <c r="C61" s="151"/>
      <c r="D61" s="152"/>
      <c r="E61" s="151"/>
      <c r="F61" s="52">
        <f t="shared" si="0"/>
        <v>0</v>
      </c>
      <c r="G61" s="66" t="s">
        <v>181</v>
      </c>
      <c r="I61" s="66"/>
    </row>
    <row r="62" spans="1:9" s="65" customFormat="1" x14ac:dyDescent="0.25">
      <c r="A62" s="258"/>
      <c r="B62" s="151"/>
      <c r="C62" s="151"/>
      <c r="D62" s="152"/>
      <c r="E62" s="151"/>
      <c r="F62" s="52">
        <f t="shared" si="0"/>
        <v>0</v>
      </c>
      <c r="G62" s="66" t="s">
        <v>181</v>
      </c>
      <c r="I62" s="66"/>
    </row>
    <row r="63" spans="1:9" s="65" customFormat="1" x14ac:dyDescent="0.25">
      <c r="A63" s="258"/>
      <c r="B63" s="151"/>
      <c r="C63" s="151"/>
      <c r="D63" s="152"/>
      <c r="E63" s="151"/>
      <c r="F63" s="52">
        <f t="shared" si="0"/>
        <v>0</v>
      </c>
      <c r="G63" s="66" t="s">
        <v>181</v>
      </c>
      <c r="I63" s="66"/>
    </row>
    <row r="64" spans="1:9" s="65" customFormat="1" x14ac:dyDescent="0.25">
      <c r="A64" s="258"/>
      <c r="B64" s="151"/>
      <c r="C64" s="151"/>
      <c r="D64" s="152"/>
      <c r="E64" s="151"/>
      <c r="F64" s="52">
        <f t="shared" si="0"/>
        <v>0</v>
      </c>
      <c r="G64" s="66" t="s">
        <v>181</v>
      </c>
      <c r="I64" s="66"/>
    </row>
    <row r="65" spans="1:9" s="65" customFormat="1" x14ac:dyDescent="0.25">
      <c r="A65" s="258"/>
      <c r="B65" s="151"/>
      <c r="C65" s="151"/>
      <c r="D65" s="152"/>
      <c r="E65" s="151"/>
      <c r="F65" s="52">
        <f t="shared" si="0"/>
        <v>0</v>
      </c>
      <c r="G65" s="66" t="s">
        <v>181</v>
      </c>
      <c r="I65" s="66"/>
    </row>
    <row r="66" spans="1:9" s="65" customFormat="1" x14ac:dyDescent="0.25">
      <c r="A66" s="258"/>
      <c r="B66" s="151"/>
      <c r="C66" s="151"/>
      <c r="D66" s="152"/>
      <c r="E66" s="151"/>
      <c r="F66" s="52">
        <f t="shared" si="0"/>
        <v>0</v>
      </c>
      <c r="G66" s="66" t="s">
        <v>181</v>
      </c>
      <c r="I66" s="66"/>
    </row>
    <row r="67" spans="1:9" s="65" customFormat="1" x14ac:dyDescent="0.25">
      <c r="A67" s="258"/>
      <c r="B67" s="151"/>
      <c r="C67" s="151"/>
      <c r="D67" s="152"/>
      <c r="E67" s="151"/>
      <c r="F67" s="52">
        <f t="shared" si="0"/>
        <v>0</v>
      </c>
      <c r="G67" s="66" t="s">
        <v>181</v>
      </c>
      <c r="I67" s="66"/>
    </row>
    <row r="68" spans="1:9" s="65" customFormat="1" x14ac:dyDescent="0.25">
      <c r="A68" s="258"/>
      <c r="B68" s="151"/>
      <c r="C68" s="151"/>
      <c r="D68" s="152"/>
      <c r="E68" s="151"/>
      <c r="F68" s="52">
        <f t="shared" si="0"/>
        <v>0</v>
      </c>
      <c r="G68" s="66" t="s">
        <v>181</v>
      </c>
      <c r="I68" s="66"/>
    </row>
    <row r="69" spans="1:9" s="65" customFormat="1" x14ac:dyDescent="0.25">
      <c r="A69" s="258"/>
      <c r="B69" s="151"/>
      <c r="C69" s="151"/>
      <c r="D69" s="152"/>
      <c r="E69" s="151"/>
      <c r="F69" s="52">
        <f t="shared" si="0"/>
        <v>0</v>
      </c>
      <c r="G69" s="66" t="s">
        <v>181</v>
      </c>
      <c r="I69" s="66"/>
    </row>
    <row r="70" spans="1:9" s="65" customFormat="1" x14ac:dyDescent="0.25">
      <c r="A70" s="258"/>
      <c r="B70" s="151"/>
      <c r="C70" s="151"/>
      <c r="D70" s="152"/>
      <c r="E70" s="151"/>
      <c r="F70" s="52">
        <f t="shared" si="0"/>
        <v>0</v>
      </c>
      <c r="G70" s="66" t="s">
        <v>181</v>
      </c>
      <c r="I70" s="66"/>
    </row>
    <row r="71" spans="1:9" s="65" customFormat="1" x14ac:dyDescent="0.25">
      <c r="A71" s="258"/>
      <c r="B71" s="151"/>
      <c r="C71" s="151"/>
      <c r="D71" s="152"/>
      <c r="E71" s="151"/>
      <c r="F71" s="52">
        <f t="shared" si="0"/>
        <v>0</v>
      </c>
      <c r="G71" s="66" t="s">
        <v>181</v>
      </c>
      <c r="I71" s="66"/>
    </row>
    <row r="72" spans="1:9" s="65" customFormat="1" x14ac:dyDescent="0.25">
      <c r="A72" s="258"/>
      <c r="B72" s="151"/>
      <c r="C72" s="151"/>
      <c r="D72" s="152"/>
      <c r="E72" s="151"/>
      <c r="F72" s="52">
        <f t="shared" si="0"/>
        <v>0</v>
      </c>
      <c r="G72" s="66" t="s">
        <v>181</v>
      </c>
      <c r="I72" s="66"/>
    </row>
    <row r="73" spans="1:9" s="65" customFormat="1" x14ac:dyDescent="0.25">
      <c r="A73" s="258"/>
      <c r="B73" s="151"/>
      <c r="C73" s="151"/>
      <c r="D73" s="152"/>
      <c r="E73" s="151"/>
      <c r="F73" s="52">
        <f t="shared" si="0"/>
        <v>0</v>
      </c>
      <c r="G73" s="66" t="s">
        <v>181</v>
      </c>
      <c r="I73" s="66"/>
    </row>
    <row r="74" spans="1:9" s="65" customFormat="1" x14ac:dyDescent="0.25">
      <c r="A74" s="258"/>
      <c r="B74" s="151"/>
      <c r="C74" s="151"/>
      <c r="D74" s="152"/>
      <c r="E74" s="151"/>
      <c r="F74" s="52">
        <f t="shared" si="0"/>
        <v>0</v>
      </c>
      <c r="G74" s="66" t="s">
        <v>181</v>
      </c>
      <c r="I74" s="66"/>
    </row>
    <row r="75" spans="1:9" s="65" customFormat="1" x14ac:dyDescent="0.25">
      <c r="A75" s="258"/>
      <c r="B75" s="151"/>
      <c r="C75" s="151"/>
      <c r="D75" s="152"/>
      <c r="E75" s="151"/>
      <c r="F75" s="52">
        <f t="shared" si="0"/>
        <v>0</v>
      </c>
      <c r="G75" s="66" t="s">
        <v>181</v>
      </c>
      <c r="I75" s="66"/>
    </row>
    <row r="76" spans="1:9" s="65" customFormat="1" x14ac:dyDescent="0.25">
      <c r="A76" s="258"/>
      <c r="B76" s="151"/>
      <c r="C76" s="151"/>
      <c r="D76" s="152"/>
      <c r="E76" s="151"/>
      <c r="F76" s="52">
        <f t="shared" si="0"/>
        <v>0</v>
      </c>
      <c r="G76" s="66" t="s">
        <v>181</v>
      </c>
      <c r="I76" s="66"/>
    </row>
    <row r="77" spans="1:9" s="65" customFormat="1" x14ac:dyDescent="0.25">
      <c r="A77" s="258"/>
      <c r="B77" s="151"/>
      <c r="C77" s="151"/>
      <c r="D77" s="152"/>
      <c r="E77" s="151"/>
      <c r="F77" s="52">
        <f t="shared" si="0"/>
        <v>0</v>
      </c>
      <c r="G77" s="66" t="s">
        <v>181</v>
      </c>
      <c r="I77" s="66"/>
    </row>
    <row r="78" spans="1:9" s="65" customFormat="1" x14ac:dyDescent="0.25">
      <c r="A78" s="258"/>
      <c r="B78" s="151"/>
      <c r="C78" s="151"/>
      <c r="D78" s="152"/>
      <c r="E78" s="151"/>
      <c r="F78" s="52">
        <f t="shared" si="0"/>
        <v>0</v>
      </c>
      <c r="G78" s="66" t="s">
        <v>181</v>
      </c>
      <c r="I78" s="66"/>
    </row>
    <row r="79" spans="1:9" s="65" customFormat="1" x14ac:dyDescent="0.25">
      <c r="A79" s="258"/>
      <c r="B79" s="151"/>
      <c r="C79" s="151"/>
      <c r="D79" s="152"/>
      <c r="E79" s="151"/>
      <c r="F79" s="52">
        <f t="shared" si="0"/>
        <v>0</v>
      </c>
      <c r="G79" s="66" t="s">
        <v>181</v>
      </c>
      <c r="I79" s="66"/>
    </row>
    <row r="80" spans="1:9" s="65" customFormat="1" x14ac:dyDescent="0.25">
      <c r="A80" s="258"/>
      <c r="B80" s="151"/>
      <c r="C80" s="151"/>
      <c r="D80" s="152"/>
      <c r="E80" s="151"/>
      <c r="F80" s="52">
        <f t="shared" si="0"/>
        <v>0</v>
      </c>
      <c r="G80" s="66" t="s">
        <v>181</v>
      </c>
      <c r="I80" s="66"/>
    </row>
    <row r="81" spans="1:9" s="65" customFormat="1" x14ac:dyDescent="0.25">
      <c r="A81" s="258"/>
      <c r="B81" s="151"/>
      <c r="C81" s="151"/>
      <c r="D81" s="152"/>
      <c r="E81" s="151"/>
      <c r="F81" s="52">
        <f t="shared" si="0"/>
        <v>0</v>
      </c>
      <c r="G81" s="66" t="s">
        <v>181</v>
      </c>
      <c r="I81" s="66"/>
    </row>
    <row r="82" spans="1:9" s="65" customFormat="1" x14ac:dyDescent="0.25">
      <c r="A82" s="258"/>
      <c r="B82" s="151"/>
      <c r="C82" s="151"/>
      <c r="D82" s="152"/>
      <c r="E82" s="151"/>
      <c r="F82" s="52">
        <f t="shared" si="0"/>
        <v>0</v>
      </c>
      <c r="G82" s="66" t="s">
        <v>181</v>
      </c>
      <c r="I82" s="66"/>
    </row>
    <row r="83" spans="1:9" s="65" customFormat="1" x14ac:dyDescent="0.25">
      <c r="A83" s="258"/>
      <c r="B83" s="151"/>
      <c r="C83" s="151"/>
      <c r="D83" s="152"/>
      <c r="E83" s="151"/>
      <c r="F83" s="52">
        <f t="shared" si="0"/>
        <v>0</v>
      </c>
      <c r="G83" s="66" t="s">
        <v>181</v>
      </c>
      <c r="I83" s="66"/>
    </row>
    <row r="84" spans="1:9" s="65" customFormat="1" x14ac:dyDescent="0.25">
      <c r="A84" s="258"/>
      <c r="B84" s="151"/>
      <c r="C84" s="151"/>
      <c r="D84" s="152"/>
      <c r="E84" s="151"/>
      <c r="F84" s="52">
        <f t="shared" si="0"/>
        <v>0</v>
      </c>
      <c r="G84" s="66" t="s">
        <v>181</v>
      </c>
      <c r="I84" s="66"/>
    </row>
    <row r="85" spans="1:9" s="65" customFormat="1" x14ac:dyDescent="0.25">
      <c r="A85" s="258"/>
      <c r="B85" s="151"/>
      <c r="C85" s="151"/>
      <c r="D85" s="152"/>
      <c r="E85" s="151"/>
      <c r="F85" s="52">
        <f t="shared" si="0"/>
        <v>0</v>
      </c>
      <c r="G85" s="66" t="s">
        <v>181</v>
      </c>
      <c r="I85" s="66"/>
    </row>
    <row r="86" spans="1:9" s="65" customFormat="1" x14ac:dyDescent="0.25">
      <c r="A86" s="258"/>
      <c r="B86" s="151"/>
      <c r="C86" s="151"/>
      <c r="D86" s="152"/>
      <c r="E86" s="151"/>
      <c r="F86" s="52">
        <f t="shared" si="0"/>
        <v>0</v>
      </c>
      <c r="G86" s="66" t="s">
        <v>181</v>
      </c>
      <c r="I86" s="66"/>
    </row>
    <row r="87" spans="1:9" s="65" customFormat="1" x14ac:dyDescent="0.25">
      <c r="A87" s="258"/>
      <c r="B87" s="151"/>
      <c r="C87" s="151"/>
      <c r="D87" s="152"/>
      <c r="E87" s="151"/>
      <c r="F87" s="52">
        <f t="shared" si="0"/>
        <v>0</v>
      </c>
      <c r="G87" s="66" t="s">
        <v>181</v>
      </c>
      <c r="I87" s="66"/>
    </row>
    <row r="88" spans="1:9" s="65" customFormat="1" x14ac:dyDescent="0.25">
      <c r="A88" s="258"/>
      <c r="B88" s="151"/>
      <c r="C88" s="151"/>
      <c r="D88" s="152"/>
      <c r="E88" s="151"/>
      <c r="F88" s="52">
        <f t="shared" si="0"/>
        <v>0</v>
      </c>
      <c r="G88" s="66" t="s">
        <v>181</v>
      </c>
      <c r="I88" s="66"/>
    </row>
    <row r="89" spans="1:9" s="65" customFormat="1" x14ac:dyDescent="0.25">
      <c r="A89" s="258"/>
      <c r="B89" s="151"/>
      <c r="C89" s="151"/>
      <c r="D89" s="152"/>
      <c r="E89" s="151"/>
      <c r="F89" s="52">
        <f t="shared" si="0"/>
        <v>0</v>
      </c>
      <c r="G89" s="66" t="s">
        <v>181</v>
      </c>
      <c r="I89" s="66"/>
    </row>
    <row r="90" spans="1:9" s="65" customFormat="1" x14ac:dyDescent="0.25">
      <c r="A90" s="258"/>
      <c r="B90" s="151"/>
      <c r="C90" s="151"/>
      <c r="D90" s="152"/>
      <c r="E90" s="151"/>
      <c r="F90" s="52">
        <f t="shared" si="0"/>
        <v>0</v>
      </c>
      <c r="G90" s="66" t="s">
        <v>181</v>
      </c>
      <c r="I90" s="66"/>
    </row>
    <row r="91" spans="1:9" s="65" customFormat="1" x14ac:dyDescent="0.25">
      <c r="A91" s="258"/>
      <c r="B91" s="151"/>
      <c r="C91" s="151"/>
      <c r="D91" s="152"/>
      <c r="E91" s="151"/>
      <c r="F91" s="52">
        <f t="shared" si="0"/>
        <v>0</v>
      </c>
      <c r="G91" s="66" t="s">
        <v>181</v>
      </c>
      <c r="I91" s="66"/>
    </row>
    <row r="92" spans="1:9" s="65" customFormat="1" x14ac:dyDescent="0.25">
      <c r="A92" s="258"/>
      <c r="B92" s="151"/>
      <c r="C92" s="151"/>
      <c r="D92" s="152"/>
      <c r="E92" s="151"/>
      <c r="F92" s="52">
        <f t="shared" si="0"/>
        <v>0</v>
      </c>
      <c r="G92" s="66" t="s">
        <v>181</v>
      </c>
      <c r="I92" s="66"/>
    </row>
    <row r="93" spans="1:9" s="65" customFormat="1" x14ac:dyDescent="0.25">
      <c r="A93" s="258"/>
      <c r="B93" s="151"/>
      <c r="C93" s="151"/>
      <c r="D93" s="152"/>
      <c r="E93" s="151"/>
      <c r="F93" s="52">
        <f t="shared" si="0"/>
        <v>0</v>
      </c>
      <c r="G93" s="66" t="s">
        <v>181</v>
      </c>
      <c r="I93" s="66"/>
    </row>
    <row r="94" spans="1:9" s="65" customFormat="1" x14ac:dyDescent="0.25">
      <c r="A94" s="258"/>
      <c r="B94" s="151"/>
      <c r="C94" s="151"/>
      <c r="D94" s="152"/>
      <c r="E94" s="151"/>
      <c r="F94" s="52">
        <f t="shared" si="0"/>
        <v>0</v>
      </c>
      <c r="G94" s="66" t="s">
        <v>181</v>
      </c>
      <c r="I94" s="66"/>
    </row>
    <row r="95" spans="1:9" s="65" customFormat="1" x14ac:dyDescent="0.25">
      <c r="A95" s="258"/>
      <c r="B95" s="151"/>
      <c r="C95" s="151"/>
      <c r="D95" s="152"/>
      <c r="E95" s="151"/>
      <c r="F95" s="52">
        <f t="shared" si="0"/>
        <v>0</v>
      </c>
      <c r="G95" s="66" t="s">
        <v>181</v>
      </c>
      <c r="I95" s="66"/>
    </row>
    <row r="96" spans="1:9" s="65" customFormat="1" x14ac:dyDescent="0.25">
      <c r="A96" s="258"/>
      <c r="B96" s="151"/>
      <c r="C96" s="151"/>
      <c r="D96" s="152"/>
      <c r="E96" s="151"/>
      <c r="F96" s="52">
        <f t="shared" si="0"/>
        <v>0</v>
      </c>
      <c r="G96" s="66" t="s">
        <v>181</v>
      </c>
      <c r="I96" s="66"/>
    </row>
    <row r="97" spans="1:9" s="65" customFormat="1" x14ac:dyDescent="0.25">
      <c r="A97" s="258"/>
      <c r="B97" s="151"/>
      <c r="C97" s="151"/>
      <c r="D97" s="152"/>
      <c r="E97" s="151"/>
      <c r="F97" s="52">
        <f t="shared" si="0"/>
        <v>0</v>
      </c>
      <c r="G97" s="66" t="s">
        <v>181</v>
      </c>
      <c r="I97" s="66"/>
    </row>
    <row r="98" spans="1:9" s="65" customFormat="1" x14ac:dyDescent="0.25">
      <c r="A98" s="258"/>
      <c r="B98" s="151"/>
      <c r="C98" s="151"/>
      <c r="D98" s="152"/>
      <c r="E98" s="151"/>
      <c r="F98" s="52">
        <f t="shared" si="0"/>
        <v>0</v>
      </c>
      <c r="G98" s="66" t="s">
        <v>181</v>
      </c>
      <c r="I98" s="66"/>
    </row>
    <row r="99" spans="1:9" s="65" customFormat="1" x14ac:dyDescent="0.25">
      <c r="A99" s="258"/>
      <c r="B99" s="151"/>
      <c r="C99" s="151"/>
      <c r="D99" s="152"/>
      <c r="E99" s="151"/>
      <c r="F99" s="52">
        <f t="shared" si="0"/>
        <v>0</v>
      </c>
      <c r="G99" s="66" t="s">
        <v>181</v>
      </c>
      <c r="I99" s="66"/>
    </row>
    <row r="100" spans="1:9" s="65" customFormat="1" x14ac:dyDescent="0.25">
      <c r="A100" s="258"/>
      <c r="B100" s="151"/>
      <c r="C100" s="151"/>
      <c r="D100" s="152"/>
      <c r="E100" s="151"/>
      <c r="F100" s="52">
        <f t="shared" si="0"/>
        <v>0</v>
      </c>
      <c r="G100" s="66" t="s">
        <v>181</v>
      </c>
      <c r="I100" s="66"/>
    </row>
    <row r="101" spans="1:9" s="65" customFormat="1" x14ac:dyDescent="0.25">
      <c r="A101" s="258"/>
      <c r="B101" s="151"/>
      <c r="C101" s="151"/>
      <c r="D101" s="152"/>
      <c r="E101" s="151"/>
      <c r="F101" s="52">
        <f t="shared" si="0"/>
        <v>0</v>
      </c>
      <c r="G101" s="66" t="s">
        <v>181</v>
      </c>
      <c r="I101" s="66"/>
    </row>
    <row r="102" spans="1:9" s="65" customFormat="1" x14ac:dyDescent="0.25">
      <c r="A102" s="258"/>
      <c r="B102" s="151"/>
      <c r="C102" s="151"/>
      <c r="D102" s="152"/>
      <c r="E102" s="151"/>
      <c r="F102" s="52">
        <f t="shared" si="0"/>
        <v>0</v>
      </c>
      <c r="G102" s="66" t="s">
        <v>181</v>
      </c>
      <c r="I102" s="66"/>
    </row>
    <row r="103" spans="1:9" s="65" customFormat="1" x14ac:dyDescent="0.25">
      <c r="A103" s="258"/>
      <c r="B103" s="151"/>
      <c r="C103" s="151"/>
      <c r="D103" s="152"/>
      <c r="E103" s="151"/>
      <c r="F103" s="52">
        <f t="shared" si="0"/>
        <v>0</v>
      </c>
      <c r="G103" s="66" t="s">
        <v>181</v>
      </c>
      <c r="I103" s="66"/>
    </row>
    <row r="104" spans="1:9" s="65" customFormat="1" x14ac:dyDescent="0.25">
      <c r="A104" s="258"/>
      <c r="B104" s="151"/>
      <c r="C104" s="151"/>
      <c r="D104" s="152"/>
      <c r="E104" s="151"/>
      <c r="F104" s="52">
        <f t="shared" si="0"/>
        <v>0</v>
      </c>
      <c r="G104" s="66" t="s">
        <v>181</v>
      </c>
      <c r="I104" s="66"/>
    </row>
    <row r="105" spans="1:9" s="65" customFormat="1" x14ac:dyDescent="0.25">
      <c r="A105" s="258"/>
      <c r="B105" s="151"/>
      <c r="C105" s="151"/>
      <c r="D105" s="152"/>
      <c r="E105" s="151"/>
      <c r="F105" s="52">
        <f t="shared" si="0"/>
        <v>0</v>
      </c>
      <c r="G105" s="66" t="s">
        <v>181</v>
      </c>
      <c r="I105" s="66"/>
    </row>
    <row r="106" spans="1:9" s="65" customFormat="1" x14ac:dyDescent="0.25">
      <c r="A106" s="258"/>
      <c r="B106" s="151"/>
      <c r="C106" s="151"/>
      <c r="D106" s="152"/>
      <c r="E106" s="151"/>
      <c r="F106" s="52">
        <f t="shared" si="0"/>
        <v>0</v>
      </c>
      <c r="G106" s="66" t="s">
        <v>181</v>
      </c>
      <c r="I106" s="66"/>
    </row>
    <row r="107" spans="1:9" s="65" customFormat="1" x14ac:dyDescent="0.25">
      <c r="A107" s="258"/>
      <c r="B107" s="151"/>
      <c r="C107" s="151"/>
      <c r="D107" s="152"/>
      <c r="E107" s="151"/>
      <c r="F107" s="52">
        <f t="shared" si="0"/>
        <v>0</v>
      </c>
      <c r="G107" s="66" t="s">
        <v>181</v>
      </c>
      <c r="I107" s="66"/>
    </row>
    <row r="108" spans="1:9" s="65" customFormat="1" x14ac:dyDescent="0.25">
      <c r="A108" s="258"/>
      <c r="B108" s="151"/>
      <c r="C108" s="151"/>
      <c r="D108" s="152"/>
      <c r="E108" s="151"/>
      <c r="F108" s="52">
        <f t="shared" si="0"/>
        <v>0</v>
      </c>
      <c r="G108" s="66" t="s">
        <v>181</v>
      </c>
      <c r="I108" s="66"/>
    </row>
    <row r="109" spans="1:9" s="65" customFormat="1" x14ac:dyDescent="0.25">
      <c r="A109" s="258"/>
      <c r="B109" s="151"/>
      <c r="C109" s="151"/>
      <c r="D109" s="152"/>
      <c r="E109" s="151"/>
      <c r="F109" s="52">
        <f t="shared" si="0"/>
        <v>0</v>
      </c>
      <c r="G109" s="66" t="s">
        <v>181</v>
      </c>
      <c r="I109" s="66"/>
    </row>
    <row r="110" spans="1:9" s="65" customFormat="1" x14ac:dyDescent="0.25">
      <c r="A110" s="258"/>
      <c r="B110" s="151"/>
      <c r="C110" s="151"/>
      <c r="D110" s="152"/>
      <c r="E110" s="151"/>
      <c r="F110" s="52">
        <f t="shared" si="0"/>
        <v>0</v>
      </c>
      <c r="G110" s="66" t="s">
        <v>181</v>
      </c>
      <c r="I110" s="66"/>
    </row>
    <row r="111" spans="1:9" s="65" customFormat="1" x14ac:dyDescent="0.25">
      <c r="A111" s="258"/>
      <c r="B111" s="151"/>
      <c r="C111" s="151"/>
      <c r="D111" s="152"/>
      <c r="E111" s="151"/>
      <c r="F111" s="52">
        <f t="shared" si="0"/>
        <v>0</v>
      </c>
      <c r="G111" s="66" t="s">
        <v>181</v>
      </c>
      <c r="I111" s="66"/>
    </row>
    <row r="112" spans="1:9" s="65" customFormat="1" x14ac:dyDescent="0.25">
      <c r="A112" s="258"/>
      <c r="B112" s="151"/>
      <c r="C112" s="151"/>
      <c r="D112" s="152"/>
      <c r="E112" s="151"/>
      <c r="F112" s="52">
        <f t="shared" si="0"/>
        <v>0</v>
      </c>
      <c r="G112" s="66" t="s">
        <v>181</v>
      </c>
      <c r="I112" s="66"/>
    </row>
    <row r="113" spans="1:9" s="65" customFormat="1" x14ac:dyDescent="0.25">
      <c r="A113" s="258"/>
      <c r="B113" s="151"/>
      <c r="C113" s="151"/>
      <c r="D113" s="152"/>
      <c r="E113" s="151"/>
      <c r="F113" s="52">
        <f t="shared" si="0"/>
        <v>0</v>
      </c>
      <c r="G113" s="66" t="s">
        <v>181</v>
      </c>
      <c r="I113" s="66"/>
    </row>
    <row r="114" spans="1:9" s="65" customFormat="1" x14ac:dyDescent="0.25">
      <c r="A114" s="258"/>
      <c r="B114" s="151"/>
      <c r="C114" s="151"/>
      <c r="D114" s="152"/>
      <c r="E114" s="151"/>
      <c r="F114" s="52">
        <f t="shared" si="0"/>
        <v>0</v>
      </c>
      <c r="G114" s="66" t="s">
        <v>181</v>
      </c>
      <c r="I114" s="66"/>
    </row>
    <row r="115" spans="1:9" s="65" customFormat="1" x14ac:dyDescent="0.25">
      <c r="A115" s="258"/>
      <c r="B115" s="151"/>
      <c r="C115" s="151"/>
      <c r="D115" s="152"/>
      <c r="E115" s="151"/>
      <c r="F115" s="52">
        <f t="shared" si="0"/>
        <v>0</v>
      </c>
      <c r="G115" s="66" t="s">
        <v>181</v>
      </c>
      <c r="I115" s="66"/>
    </row>
    <row r="116" spans="1:9" s="65" customFormat="1" x14ac:dyDescent="0.25">
      <c r="A116" s="258"/>
      <c r="B116" s="151"/>
      <c r="C116" s="151"/>
      <c r="D116" s="152"/>
      <c r="E116" s="151"/>
      <c r="F116" s="52">
        <f t="shared" si="0"/>
        <v>0</v>
      </c>
      <c r="G116" s="66" t="s">
        <v>181</v>
      </c>
      <c r="I116" s="66"/>
    </row>
    <row r="117" spans="1:9" s="65" customFormat="1" x14ac:dyDescent="0.25">
      <c r="A117" s="258"/>
      <c r="B117" s="151"/>
      <c r="C117" s="151"/>
      <c r="D117" s="152"/>
      <c r="E117" s="151"/>
      <c r="F117" s="52">
        <f t="shared" si="0"/>
        <v>0</v>
      </c>
      <c r="G117" s="66" t="s">
        <v>181</v>
      </c>
      <c r="I117" s="66"/>
    </row>
    <row r="118" spans="1:9" s="65" customFormat="1" x14ac:dyDescent="0.25">
      <c r="A118" s="258"/>
      <c r="B118" s="151"/>
      <c r="C118" s="151"/>
      <c r="D118" s="152"/>
      <c r="E118" s="151"/>
      <c r="F118" s="52">
        <f t="shared" si="0"/>
        <v>0</v>
      </c>
      <c r="G118" s="66" t="s">
        <v>181</v>
      </c>
      <c r="I118" s="66"/>
    </row>
    <row r="119" spans="1:9" s="65" customFormat="1" x14ac:dyDescent="0.25">
      <c r="A119" s="258"/>
      <c r="B119" s="151"/>
      <c r="C119" s="151"/>
      <c r="D119" s="152"/>
      <c r="E119" s="151"/>
      <c r="F119" s="52">
        <f t="shared" si="0"/>
        <v>0</v>
      </c>
      <c r="G119" s="66" t="s">
        <v>181</v>
      </c>
      <c r="I119" s="66"/>
    </row>
    <row r="120" spans="1:9" s="65" customFormat="1" x14ac:dyDescent="0.25">
      <c r="A120" s="258"/>
      <c r="B120" s="151"/>
      <c r="C120" s="151"/>
      <c r="D120" s="152"/>
      <c r="E120" s="151"/>
      <c r="F120" s="52">
        <f t="shared" si="0"/>
        <v>0</v>
      </c>
      <c r="G120" s="66" t="s">
        <v>181</v>
      </c>
      <c r="I120" s="66"/>
    </row>
    <row r="121" spans="1:9" s="65" customFormat="1" x14ac:dyDescent="0.25">
      <c r="A121" s="258"/>
      <c r="B121" s="151"/>
      <c r="C121" s="151"/>
      <c r="D121" s="152"/>
      <c r="E121" s="151"/>
      <c r="F121" s="52">
        <f t="shared" si="0"/>
        <v>0</v>
      </c>
      <c r="G121" s="66" t="s">
        <v>181</v>
      </c>
      <c r="I121" s="66"/>
    </row>
    <row r="122" spans="1:9" s="65" customFormat="1" x14ac:dyDescent="0.25">
      <c r="A122" s="258"/>
      <c r="B122" s="151"/>
      <c r="C122" s="151"/>
      <c r="D122" s="152"/>
      <c r="E122" s="151"/>
      <c r="F122" s="52">
        <f t="shared" si="0"/>
        <v>0</v>
      </c>
      <c r="G122" s="66" t="s">
        <v>181</v>
      </c>
      <c r="I122" s="66"/>
    </row>
    <row r="123" spans="1:9" s="65" customFormat="1" x14ac:dyDescent="0.25">
      <c r="A123" s="258"/>
      <c r="B123" s="151"/>
      <c r="C123" s="151"/>
      <c r="D123" s="152"/>
      <c r="E123" s="151"/>
      <c r="F123" s="52">
        <f t="shared" si="0"/>
        <v>0</v>
      </c>
      <c r="G123" s="66" t="s">
        <v>181</v>
      </c>
      <c r="I123" s="66"/>
    </row>
    <row r="124" spans="1:9" s="65" customFormat="1" x14ac:dyDescent="0.25">
      <c r="A124" s="258"/>
      <c r="B124" s="151"/>
      <c r="C124" s="151"/>
      <c r="D124" s="152"/>
      <c r="E124" s="151"/>
      <c r="F124" s="52">
        <f t="shared" si="0"/>
        <v>0</v>
      </c>
      <c r="G124" s="66" t="s">
        <v>181</v>
      </c>
      <c r="I124" s="66"/>
    </row>
    <row r="125" spans="1:9" s="65" customFormat="1" x14ac:dyDescent="0.25">
      <c r="A125" s="258"/>
      <c r="B125" s="151"/>
      <c r="C125" s="151"/>
      <c r="D125" s="152"/>
      <c r="E125" s="151"/>
      <c r="F125" s="52">
        <f t="shared" si="0"/>
        <v>0</v>
      </c>
      <c r="G125" s="66" t="s">
        <v>181</v>
      </c>
      <c r="I125" s="66"/>
    </row>
    <row r="126" spans="1:9" s="65" customFormat="1" x14ac:dyDescent="0.25">
      <c r="A126" s="258"/>
      <c r="B126" s="151"/>
      <c r="C126" s="151"/>
      <c r="D126" s="152"/>
      <c r="E126" s="151"/>
      <c r="F126" s="52">
        <f t="shared" si="0"/>
        <v>0</v>
      </c>
      <c r="G126" s="66" t="s">
        <v>181</v>
      </c>
      <c r="I126" s="66"/>
    </row>
    <row r="127" spans="1:9" s="65" customFormat="1" x14ac:dyDescent="0.25">
      <c r="A127" s="258"/>
      <c r="B127" s="151"/>
      <c r="C127" s="151"/>
      <c r="D127" s="152"/>
      <c r="E127" s="151"/>
      <c r="F127" s="52">
        <f t="shared" si="0"/>
        <v>0</v>
      </c>
      <c r="G127" s="66" t="s">
        <v>181</v>
      </c>
      <c r="I127" s="66"/>
    </row>
    <row r="128" spans="1:9" s="65" customFormat="1" x14ac:dyDescent="0.25">
      <c r="A128" s="258"/>
      <c r="B128" s="151"/>
      <c r="C128" s="151"/>
      <c r="D128" s="152"/>
      <c r="E128" s="151"/>
      <c r="F128" s="52">
        <f t="shared" si="0"/>
        <v>0</v>
      </c>
      <c r="G128" s="66" t="s">
        <v>181</v>
      </c>
      <c r="I128" s="66"/>
    </row>
    <row r="129" spans="1:9" s="65" customFormat="1" x14ac:dyDescent="0.25">
      <c r="A129" s="258"/>
      <c r="B129" s="151"/>
      <c r="C129" s="151"/>
      <c r="D129" s="152"/>
      <c r="E129" s="151"/>
      <c r="F129" s="52">
        <f t="shared" si="0"/>
        <v>0</v>
      </c>
      <c r="G129" s="66" t="s">
        <v>181</v>
      </c>
      <c r="I129" s="66"/>
    </row>
    <row r="130" spans="1:9" s="65" customFormat="1" x14ac:dyDescent="0.25">
      <c r="A130" s="258"/>
      <c r="B130" s="151"/>
      <c r="C130" s="151"/>
      <c r="D130" s="152"/>
      <c r="E130" s="151"/>
      <c r="F130" s="52">
        <f t="shared" si="0"/>
        <v>0</v>
      </c>
      <c r="G130" s="66" t="s">
        <v>181</v>
      </c>
      <c r="I130" s="66"/>
    </row>
    <row r="131" spans="1:9" s="65" customFormat="1" x14ac:dyDescent="0.25">
      <c r="A131" s="258"/>
      <c r="B131" s="151"/>
      <c r="C131" s="151"/>
      <c r="D131" s="152"/>
      <c r="E131" s="151"/>
      <c r="F131" s="52">
        <f t="shared" si="0"/>
        <v>0</v>
      </c>
      <c r="G131" s="66" t="s">
        <v>181</v>
      </c>
      <c r="I131" s="66"/>
    </row>
    <row r="132" spans="1:9" s="65" customFormat="1" x14ac:dyDescent="0.25">
      <c r="A132" s="258"/>
      <c r="B132" s="151"/>
      <c r="C132" s="151"/>
      <c r="D132" s="152"/>
      <c r="E132" s="151"/>
      <c r="F132" s="52">
        <f t="shared" si="0"/>
        <v>0</v>
      </c>
      <c r="G132" s="66" t="s">
        <v>181</v>
      </c>
      <c r="I132" s="66"/>
    </row>
    <row r="133" spans="1:9" s="65" customFormat="1" x14ac:dyDescent="0.25">
      <c r="A133" s="258"/>
      <c r="B133" s="151"/>
      <c r="C133" s="151"/>
      <c r="D133" s="152"/>
      <c r="E133" s="151"/>
      <c r="F133" s="52">
        <f t="shared" si="0"/>
        <v>0</v>
      </c>
      <c r="G133" s="66" t="s">
        <v>181</v>
      </c>
      <c r="I133" s="66"/>
    </row>
    <row r="134" spans="1:9" s="65" customFormat="1" x14ac:dyDescent="0.25">
      <c r="A134" s="258"/>
      <c r="B134" s="151"/>
      <c r="C134" s="151"/>
      <c r="D134" s="152"/>
      <c r="E134" s="151"/>
      <c r="F134" s="153">
        <f>ROUND(+B134*D134*E134,2)</f>
        <v>0</v>
      </c>
      <c r="G134" s="66" t="s">
        <v>181</v>
      </c>
      <c r="I134" s="66"/>
    </row>
    <row r="135" spans="1:9" s="65" customFormat="1" x14ac:dyDescent="0.25">
      <c r="A135" s="258"/>
      <c r="D135" s="182"/>
      <c r="E135" s="174" t="s">
        <v>182</v>
      </c>
      <c r="F135" s="52">
        <f>ROUND(SUBTOTAL(109,F5:F134),2)</f>
        <v>72000</v>
      </c>
      <c r="G135" s="66" t="s">
        <v>181</v>
      </c>
      <c r="I135" s="257" t="s">
        <v>198</v>
      </c>
    </row>
    <row r="136" spans="1:9" s="65" customFormat="1" x14ac:dyDescent="0.25">
      <c r="A136" s="258"/>
      <c r="D136" s="188"/>
      <c r="F136" s="216"/>
      <c r="G136" s="66" t="s">
        <v>184</v>
      </c>
    </row>
    <row r="137" spans="1:9" s="65" customFormat="1" x14ac:dyDescent="0.25">
      <c r="A137" s="258"/>
      <c r="B137" s="151"/>
      <c r="C137" s="151"/>
      <c r="D137" s="152"/>
      <c r="E137" s="151"/>
      <c r="F137" s="52">
        <f>ROUND(+B137*D137*E137,2)</f>
        <v>0</v>
      </c>
      <c r="G137" s="66" t="s">
        <v>184</v>
      </c>
    </row>
    <row r="138" spans="1:9" s="65" customFormat="1" x14ac:dyDescent="0.25">
      <c r="A138" s="258"/>
      <c r="B138" s="151"/>
      <c r="C138" s="151"/>
      <c r="D138" s="152"/>
      <c r="E138" s="151"/>
      <c r="F138" s="52">
        <f t="shared" ref="F138:F201" si="1">ROUND(+B138*D138*E138,2)</f>
        <v>0</v>
      </c>
      <c r="G138" s="66" t="s">
        <v>184</v>
      </c>
      <c r="I138" s="66"/>
    </row>
    <row r="139" spans="1:9" s="65" customFormat="1" x14ac:dyDescent="0.25">
      <c r="A139" s="258"/>
      <c r="B139" s="151"/>
      <c r="C139" s="151"/>
      <c r="D139" s="152"/>
      <c r="E139" s="151"/>
      <c r="F139" s="52">
        <f t="shared" si="1"/>
        <v>0</v>
      </c>
      <c r="G139" s="66" t="s">
        <v>184</v>
      </c>
      <c r="I139" s="66"/>
    </row>
    <row r="140" spans="1:9" s="65" customFormat="1" hidden="1" x14ac:dyDescent="0.25">
      <c r="A140" s="258"/>
      <c r="B140" s="151"/>
      <c r="C140" s="151"/>
      <c r="D140" s="152"/>
      <c r="E140" s="151"/>
      <c r="F140" s="52">
        <f t="shared" si="1"/>
        <v>0</v>
      </c>
      <c r="G140" s="66" t="s">
        <v>184</v>
      </c>
      <c r="I140" s="66"/>
    </row>
    <row r="141" spans="1:9" s="65" customFormat="1" hidden="1" x14ac:dyDescent="0.25">
      <c r="A141" s="258"/>
      <c r="B141" s="151"/>
      <c r="C141" s="151"/>
      <c r="D141" s="152"/>
      <c r="E141" s="151"/>
      <c r="F141" s="52">
        <f t="shared" si="1"/>
        <v>0</v>
      </c>
      <c r="G141" s="66" t="s">
        <v>184</v>
      </c>
      <c r="I141" s="66"/>
    </row>
    <row r="142" spans="1:9" s="65" customFormat="1" hidden="1" x14ac:dyDescent="0.25">
      <c r="A142" s="258"/>
      <c r="B142" s="151"/>
      <c r="C142" s="151"/>
      <c r="D142" s="152"/>
      <c r="E142" s="151"/>
      <c r="F142" s="52">
        <f t="shared" si="1"/>
        <v>0</v>
      </c>
      <c r="G142" s="66" t="s">
        <v>184</v>
      </c>
      <c r="I142" s="66"/>
    </row>
    <row r="143" spans="1:9" s="65" customFormat="1" hidden="1" x14ac:dyDescent="0.25">
      <c r="A143" s="258"/>
      <c r="B143" s="151"/>
      <c r="C143" s="151"/>
      <c r="D143" s="152"/>
      <c r="E143" s="151"/>
      <c r="F143" s="52">
        <f t="shared" si="1"/>
        <v>0</v>
      </c>
      <c r="G143" s="66" t="s">
        <v>184</v>
      </c>
      <c r="I143" s="66"/>
    </row>
    <row r="144" spans="1:9" s="65" customFormat="1" hidden="1" x14ac:dyDescent="0.25">
      <c r="A144" s="258"/>
      <c r="B144" s="151"/>
      <c r="C144" s="151"/>
      <c r="D144" s="152"/>
      <c r="E144" s="151"/>
      <c r="F144" s="52">
        <f t="shared" si="1"/>
        <v>0</v>
      </c>
      <c r="G144" s="66" t="s">
        <v>184</v>
      </c>
      <c r="I144" s="66"/>
    </row>
    <row r="145" spans="1:9" s="65" customFormat="1" hidden="1" x14ac:dyDescent="0.25">
      <c r="A145" s="258"/>
      <c r="B145" s="151"/>
      <c r="C145" s="151"/>
      <c r="D145" s="152"/>
      <c r="E145" s="151"/>
      <c r="F145" s="52">
        <f t="shared" si="1"/>
        <v>0</v>
      </c>
      <c r="G145" s="66" t="s">
        <v>184</v>
      </c>
      <c r="I145" s="66"/>
    </row>
    <row r="146" spans="1:9" s="65" customFormat="1" hidden="1" x14ac:dyDescent="0.25">
      <c r="A146" s="258"/>
      <c r="B146" s="151"/>
      <c r="C146" s="151"/>
      <c r="D146" s="152"/>
      <c r="E146" s="151"/>
      <c r="F146" s="52">
        <f t="shared" si="1"/>
        <v>0</v>
      </c>
      <c r="G146" s="66" t="s">
        <v>184</v>
      </c>
      <c r="I146" s="66"/>
    </row>
    <row r="147" spans="1:9" s="65" customFormat="1" hidden="1" x14ac:dyDescent="0.25">
      <c r="A147" s="258"/>
      <c r="B147" s="151"/>
      <c r="C147" s="151"/>
      <c r="D147" s="152"/>
      <c r="E147" s="151"/>
      <c r="F147" s="52">
        <f t="shared" si="1"/>
        <v>0</v>
      </c>
      <c r="G147" s="66" t="s">
        <v>184</v>
      </c>
      <c r="I147" s="66"/>
    </row>
    <row r="148" spans="1:9" s="65" customFormat="1" hidden="1" x14ac:dyDescent="0.25">
      <c r="A148" s="258"/>
      <c r="B148" s="151"/>
      <c r="C148" s="151"/>
      <c r="D148" s="152"/>
      <c r="E148" s="151"/>
      <c r="F148" s="52">
        <f t="shared" si="1"/>
        <v>0</v>
      </c>
      <c r="G148" s="66" t="s">
        <v>184</v>
      </c>
      <c r="I148" s="66"/>
    </row>
    <row r="149" spans="1:9" s="65" customFormat="1" hidden="1" x14ac:dyDescent="0.25">
      <c r="A149" s="258"/>
      <c r="B149" s="151"/>
      <c r="C149" s="151"/>
      <c r="D149" s="152"/>
      <c r="E149" s="151"/>
      <c r="F149" s="52">
        <f t="shared" si="1"/>
        <v>0</v>
      </c>
      <c r="G149" s="66" t="s">
        <v>184</v>
      </c>
      <c r="I149" s="66"/>
    </row>
    <row r="150" spans="1:9" s="65" customFormat="1" hidden="1" x14ac:dyDescent="0.25">
      <c r="A150" s="258"/>
      <c r="B150" s="151"/>
      <c r="C150" s="151"/>
      <c r="D150" s="152"/>
      <c r="E150" s="151"/>
      <c r="F150" s="52">
        <f t="shared" si="1"/>
        <v>0</v>
      </c>
      <c r="G150" s="66" t="s">
        <v>184</v>
      </c>
      <c r="I150" s="66"/>
    </row>
    <row r="151" spans="1:9" s="65" customFormat="1" hidden="1" x14ac:dyDescent="0.25">
      <c r="A151" s="258"/>
      <c r="B151" s="151"/>
      <c r="C151" s="151"/>
      <c r="D151" s="152"/>
      <c r="E151" s="151"/>
      <c r="F151" s="52">
        <f t="shared" si="1"/>
        <v>0</v>
      </c>
      <c r="G151" s="66" t="s">
        <v>184</v>
      </c>
      <c r="I151" s="66"/>
    </row>
    <row r="152" spans="1:9" s="65" customFormat="1" hidden="1" x14ac:dyDescent="0.25">
      <c r="A152" s="258"/>
      <c r="B152" s="151"/>
      <c r="C152" s="151"/>
      <c r="D152" s="152"/>
      <c r="E152" s="151"/>
      <c r="F152" s="52">
        <f t="shared" si="1"/>
        <v>0</v>
      </c>
      <c r="G152" s="66" t="s">
        <v>184</v>
      </c>
      <c r="I152" s="66"/>
    </row>
    <row r="153" spans="1:9" s="65" customFormat="1" hidden="1" x14ac:dyDescent="0.25">
      <c r="A153" s="258"/>
      <c r="B153" s="151"/>
      <c r="C153" s="151"/>
      <c r="D153" s="152"/>
      <c r="E153" s="151"/>
      <c r="F153" s="52">
        <f t="shared" si="1"/>
        <v>0</v>
      </c>
      <c r="G153" s="66" t="s">
        <v>184</v>
      </c>
      <c r="I153" s="66"/>
    </row>
    <row r="154" spans="1:9" s="65" customFormat="1" hidden="1" x14ac:dyDescent="0.25">
      <c r="A154" s="258"/>
      <c r="B154" s="151"/>
      <c r="C154" s="151"/>
      <c r="D154" s="152"/>
      <c r="E154" s="151"/>
      <c r="F154" s="52">
        <f t="shared" si="1"/>
        <v>0</v>
      </c>
      <c r="G154" s="66" t="s">
        <v>184</v>
      </c>
      <c r="I154" s="66"/>
    </row>
    <row r="155" spans="1:9" s="65" customFormat="1" hidden="1" x14ac:dyDescent="0.25">
      <c r="A155" s="258"/>
      <c r="B155" s="151"/>
      <c r="C155" s="151"/>
      <c r="D155" s="152"/>
      <c r="E155" s="151"/>
      <c r="F155" s="52">
        <f t="shared" si="1"/>
        <v>0</v>
      </c>
      <c r="G155" s="66" t="s">
        <v>184</v>
      </c>
      <c r="I155" s="66"/>
    </row>
    <row r="156" spans="1:9" s="65" customFormat="1" hidden="1" x14ac:dyDescent="0.25">
      <c r="A156" s="258"/>
      <c r="B156" s="151"/>
      <c r="C156" s="151"/>
      <c r="D156" s="152"/>
      <c r="E156" s="151"/>
      <c r="F156" s="52">
        <f t="shared" si="1"/>
        <v>0</v>
      </c>
      <c r="G156" s="66" t="s">
        <v>184</v>
      </c>
      <c r="I156" s="66"/>
    </row>
    <row r="157" spans="1:9" s="65" customFormat="1" hidden="1" x14ac:dyDescent="0.25">
      <c r="A157" s="258"/>
      <c r="B157" s="151"/>
      <c r="C157" s="151"/>
      <c r="D157" s="152"/>
      <c r="E157" s="151"/>
      <c r="F157" s="52">
        <f t="shared" si="1"/>
        <v>0</v>
      </c>
      <c r="G157" s="66" t="s">
        <v>184</v>
      </c>
      <c r="I157" s="66"/>
    </row>
    <row r="158" spans="1:9" s="65" customFormat="1" hidden="1" x14ac:dyDescent="0.25">
      <c r="A158" s="258"/>
      <c r="B158" s="151"/>
      <c r="C158" s="151"/>
      <c r="D158" s="152"/>
      <c r="E158" s="151"/>
      <c r="F158" s="52">
        <f t="shared" si="1"/>
        <v>0</v>
      </c>
      <c r="G158" s="66" t="s">
        <v>184</v>
      </c>
      <c r="I158" s="66"/>
    </row>
    <row r="159" spans="1:9" s="65" customFormat="1" hidden="1" x14ac:dyDescent="0.25">
      <c r="A159" s="258"/>
      <c r="B159" s="151"/>
      <c r="C159" s="151"/>
      <c r="D159" s="152"/>
      <c r="E159" s="151"/>
      <c r="F159" s="52">
        <f t="shared" si="1"/>
        <v>0</v>
      </c>
      <c r="G159" s="66" t="s">
        <v>184</v>
      </c>
      <c r="I159" s="66"/>
    </row>
    <row r="160" spans="1:9" s="65" customFormat="1" hidden="1" x14ac:dyDescent="0.25">
      <c r="A160" s="258"/>
      <c r="B160" s="151"/>
      <c r="C160" s="151"/>
      <c r="D160" s="152"/>
      <c r="E160" s="151"/>
      <c r="F160" s="52">
        <f t="shared" si="1"/>
        <v>0</v>
      </c>
      <c r="G160" s="66" t="s">
        <v>184</v>
      </c>
      <c r="I160" s="66"/>
    </row>
    <row r="161" spans="1:9" s="65" customFormat="1" hidden="1" x14ac:dyDescent="0.25">
      <c r="A161" s="258"/>
      <c r="B161" s="151"/>
      <c r="C161" s="151"/>
      <c r="D161" s="152"/>
      <c r="E161" s="151"/>
      <c r="F161" s="52">
        <f t="shared" si="1"/>
        <v>0</v>
      </c>
      <c r="G161" s="66" t="s">
        <v>184</v>
      </c>
      <c r="I161" s="66"/>
    </row>
    <row r="162" spans="1:9" s="65" customFormat="1" hidden="1" x14ac:dyDescent="0.25">
      <c r="A162" s="258"/>
      <c r="B162" s="151"/>
      <c r="C162" s="151"/>
      <c r="D162" s="152"/>
      <c r="E162" s="151"/>
      <c r="F162" s="52">
        <f t="shared" si="1"/>
        <v>0</v>
      </c>
      <c r="G162" s="66" t="s">
        <v>184</v>
      </c>
      <c r="I162" s="66"/>
    </row>
    <row r="163" spans="1:9" s="65" customFormat="1" hidden="1" x14ac:dyDescent="0.25">
      <c r="A163" s="258"/>
      <c r="B163" s="151"/>
      <c r="C163" s="151"/>
      <c r="D163" s="152"/>
      <c r="E163" s="151"/>
      <c r="F163" s="52">
        <f t="shared" si="1"/>
        <v>0</v>
      </c>
      <c r="G163" s="66" t="s">
        <v>184</v>
      </c>
      <c r="I163" s="66"/>
    </row>
    <row r="164" spans="1:9" s="65" customFormat="1" hidden="1" x14ac:dyDescent="0.25">
      <c r="A164" s="258"/>
      <c r="B164" s="151"/>
      <c r="C164" s="151"/>
      <c r="D164" s="152"/>
      <c r="E164" s="151"/>
      <c r="F164" s="52">
        <f t="shared" si="1"/>
        <v>0</v>
      </c>
      <c r="G164" s="66" t="s">
        <v>184</v>
      </c>
      <c r="I164" s="66"/>
    </row>
    <row r="165" spans="1:9" s="65" customFormat="1" hidden="1" x14ac:dyDescent="0.25">
      <c r="A165" s="258"/>
      <c r="B165" s="151"/>
      <c r="C165" s="151"/>
      <c r="D165" s="152"/>
      <c r="E165" s="151"/>
      <c r="F165" s="52">
        <f t="shared" si="1"/>
        <v>0</v>
      </c>
      <c r="G165" s="66" t="s">
        <v>184</v>
      </c>
      <c r="I165" s="66"/>
    </row>
    <row r="166" spans="1:9" s="65" customFormat="1" hidden="1" x14ac:dyDescent="0.25">
      <c r="A166" s="258"/>
      <c r="B166" s="151"/>
      <c r="C166" s="151"/>
      <c r="D166" s="152"/>
      <c r="E166" s="151"/>
      <c r="F166" s="52">
        <f t="shared" si="1"/>
        <v>0</v>
      </c>
      <c r="G166" s="66" t="s">
        <v>184</v>
      </c>
      <c r="I166" s="66"/>
    </row>
    <row r="167" spans="1:9" s="65" customFormat="1" hidden="1" x14ac:dyDescent="0.25">
      <c r="A167" s="258"/>
      <c r="B167" s="151"/>
      <c r="C167" s="151"/>
      <c r="D167" s="152"/>
      <c r="E167" s="151"/>
      <c r="F167" s="52">
        <f t="shared" si="1"/>
        <v>0</v>
      </c>
      <c r="G167" s="66" t="s">
        <v>184</v>
      </c>
      <c r="I167" s="66"/>
    </row>
    <row r="168" spans="1:9" s="65" customFormat="1" hidden="1" x14ac:dyDescent="0.25">
      <c r="A168" s="258"/>
      <c r="B168" s="151"/>
      <c r="C168" s="151"/>
      <c r="D168" s="152"/>
      <c r="E168" s="151"/>
      <c r="F168" s="52">
        <f t="shared" si="1"/>
        <v>0</v>
      </c>
      <c r="G168" s="66" t="s">
        <v>184</v>
      </c>
      <c r="I168" s="66"/>
    </row>
    <row r="169" spans="1:9" s="65" customFormat="1" hidden="1" x14ac:dyDescent="0.25">
      <c r="A169" s="258"/>
      <c r="B169" s="151"/>
      <c r="C169" s="151"/>
      <c r="D169" s="152"/>
      <c r="E169" s="151"/>
      <c r="F169" s="52">
        <f t="shared" si="1"/>
        <v>0</v>
      </c>
      <c r="G169" s="66" t="s">
        <v>184</v>
      </c>
      <c r="I169" s="66"/>
    </row>
    <row r="170" spans="1:9" s="65" customFormat="1" hidden="1" x14ac:dyDescent="0.25">
      <c r="A170" s="258"/>
      <c r="B170" s="151"/>
      <c r="C170" s="151"/>
      <c r="D170" s="152"/>
      <c r="E170" s="151"/>
      <c r="F170" s="52">
        <f t="shared" si="1"/>
        <v>0</v>
      </c>
      <c r="G170" s="66" t="s">
        <v>184</v>
      </c>
      <c r="I170" s="66"/>
    </row>
    <row r="171" spans="1:9" s="65" customFormat="1" hidden="1" x14ac:dyDescent="0.25">
      <c r="A171" s="258"/>
      <c r="B171" s="151"/>
      <c r="C171" s="151"/>
      <c r="D171" s="152"/>
      <c r="E171" s="151"/>
      <c r="F171" s="52">
        <f t="shared" si="1"/>
        <v>0</v>
      </c>
      <c r="G171" s="66" t="s">
        <v>184</v>
      </c>
      <c r="I171" s="66"/>
    </row>
    <row r="172" spans="1:9" s="65" customFormat="1" hidden="1" x14ac:dyDescent="0.25">
      <c r="A172" s="258"/>
      <c r="B172" s="151"/>
      <c r="C172" s="151"/>
      <c r="D172" s="152"/>
      <c r="E172" s="151"/>
      <c r="F172" s="52">
        <f t="shared" si="1"/>
        <v>0</v>
      </c>
      <c r="G172" s="66" t="s">
        <v>184</v>
      </c>
      <c r="I172" s="66"/>
    </row>
    <row r="173" spans="1:9" s="65" customFormat="1" hidden="1" x14ac:dyDescent="0.25">
      <c r="A173" s="258"/>
      <c r="B173" s="151"/>
      <c r="C173" s="151"/>
      <c r="D173" s="152"/>
      <c r="E173" s="151"/>
      <c r="F173" s="52">
        <f t="shared" si="1"/>
        <v>0</v>
      </c>
      <c r="G173" s="66" t="s">
        <v>184</v>
      </c>
      <c r="I173" s="66"/>
    </row>
    <row r="174" spans="1:9" s="65" customFormat="1" hidden="1" x14ac:dyDescent="0.25">
      <c r="A174" s="258"/>
      <c r="B174" s="151"/>
      <c r="C174" s="151"/>
      <c r="D174" s="152"/>
      <c r="E174" s="151"/>
      <c r="F174" s="52">
        <f t="shared" si="1"/>
        <v>0</v>
      </c>
      <c r="G174" s="66" t="s">
        <v>184</v>
      </c>
      <c r="I174" s="66"/>
    </row>
    <row r="175" spans="1:9" s="65" customFormat="1" hidden="1" x14ac:dyDescent="0.25">
      <c r="A175" s="258"/>
      <c r="B175" s="151"/>
      <c r="C175" s="151"/>
      <c r="D175" s="152"/>
      <c r="E175" s="151"/>
      <c r="F175" s="52">
        <f t="shared" si="1"/>
        <v>0</v>
      </c>
      <c r="G175" s="66" t="s">
        <v>184</v>
      </c>
      <c r="I175" s="66"/>
    </row>
    <row r="176" spans="1:9" s="65" customFormat="1" hidden="1" x14ac:dyDescent="0.25">
      <c r="A176" s="258"/>
      <c r="B176" s="151"/>
      <c r="C176" s="151"/>
      <c r="D176" s="152"/>
      <c r="E176" s="151"/>
      <c r="F176" s="52">
        <f t="shared" si="1"/>
        <v>0</v>
      </c>
      <c r="G176" s="66" t="s">
        <v>184</v>
      </c>
      <c r="I176" s="66"/>
    </row>
    <row r="177" spans="1:9" s="65" customFormat="1" hidden="1" x14ac:dyDescent="0.25">
      <c r="A177" s="258"/>
      <c r="B177" s="151"/>
      <c r="C177" s="151"/>
      <c r="D177" s="152"/>
      <c r="E177" s="151"/>
      <c r="F177" s="52">
        <f t="shared" si="1"/>
        <v>0</v>
      </c>
      <c r="G177" s="66" t="s">
        <v>184</v>
      </c>
      <c r="I177" s="66"/>
    </row>
    <row r="178" spans="1:9" s="65" customFormat="1" hidden="1" x14ac:dyDescent="0.25">
      <c r="A178" s="258"/>
      <c r="B178" s="151"/>
      <c r="C178" s="151"/>
      <c r="D178" s="152"/>
      <c r="E178" s="151"/>
      <c r="F178" s="52">
        <f t="shared" si="1"/>
        <v>0</v>
      </c>
      <c r="G178" s="66" t="s">
        <v>184</v>
      </c>
      <c r="I178" s="66"/>
    </row>
    <row r="179" spans="1:9" s="65" customFormat="1" hidden="1" x14ac:dyDescent="0.25">
      <c r="A179" s="258"/>
      <c r="B179" s="151"/>
      <c r="C179" s="151"/>
      <c r="D179" s="152"/>
      <c r="E179" s="151"/>
      <c r="F179" s="52">
        <f t="shared" si="1"/>
        <v>0</v>
      </c>
      <c r="G179" s="66" t="s">
        <v>184</v>
      </c>
      <c r="I179" s="66"/>
    </row>
    <row r="180" spans="1:9" s="65" customFormat="1" hidden="1" x14ac:dyDescent="0.25">
      <c r="A180" s="258"/>
      <c r="B180" s="151"/>
      <c r="C180" s="151"/>
      <c r="D180" s="152"/>
      <c r="E180" s="151"/>
      <c r="F180" s="52">
        <f t="shared" si="1"/>
        <v>0</v>
      </c>
      <c r="G180" s="66" t="s">
        <v>184</v>
      </c>
      <c r="I180" s="66"/>
    </row>
    <row r="181" spans="1:9" s="65" customFormat="1" hidden="1" x14ac:dyDescent="0.25">
      <c r="A181" s="258"/>
      <c r="B181" s="151"/>
      <c r="C181" s="151"/>
      <c r="D181" s="152"/>
      <c r="E181" s="151"/>
      <c r="F181" s="52">
        <f t="shared" si="1"/>
        <v>0</v>
      </c>
      <c r="G181" s="66" t="s">
        <v>184</v>
      </c>
      <c r="I181" s="66"/>
    </row>
    <row r="182" spans="1:9" s="65" customFormat="1" hidden="1" x14ac:dyDescent="0.25">
      <c r="A182" s="258"/>
      <c r="B182" s="151"/>
      <c r="C182" s="151"/>
      <c r="D182" s="152"/>
      <c r="E182" s="151"/>
      <c r="F182" s="52">
        <f t="shared" si="1"/>
        <v>0</v>
      </c>
      <c r="G182" s="66" t="s">
        <v>184</v>
      </c>
      <c r="I182" s="66"/>
    </row>
    <row r="183" spans="1:9" s="65" customFormat="1" hidden="1" x14ac:dyDescent="0.25">
      <c r="A183" s="258"/>
      <c r="B183" s="151"/>
      <c r="C183" s="151"/>
      <c r="D183" s="152"/>
      <c r="E183" s="151"/>
      <c r="F183" s="52">
        <f t="shared" si="1"/>
        <v>0</v>
      </c>
      <c r="G183" s="66" t="s">
        <v>184</v>
      </c>
      <c r="I183" s="66"/>
    </row>
    <row r="184" spans="1:9" s="65" customFormat="1" hidden="1" x14ac:dyDescent="0.25">
      <c r="A184" s="258"/>
      <c r="B184" s="151"/>
      <c r="C184" s="151"/>
      <c r="D184" s="152"/>
      <c r="E184" s="151"/>
      <c r="F184" s="52">
        <f t="shared" si="1"/>
        <v>0</v>
      </c>
      <c r="G184" s="66" t="s">
        <v>184</v>
      </c>
      <c r="I184" s="66"/>
    </row>
    <row r="185" spans="1:9" s="65" customFormat="1" hidden="1" x14ac:dyDescent="0.25">
      <c r="A185" s="258"/>
      <c r="B185" s="151"/>
      <c r="C185" s="151"/>
      <c r="D185" s="152"/>
      <c r="E185" s="151"/>
      <c r="F185" s="52">
        <f t="shared" si="1"/>
        <v>0</v>
      </c>
      <c r="G185" s="66" t="s">
        <v>184</v>
      </c>
      <c r="I185" s="66"/>
    </row>
    <row r="186" spans="1:9" s="65" customFormat="1" hidden="1" x14ac:dyDescent="0.25">
      <c r="A186" s="258"/>
      <c r="B186" s="151"/>
      <c r="C186" s="151"/>
      <c r="D186" s="152"/>
      <c r="E186" s="151"/>
      <c r="F186" s="52">
        <f t="shared" si="1"/>
        <v>0</v>
      </c>
      <c r="G186" s="66" t="s">
        <v>184</v>
      </c>
      <c r="I186" s="66"/>
    </row>
    <row r="187" spans="1:9" s="65" customFormat="1" hidden="1" x14ac:dyDescent="0.25">
      <c r="A187" s="258"/>
      <c r="B187" s="151"/>
      <c r="C187" s="151"/>
      <c r="D187" s="152"/>
      <c r="E187" s="151"/>
      <c r="F187" s="52">
        <f t="shared" si="1"/>
        <v>0</v>
      </c>
      <c r="G187" s="66" t="s">
        <v>184</v>
      </c>
      <c r="I187" s="66"/>
    </row>
    <row r="188" spans="1:9" s="65" customFormat="1" hidden="1" x14ac:dyDescent="0.25">
      <c r="A188" s="258"/>
      <c r="B188" s="151"/>
      <c r="C188" s="151"/>
      <c r="D188" s="152"/>
      <c r="E188" s="151"/>
      <c r="F188" s="52">
        <f t="shared" si="1"/>
        <v>0</v>
      </c>
      <c r="G188" s="66" t="s">
        <v>184</v>
      </c>
      <c r="I188" s="66"/>
    </row>
    <row r="189" spans="1:9" s="65" customFormat="1" hidden="1" x14ac:dyDescent="0.25">
      <c r="A189" s="258"/>
      <c r="B189" s="151"/>
      <c r="C189" s="151"/>
      <c r="D189" s="152"/>
      <c r="E189" s="151"/>
      <c r="F189" s="52">
        <f t="shared" si="1"/>
        <v>0</v>
      </c>
      <c r="G189" s="66" t="s">
        <v>184</v>
      </c>
      <c r="I189" s="66"/>
    </row>
    <row r="190" spans="1:9" s="65" customFormat="1" hidden="1" x14ac:dyDescent="0.25">
      <c r="A190" s="258"/>
      <c r="B190" s="151"/>
      <c r="C190" s="151"/>
      <c r="D190" s="152"/>
      <c r="E190" s="151"/>
      <c r="F190" s="52">
        <f t="shared" si="1"/>
        <v>0</v>
      </c>
      <c r="G190" s="66" t="s">
        <v>184</v>
      </c>
      <c r="I190" s="66"/>
    </row>
    <row r="191" spans="1:9" s="65" customFormat="1" hidden="1" x14ac:dyDescent="0.25">
      <c r="A191" s="258"/>
      <c r="B191" s="151"/>
      <c r="C191" s="151"/>
      <c r="D191" s="152"/>
      <c r="E191" s="151"/>
      <c r="F191" s="52">
        <f t="shared" si="1"/>
        <v>0</v>
      </c>
      <c r="G191" s="66" t="s">
        <v>184</v>
      </c>
      <c r="I191" s="66"/>
    </row>
    <row r="192" spans="1:9" s="65" customFormat="1" hidden="1" x14ac:dyDescent="0.25">
      <c r="A192" s="258"/>
      <c r="B192" s="151"/>
      <c r="C192" s="151"/>
      <c r="D192" s="152"/>
      <c r="E192" s="151"/>
      <c r="F192" s="52">
        <f t="shared" si="1"/>
        <v>0</v>
      </c>
      <c r="G192" s="66" t="s">
        <v>184</v>
      </c>
      <c r="I192" s="66"/>
    </row>
    <row r="193" spans="1:9" s="65" customFormat="1" hidden="1" x14ac:dyDescent="0.25">
      <c r="A193" s="258"/>
      <c r="B193" s="151"/>
      <c r="C193" s="151"/>
      <c r="D193" s="152"/>
      <c r="E193" s="151"/>
      <c r="F193" s="52">
        <f t="shared" si="1"/>
        <v>0</v>
      </c>
      <c r="G193" s="66" t="s">
        <v>184</v>
      </c>
      <c r="I193" s="66"/>
    </row>
    <row r="194" spans="1:9" s="65" customFormat="1" hidden="1" x14ac:dyDescent="0.25">
      <c r="A194" s="258"/>
      <c r="B194" s="151"/>
      <c r="C194" s="151"/>
      <c r="D194" s="152"/>
      <c r="E194" s="151"/>
      <c r="F194" s="52">
        <f t="shared" si="1"/>
        <v>0</v>
      </c>
      <c r="G194" s="66" t="s">
        <v>184</v>
      </c>
      <c r="I194" s="66"/>
    </row>
    <row r="195" spans="1:9" s="65" customFormat="1" hidden="1" x14ac:dyDescent="0.25">
      <c r="A195" s="258"/>
      <c r="B195" s="151"/>
      <c r="C195" s="151"/>
      <c r="D195" s="152"/>
      <c r="E195" s="151"/>
      <c r="F195" s="52">
        <f t="shared" si="1"/>
        <v>0</v>
      </c>
      <c r="G195" s="66" t="s">
        <v>184</v>
      </c>
      <c r="I195" s="66"/>
    </row>
    <row r="196" spans="1:9" s="65" customFormat="1" hidden="1" x14ac:dyDescent="0.25">
      <c r="A196" s="258"/>
      <c r="B196" s="151"/>
      <c r="C196" s="151"/>
      <c r="D196" s="152"/>
      <c r="E196" s="151"/>
      <c r="F196" s="52">
        <f t="shared" si="1"/>
        <v>0</v>
      </c>
      <c r="G196" s="66" t="s">
        <v>184</v>
      </c>
      <c r="I196" s="66"/>
    </row>
    <row r="197" spans="1:9" s="65" customFormat="1" hidden="1" x14ac:dyDescent="0.25">
      <c r="A197" s="258"/>
      <c r="B197" s="151"/>
      <c r="C197" s="151"/>
      <c r="D197" s="152"/>
      <c r="E197" s="151"/>
      <c r="F197" s="52">
        <f t="shared" si="1"/>
        <v>0</v>
      </c>
      <c r="G197" s="66" t="s">
        <v>184</v>
      </c>
      <c r="I197" s="66"/>
    </row>
    <row r="198" spans="1:9" s="65" customFormat="1" hidden="1" x14ac:dyDescent="0.25">
      <c r="A198" s="258"/>
      <c r="B198" s="151"/>
      <c r="C198" s="151"/>
      <c r="D198" s="152"/>
      <c r="E198" s="151"/>
      <c r="F198" s="52">
        <f t="shared" si="1"/>
        <v>0</v>
      </c>
      <c r="G198" s="66" t="s">
        <v>184</v>
      </c>
      <c r="I198" s="66"/>
    </row>
    <row r="199" spans="1:9" s="65" customFormat="1" hidden="1" x14ac:dyDescent="0.25">
      <c r="A199" s="258"/>
      <c r="B199" s="151"/>
      <c r="C199" s="151"/>
      <c r="D199" s="152"/>
      <c r="E199" s="151"/>
      <c r="F199" s="52">
        <f t="shared" si="1"/>
        <v>0</v>
      </c>
      <c r="G199" s="66" t="s">
        <v>184</v>
      </c>
      <c r="I199" s="66"/>
    </row>
    <row r="200" spans="1:9" s="65" customFormat="1" hidden="1" x14ac:dyDescent="0.25">
      <c r="A200" s="258"/>
      <c r="B200" s="151"/>
      <c r="C200" s="151"/>
      <c r="D200" s="152"/>
      <c r="E200" s="151"/>
      <c r="F200" s="52">
        <f t="shared" si="1"/>
        <v>0</v>
      </c>
      <c r="G200" s="66" t="s">
        <v>184</v>
      </c>
      <c r="I200" s="66"/>
    </row>
    <row r="201" spans="1:9" s="65" customFormat="1" hidden="1" x14ac:dyDescent="0.25">
      <c r="A201" s="258"/>
      <c r="B201" s="151"/>
      <c r="C201" s="151"/>
      <c r="D201" s="152"/>
      <c r="E201" s="151"/>
      <c r="F201" s="52">
        <f t="shared" si="1"/>
        <v>0</v>
      </c>
      <c r="G201" s="66" t="s">
        <v>184</v>
      </c>
      <c r="I201" s="66"/>
    </row>
    <row r="202" spans="1:9" s="65" customFormat="1" hidden="1" x14ac:dyDescent="0.25">
      <c r="A202" s="258"/>
      <c r="B202" s="151"/>
      <c r="C202" s="151"/>
      <c r="D202" s="152"/>
      <c r="E202" s="151"/>
      <c r="F202" s="52">
        <f t="shared" ref="F202:F265" si="2">ROUND(+B202*D202*E202,2)</f>
        <v>0</v>
      </c>
      <c r="G202" s="66" t="s">
        <v>184</v>
      </c>
      <c r="I202" s="66"/>
    </row>
    <row r="203" spans="1:9" s="65" customFormat="1" hidden="1" x14ac:dyDescent="0.25">
      <c r="A203" s="258"/>
      <c r="B203" s="151"/>
      <c r="C203" s="151"/>
      <c r="D203" s="152"/>
      <c r="E203" s="151"/>
      <c r="F203" s="52">
        <f t="shared" si="2"/>
        <v>0</v>
      </c>
      <c r="G203" s="66" t="s">
        <v>184</v>
      </c>
      <c r="I203" s="66"/>
    </row>
    <row r="204" spans="1:9" s="65" customFormat="1" hidden="1" x14ac:dyDescent="0.25">
      <c r="A204" s="258"/>
      <c r="B204" s="151"/>
      <c r="C204" s="151"/>
      <c r="D204" s="152"/>
      <c r="E204" s="151"/>
      <c r="F204" s="52">
        <f t="shared" si="2"/>
        <v>0</v>
      </c>
      <c r="G204" s="66" t="s">
        <v>184</v>
      </c>
      <c r="I204" s="66"/>
    </row>
    <row r="205" spans="1:9" s="65" customFormat="1" hidden="1" x14ac:dyDescent="0.25">
      <c r="A205" s="258"/>
      <c r="B205" s="151"/>
      <c r="C205" s="151"/>
      <c r="D205" s="152"/>
      <c r="E205" s="151"/>
      <c r="F205" s="52">
        <f t="shared" si="2"/>
        <v>0</v>
      </c>
      <c r="G205" s="66" t="s">
        <v>184</v>
      </c>
      <c r="I205" s="66"/>
    </row>
    <row r="206" spans="1:9" s="65" customFormat="1" hidden="1" x14ac:dyDescent="0.25">
      <c r="A206" s="258"/>
      <c r="B206" s="151"/>
      <c r="C206" s="151"/>
      <c r="D206" s="152"/>
      <c r="E206" s="151"/>
      <c r="F206" s="52">
        <f t="shared" si="2"/>
        <v>0</v>
      </c>
      <c r="G206" s="66" t="s">
        <v>184</v>
      </c>
      <c r="I206" s="66"/>
    </row>
    <row r="207" spans="1:9" s="65" customFormat="1" hidden="1" x14ac:dyDescent="0.25">
      <c r="A207" s="258"/>
      <c r="B207" s="151"/>
      <c r="C207" s="151"/>
      <c r="D207" s="152"/>
      <c r="E207" s="151"/>
      <c r="F207" s="52">
        <f t="shared" si="2"/>
        <v>0</v>
      </c>
      <c r="G207" s="66" t="s">
        <v>184</v>
      </c>
      <c r="I207" s="66"/>
    </row>
    <row r="208" spans="1:9" s="65" customFormat="1" hidden="1" x14ac:dyDescent="0.25">
      <c r="A208" s="258"/>
      <c r="B208" s="151"/>
      <c r="C208" s="151"/>
      <c r="D208" s="152"/>
      <c r="E208" s="151"/>
      <c r="F208" s="52">
        <f t="shared" si="2"/>
        <v>0</v>
      </c>
      <c r="G208" s="66" t="s">
        <v>184</v>
      </c>
      <c r="I208" s="66"/>
    </row>
    <row r="209" spans="1:9" s="65" customFormat="1" hidden="1" x14ac:dyDescent="0.25">
      <c r="A209" s="258"/>
      <c r="B209" s="151"/>
      <c r="C209" s="151"/>
      <c r="D209" s="152"/>
      <c r="E209" s="151"/>
      <c r="F209" s="52">
        <f t="shared" si="2"/>
        <v>0</v>
      </c>
      <c r="G209" s="66" t="s">
        <v>184</v>
      </c>
      <c r="I209" s="66"/>
    </row>
    <row r="210" spans="1:9" s="65" customFormat="1" hidden="1" x14ac:dyDescent="0.25">
      <c r="A210" s="258"/>
      <c r="B210" s="151"/>
      <c r="C210" s="151"/>
      <c r="D210" s="152"/>
      <c r="E210" s="151"/>
      <c r="F210" s="52">
        <f t="shared" si="2"/>
        <v>0</v>
      </c>
      <c r="G210" s="66" t="s">
        <v>184</v>
      </c>
      <c r="I210" s="66"/>
    </row>
    <row r="211" spans="1:9" s="65" customFormat="1" hidden="1" x14ac:dyDescent="0.25">
      <c r="A211" s="258"/>
      <c r="B211" s="151"/>
      <c r="C211" s="151"/>
      <c r="D211" s="152"/>
      <c r="E211" s="151"/>
      <c r="F211" s="52">
        <f t="shared" si="2"/>
        <v>0</v>
      </c>
      <c r="G211" s="66" t="s">
        <v>184</v>
      </c>
      <c r="I211" s="66"/>
    </row>
    <row r="212" spans="1:9" s="65" customFormat="1" hidden="1" x14ac:dyDescent="0.25">
      <c r="A212" s="258"/>
      <c r="B212" s="151"/>
      <c r="C212" s="151"/>
      <c r="D212" s="152"/>
      <c r="E212" s="151"/>
      <c r="F212" s="52">
        <f t="shared" si="2"/>
        <v>0</v>
      </c>
      <c r="G212" s="66" t="s">
        <v>184</v>
      </c>
      <c r="I212" s="66"/>
    </row>
    <row r="213" spans="1:9" s="65" customFormat="1" hidden="1" x14ac:dyDescent="0.25">
      <c r="A213" s="258"/>
      <c r="B213" s="151"/>
      <c r="C213" s="151"/>
      <c r="D213" s="152"/>
      <c r="E213" s="151"/>
      <c r="F213" s="52">
        <f t="shared" si="2"/>
        <v>0</v>
      </c>
      <c r="G213" s="66" t="s">
        <v>184</v>
      </c>
      <c r="I213" s="66"/>
    </row>
    <row r="214" spans="1:9" s="65" customFormat="1" hidden="1" x14ac:dyDescent="0.25">
      <c r="A214" s="258"/>
      <c r="B214" s="151"/>
      <c r="C214" s="151"/>
      <c r="D214" s="152"/>
      <c r="E214" s="151"/>
      <c r="F214" s="52">
        <f t="shared" si="2"/>
        <v>0</v>
      </c>
      <c r="G214" s="66" t="s">
        <v>184</v>
      </c>
      <c r="I214" s="66"/>
    </row>
    <row r="215" spans="1:9" s="65" customFormat="1" hidden="1" x14ac:dyDescent="0.25">
      <c r="A215" s="258"/>
      <c r="B215" s="151"/>
      <c r="C215" s="151"/>
      <c r="D215" s="152"/>
      <c r="E215" s="151"/>
      <c r="F215" s="52">
        <f t="shared" si="2"/>
        <v>0</v>
      </c>
      <c r="G215" s="66" t="s">
        <v>184</v>
      </c>
      <c r="I215" s="66"/>
    </row>
    <row r="216" spans="1:9" s="65" customFormat="1" hidden="1" x14ac:dyDescent="0.25">
      <c r="A216" s="258"/>
      <c r="B216" s="151"/>
      <c r="C216" s="151"/>
      <c r="D216" s="152"/>
      <c r="E216" s="151"/>
      <c r="F216" s="52">
        <f t="shared" si="2"/>
        <v>0</v>
      </c>
      <c r="G216" s="66" t="s">
        <v>184</v>
      </c>
      <c r="I216" s="66"/>
    </row>
    <row r="217" spans="1:9" s="65" customFormat="1" hidden="1" x14ac:dyDescent="0.25">
      <c r="A217" s="258"/>
      <c r="B217" s="151"/>
      <c r="C217" s="151"/>
      <c r="D217" s="152"/>
      <c r="E217" s="151"/>
      <c r="F217" s="52">
        <f t="shared" si="2"/>
        <v>0</v>
      </c>
      <c r="G217" s="66" t="s">
        <v>184</v>
      </c>
      <c r="I217" s="66"/>
    </row>
    <row r="218" spans="1:9" s="65" customFormat="1" hidden="1" x14ac:dyDescent="0.25">
      <c r="A218" s="258"/>
      <c r="B218" s="151"/>
      <c r="C218" s="151"/>
      <c r="D218" s="152"/>
      <c r="E218" s="151"/>
      <c r="F218" s="52">
        <f t="shared" si="2"/>
        <v>0</v>
      </c>
      <c r="G218" s="66" t="s">
        <v>184</v>
      </c>
      <c r="I218" s="66"/>
    </row>
    <row r="219" spans="1:9" s="65" customFormat="1" hidden="1" x14ac:dyDescent="0.25">
      <c r="A219" s="258"/>
      <c r="B219" s="151"/>
      <c r="C219" s="151"/>
      <c r="D219" s="152"/>
      <c r="E219" s="151"/>
      <c r="F219" s="52">
        <f t="shared" si="2"/>
        <v>0</v>
      </c>
      <c r="G219" s="66" t="s">
        <v>184</v>
      </c>
      <c r="I219" s="66"/>
    </row>
    <row r="220" spans="1:9" s="65" customFormat="1" hidden="1" x14ac:dyDescent="0.25">
      <c r="A220" s="258"/>
      <c r="B220" s="151"/>
      <c r="C220" s="151"/>
      <c r="D220" s="152"/>
      <c r="E220" s="151"/>
      <c r="F220" s="52">
        <f t="shared" si="2"/>
        <v>0</v>
      </c>
      <c r="G220" s="66" t="s">
        <v>184</v>
      </c>
      <c r="I220" s="66"/>
    </row>
    <row r="221" spans="1:9" s="65" customFormat="1" hidden="1" x14ac:dyDescent="0.25">
      <c r="A221" s="258"/>
      <c r="B221" s="151"/>
      <c r="C221" s="151"/>
      <c r="D221" s="152"/>
      <c r="E221" s="151"/>
      <c r="F221" s="52">
        <f t="shared" si="2"/>
        <v>0</v>
      </c>
      <c r="G221" s="66" t="s">
        <v>184</v>
      </c>
      <c r="I221" s="66"/>
    </row>
    <row r="222" spans="1:9" s="65" customFormat="1" hidden="1" x14ac:dyDescent="0.25">
      <c r="A222" s="258"/>
      <c r="B222" s="151"/>
      <c r="C222" s="151"/>
      <c r="D222" s="152"/>
      <c r="E222" s="151"/>
      <c r="F222" s="52">
        <f t="shared" si="2"/>
        <v>0</v>
      </c>
      <c r="G222" s="66" t="s">
        <v>184</v>
      </c>
      <c r="I222" s="66"/>
    </row>
    <row r="223" spans="1:9" s="65" customFormat="1" hidden="1" x14ac:dyDescent="0.25">
      <c r="A223" s="258"/>
      <c r="B223" s="151"/>
      <c r="C223" s="151"/>
      <c r="D223" s="152"/>
      <c r="E223" s="151"/>
      <c r="F223" s="52">
        <f t="shared" si="2"/>
        <v>0</v>
      </c>
      <c r="G223" s="66" t="s">
        <v>184</v>
      </c>
      <c r="I223" s="66"/>
    </row>
    <row r="224" spans="1:9" s="65" customFormat="1" hidden="1" x14ac:dyDescent="0.25">
      <c r="A224" s="258"/>
      <c r="B224" s="151"/>
      <c r="C224" s="151"/>
      <c r="D224" s="152"/>
      <c r="E224" s="151"/>
      <c r="F224" s="52">
        <f t="shared" si="2"/>
        <v>0</v>
      </c>
      <c r="G224" s="66" t="s">
        <v>184</v>
      </c>
      <c r="I224" s="66"/>
    </row>
    <row r="225" spans="1:9" s="65" customFormat="1" hidden="1" x14ac:dyDescent="0.25">
      <c r="A225" s="258"/>
      <c r="B225" s="151"/>
      <c r="C225" s="151"/>
      <c r="D225" s="152"/>
      <c r="E225" s="151"/>
      <c r="F225" s="52">
        <f t="shared" si="2"/>
        <v>0</v>
      </c>
      <c r="G225" s="66" t="s">
        <v>184</v>
      </c>
      <c r="I225" s="66"/>
    </row>
    <row r="226" spans="1:9" s="65" customFormat="1" hidden="1" x14ac:dyDescent="0.25">
      <c r="A226" s="258"/>
      <c r="B226" s="151"/>
      <c r="C226" s="151"/>
      <c r="D226" s="152"/>
      <c r="E226" s="151"/>
      <c r="F226" s="52">
        <f t="shared" si="2"/>
        <v>0</v>
      </c>
      <c r="G226" s="66" t="s">
        <v>184</v>
      </c>
      <c r="I226" s="66"/>
    </row>
    <row r="227" spans="1:9" s="65" customFormat="1" hidden="1" x14ac:dyDescent="0.25">
      <c r="A227" s="258"/>
      <c r="B227" s="151"/>
      <c r="C227" s="151"/>
      <c r="D227" s="152"/>
      <c r="E227" s="151"/>
      <c r="F227" s="52">
        <f t="shared" si="2"/>
        <v>0</v>
      </c>
      <c r="G227" s="66" t="s">
        <v>184</v>
      </c>
      <c r="I227" s="66"/>
    </row>
    <row r="228" spans="1:9" s="65" customFormat="1" hidden="1" x14ac:dyDescent="0.25">
      <c r="A228" s="258"/>
      <c r="B228" s="151"/>
      <c r="C228" s="151"/>
      <c r="D228" s="152"/>
      <c r="E228" s="151"/>
      <c r="F228" s="52">
        <f t="shared" si="2"/>
        <v>0</v>
      </c>
      <c r="G228" s="66" t="s">
        <v>184</v>
      </c>
      <c r="I228" s="66"/>
    </row>
    <row r="229" spans="1:9" s="65" customFormat="1" hidden="1" x14ac:dyDescent="0.25">
      <c r="A229" s="258"/>
      <c r="B229" s="151"/>
      <c r="C229" s="151"/>
      <c r="D229" s="152"/>
      <c r="E229" s="151"/>
      <c r="F229" s="52">
        <f t="shared" si="2"/>
        <v>0</v>
      </c>
      <c r="G229" s="66" t="s">
        <v>184</v>
      </c>
      <c r="I229" s="66"/>
    </row>
    <row r="230" spans="1:9" s="65" customFormat="1" hidden="1" x14ac:dyDescent="0.25">
      <c r="A230" s="258"/>
      <c r="B230" s="151"/>
      <c r="C230" s="151"/>
      <c r="D230" s="152"/>
      <c r="E230" s="151"/>
      <c r="F230" s="52">
        <f t="shared" si="2"/>
        <v>0</v>
      </c>
      <c r="G230" s="66" t="s">
        <v>184</v>
      </c>
      <c r="I230" s="66"/>
    </row>
    <row r="231" spans="1:9" s="65" customFormat="1" hidden="1" x14ac:dyDescent="0.25">
      <c r="A231" s="258"/>
      <c r="B231" s="151"/>
      <c r="C231" s="151"/>
      <c r="D231" s="152"/>
      <c r="E231" s="151"/>
      <c r="F231" s="52">
        <f t="shared" si="2"/>
        <v>0</v>
      </c>
      <c r="G231" s="66" t="s">
        <v>184</v>
      </c>
      <c r="I231" s="66"/>
    </row>
    <row r="232" spans="1:9" s="65" customFormat="1" hidden="1" x14ac:dyDescent="0.25">
      <c r="A232" s="258"/>
      <c r="B232" s="151"/>
      <c r="C232" s="151"/>
      <c r="D232" s="152"/>
      <c r="E232" s="151"/>
      <c r="F232" s="52">
        <f t="shared" si="2"/>
        <v>0</v>
      </c>
      <c r="G232" s="66" t="s">
        <v>184</v>
      </c>
      <c r="I232" s="66"/>
    </row>
    <row r="233" spans="1:9" s="65" customFormat="1" hidden="1" x14ac:dyDescent="0.25">
      <c r="A233" s="258"/>
      <c r="B233" s="151"/>
      <c r="C233" s="151"/>
      <c r="D233" s="152"/>
      <c r="E233" s="151"/>
      <c r="F233" s="52">
        <f t="shared" si="2"/>
        <v>0</v>
      </c>
      <c r="G233" s="66" t="s">
        <v>184</v>
      </c>
      <c r="I233" s="66"/>
    </row>
    <row r="234" spans="1:9" s="65" customFormat="1" hidden="1" x14ac:dyDescent="0.25">
      <c r="A234" s="258"/>
      <c r="B234" s="151"/>
      <c r="C234" s="151"/>
      <c r="D234" s="152"/>
      <c r="E234" s="151"/>
      <c r="F234" s="52">
        <f t="shared" si="2"/>
        <v>0</v>
      </c>
      <c r="G234" s="66" t="s">
        <v>184</v>
      </c>
      <c r="I234" s="66"/>
    </row>
    <row r="235" spans="1:9" s="65" customFormat="1" hidden="1" x14ac:dyDescent="0.25">
      <c r="A235" s="258"/>
      <c r="B235" s="151"/>
      <c r="C235" s="151"/>
      <c r="D235" s="152"/>
      <c r="E235" s="151"/>
      <c r="F235" s="52">
        <f t="shared" si="2"/>
        <v>0</v>
      </c>
      <c r="G235" s="66" t="s">
        <v>184</v>
      </c>
      <c r="I235" s="66"/>
    </row>
    <row r="236" spans="1:9" s="65" customFormat="1" hidden="1" x14ac:dyDescent="0.25">
      <c r="A236" s="258"/>
      <c r="B236" s="151"/>
      <c r="C236" s="151"/>
      <c r="D236" s="152"/>
      <c r="E236" s="151"/>
      <c r="F236" s="52">
        <f t="shared" si="2"/>
        <v>0</v>
      </c>
      <c r="G236" s="66" t="s">
        <v>184</v>
      </c>
      <c r="I236" s="66"/>
    </row>
    <row r="237" spans="1:9" s="65" customFormat="1" hidden="1" x14ac:dyDescent="0.25">
      <c r="A237" s="258"/>
      <c r="B237" s="151"/>
      <c r="C237" s="151"/>
      <c r="D237" s="152"/>
      <c r="E237" s="151"/>
      <c r="F237" s="52">
        <f t="shared" si="2"/>
        <v>0</v>
      </c>
      <c r="G237" s="66" t="s">
        <v>184</v>
      </c>
      <c r="I237" s="66"/>
    </row>
    <row r="238" spans="1:9" s="65" customFormat="1" hidden="1" x14ac:dyDescent="0.25">
      <c r="A238" s="258"/>
      <c r="B238" s="151"/>
      <c r="C238" s="151"/>
      <c r="D238" s="152"/>
      <c r="E238" s="151"/>
      <c r="F238" s="52">
        <f t="shared" si="2"/>
        <v>0</v>
      </c>
      <c r="G238" s="66" t="s">
        <v>184</v>
      </c>
      <c r="I238" s="66"/>
    </row>
    <row r="239" spans="1:9" s="65" customFormat="1" hidden="1" x14ac:dyDescent="0.25">
      <c r="A239" s="258"/>
      <c r="B239" s="151"/>
      <c r="C239" s="151"/>
      <c r="D239" s="152"/>
      <c r="E239" s="151"/>
      <c r="F239" s="52">
        <f t="shared" si="2"/>
        <v>0</v>
      </c>
      <c r="G239" s="66" t="s">
        <v>184</v>
      </c>
      <c r="I239" s="66"/>
    </row>
    <row r="240" spans="1:9" s="65" customFormat="1" hidden="1" x14ac:dyDescent="0.25">
      <c r="A240" s="258"/>
      <c r="B240" s="151"/>
      <c r="C240" s="151"/>
      <c r="D240" s="152"/>
      <c r="E240" s="151"/>
      <c r="F240" s="52">
        <f t="shared" si="2"/>
        <v>0</v>
      </c>
      <c r="G240" s="66" t="s">
        <v>184</v>
      </c>
      <c r="I240" s="66"/>
    </row>
    <row r="241" spans="1:9" s="65" customFormat="1" hidden="1" x14ac:dyDescent="0.25">
      <c r="A241" s="258"/>
      <c r="B241" s="151"/>
      <c r="C241" s="151"/>
      <c r="D241" s="152"/>
      <c r="E241" s="151"/>
      <c r="F241" s="52">
        <f t="shared" si="2"/>
        <v>0</v>
      </c>
      <c r="G241" s="66" t="s">
        <v>184</v>
      </c>
      <c r="I241" s="66"/>
    </row>
    <row r="242" spans="1:9" s="65" customFormat="1" hidden="1" x14ac:dyDescent="0.25">
      <c r="A242" s="258"/>
      <c r="B242" s="151"/>
      <c r="C242" s="151"/>
      <c r="D242" s="152"/>
      <c r="E242" s="151"/>
      <c r="F242" s="52">
        <f t="shared" si="2"/>
        <v>0</v>
      </c>
      <c r="G242" s="66" t="s">
        <v>184</v>
      </c>
      <c r="I242" s="66"/>
    </row>
    <row r="243" spans="1:9" s="65" customFormat="1" hidden="1" x14ac:dyDescent="0.25">
      <c r="A243" s="258"/>
      <c r="B243" s="151"/>
      <c r="C243" s="151"/>
      <c r="D243" s="152"/>
      <c r="E243" s="151"/>
      <c r="F243" s="52">
        <f t="shared" si="2"/>
        <v>0</v>
      </c>
      <c r="G243" s="66" t="s">
        <v>184</v>
      </c>
      <c r="I243" s="66"/>
    </row>
    <row r="244" spans="1:9" s="65" customFormat="1" hidden="1" x14ac:dyDescent="0.25">
      <c r="A244" s="258"/>
      <c r="B244" s="151"/>
      <c r="C244" s="151"/>
      <c r="D244" s="152"/>
      <c r="E244" s="151"/>
      <c r="F244" s="52">
        <f t="shared" si="2"/>
        <v>0</v>
      </c>
      <c r="G244" s="66" t="s">
        <v>184</v>
      </c>
      <c r="I244" s="66"/>
    </row>
    <row r="245" spans="1:9" s="65" customFormat="1" hidden="1" x14ac:dyDescent="0.25">
      <c r="A245" s="258"/>
      <c r="B245" s="151"/>
      <c r="C245" s="151"/>
      <c r="D245" s="152"/>
      <c r="E245" s="151"/>
      <c r="F245" s="52">
        <f t="shared" si="2"/>
        <v>0</v>
      </c>
      <c r="G245" s="66" t="s">
        <v>184</v>
      </c>
      <c r="I245" s="66"/>
    </row>
    <row r="246" spans="1:9" s="65" customFormat="1" hidden="1" x14ac:dyDescent="0.25">
      <c r="A246" s="258"/>
      <c r="B246" s="151"/>
      <c r="C246" s="151"/>
      <c r="D246" s="152"/>
      <c r="E246" s="151"/>
      <c r="F246" s="52">
        <f t="shared" si="2"/>
        <v>0</v>
      </c>
      <c r="G246" s="66" t="s">
        <v>184</v>
      </c>
      <c r="I246" s="66"/>
    </row>
    <row r="247" spans="1:9" s="65" customFormat="1" hidden="1" x14ac:dyDescent="0.25">
      <c r="A247" s="258"/>
      <c r="B247" s="151"/>
      <c r="C247" s="151"/>
      <c r="D247" s="152"/>
      <c r="E247" s="151"/>
      <c r="F247" s="52">
        <f t="shared" si="2"/>
        <v>0</v>
      </c>
      <c r="G247" s="66" t="s">
        <v>184</v>
      </c>
      <c r="I247" s="66"/>
    </row>
    <row r="248" spans="1:9" s="65" customFormat="1" hidden="1" x14ac:dyDescent="0.25">
      <c r="A248" s="258"/>
      <c r="B248" s="151"/>
      <c r="C248" s="151"/>
      <c r="D248" s="152"/>
      <c r="E248" s="151"/>
      <c r="F248" s="52">
        <f t="shared" si="2"/>
        <v>0</v>
      </c>
      <c r="G248" s="66" t="s">
        <v>184</v>
      </c>
      <c r="I248" s="66"/>
    </row>
    <row r="249" spans="1:9" s="65" customFormat="1" hidden="1" x14ac:dyDescent="0.25">
      <c r="A249" s="258"/>
      <c r="B249" s="151"/>
      <c r="C249" s="151"/>
      <c r="D249" s="152"/>
      <c r="E249" s="151"/>
      <c r="F249" s="52">
        <f t="shared" si="2"/>
        <v>0</v>
      </c>
      <c r="G249" s="66" t="s">
        <v>184</v>
      </c>
      <c r="I249" s="66"/>
    </row>
    <row r="250" spans="1:9" s="65" customFormat="1" hidden="1" x14ac:dyDescent="0.25">
      <c r="A250" s="258"/>
      <c r="B250" s="151"/>
      <c r="C250" s="151"/>
      <c r="D250" s="152"/>
      <c r="E250" s="151"/>
      <c r="F250" s="52">
        <f t="shared" si="2"/>
        <v>0</v>
      </c>
      <c r="G250" s="66" t="s">
        <v>184</v>
      </c>
      <c r="I250" s="66"/>
    </row>
    <row r="251" spans="1:9" s="65" customFormat="1" hidden="1" x14ac:dyDescent="0.25">
      <c r="A251" s="258"/>
      <c r="B251" s="151"/>
      <c r="C251" s="151"/>
      <c r="D251" s="152"/>
      <c r="E251" s="151"/>
      <c r="F251" s="52">
        <f t="shared" si="2"/>
        <v>0</v>
      </c>
      <c r="G251" s="66" t="s">
        <v>184</v>
      </c>
      <c r="I251" s="66"/>
    </row>
    <row r="252" spans="1:9" s="65" customFormat="1" hidden="1" x14ac:dyDescent="0.25">
      <c r="A252" s="258"/>
      <c r="B252" s="151"/>
      <c r="C252" s="151"/>
      <c r="D252" s="152"/>
      <c r="E252" s="151"/>
      <c r="F252" s="52">
        <f t="shared" si="2"/>
        <v>0</v>
      </c>
      <c r="G252" s="66" t="s">
        <v>184</v>
      </c>
      <c r="I252" s="66"/>
    </row>
    <row r="253" spans="1:9" s="65" customFormat="1" hidden="1" x14ac:dyDescent="0.25">
      <c r="A253" s="258"/>
      <c r="B253" s="151"/>
      <c r="C253" s="151"/>
      <c r="D253" s="152"/>
      <c r="E253" s="151"/>
      <c r="F253" s="52">
        <f t="shared" si="2"/>
        <v>0</v>
      </c>
      <c r="G253" s="66" t="s">
        <v>184</v>
      </c>
      <c r="I253" s="66"/>
    </row>
    <row r="254" spans="1:9" s="65" customFormat="1" hidden="1" x14ac:dyDescent="0.25">
      <c r="A254" s="258"/>
      <c r="B254" s="151"/>
      <c r="C254" s="151"/>
      <c r="D254" s="152"/>
      <c r="E254" s="151"/>
      <c r="F254" s="52">
        <f t="shared" si="2"/>
        <v>0</v>
      </c>
      <c r="G254" s="66" t="s">
        <v>184</v>
      </c>
      <c r="I254" s="66"/>
    </row>
    <row r="255" spans="1:9" s="65" customFormat="1" hidden="1" x14ac:dyDescent="0.25">
      <c r="A255" s="258"/>
      <c r="B255" s="151"/>
      <c r="C255" s="151"/>
      <c r="D255" s="152"/>
      <c r="E255" s="151"/>
      <c r="F255" s="52">
        <f t="shared" si="2"/>
        <v>0</v>
      </c>
      <c r="G255" s="66" t="s">
        <v>184</v>
      </c>
      <c r="I255" s="66"/>
    </row>
    <row r="256" spans="1:9" s="65" customFormat="1" hidden="1" x14ac:dyDescent="0.25">
      <c r="A256" s="258"/>
      <c r="B256" s="151"/>
      <c r="C256" s="151"/>
      <c r="D256" s="152"/>
      <c r="E256" s="151"/>
      <c r="F256" s="52">
        <f t="shared" si="2"/>
        <v>0</v>
      </c>
      <c r="G256" s="66" t="s">
        <v>184</v>
      </c>
      <c r="I256" s="66"/>
    </row>
    <row r="257" spans="1:17" s="65" customFormat="1" hidden="1" x14ac:dyDescent="0.25">
      <c r="A257" s="258"/>
      <c r="B257" s="151"/>
      <c r="C257" s="151"/>
      <c r="D257" s="152"/>
      <c r="E257" s="151"/>
      <c r="F257" s="52">
        <f t="shared" si="2"/>
        <v>0</v>
      </c>
      <c r="G257" s="66" t="s">
        <v>184</v>
      </c>
      <c r="I257" s="66"/>
    </row>
    <row r="258" spans="1:17" s="65" customFormat="1" hidden="1" x14ac:dyDescent="0.25">
      <c r="A258" s="258"/>
      <c r="B258" s="151"/>
      <c r="C258" s="151"/>
      <c r="D258" s="152"/>
      <c r="E258" s="151"/>
      <c r="F258" s="52">
        <f t="shared" si="2"/>
        <v>0</v>
      </c>
      <c r="G258" s="66" t="s">
        <v>184</v>
      </c>
      <c r="I258" s="66"/>
    </row>
    <row r="259" spans="1:17" s="65" customFormat="1" hidden="1" x14ac:dyDescent="0.25">
      <c r="A259" s="258"/>
      <c r="B259" s="151"/>
      <c r="C259" s="151"/>
      <c r="D259" s="152"/>
      <c r="E259" s="151"/>
      <c r="F259" s="52">
        <f t="shared" si="2"/>
        <v>0</v>
      </c>
      <c r="G259" s="66" t="s">
        <v>184</v>
      </c>
      <c r="I259" s="66"/>
    </row>
    <row r="260" spans="1:17" s="65" customFormat="1" hidden="1" x14ac:dyDescent="0.25">
      <c r="A260" s="258"/>
      <c r="B260" s="151"/>
      <c r="C260" s="151"/>
      <c r="D260" s="152"/>
      <c r="E260" s="151"/>
      <c r="F260" s="52">
        <f t="shared" si="2"/>
        <v>0</v>
      </c>
      <c r="G260" s="66" t="s">
        <v>184</v>
      </c>
      <c r="I260" s="66"/>
    </row>
    <row r="261" spans="1:17" s="65" customFormat="1" hidden="1" x14ac:dyDescent="0.25">
      <c r="A261" s="258"/>
      <c r="B261" s="151"/>
      <c r="C261" s="151"/>
      <c r="D261" s="152"/>
      <c r="E261" s="151"/>
      <c r="F261" s="52">
        <f t="shared" si="2"/>
        <v>0</v>
      </c>
      <c r="G261" s="66" t="s">
        <v>184</v>
      </c>
      <c r="I261" s="66"/>
    </row>
    <row r="262" spans="1:17" s="65" customFormat="1" hidden="1" x14ac:dyDescent="0.25">
      <c r="A262" s="258"/>
      <c r="B262" s="151"/>
      <c r="C262" s="151"/>
      <c r="D262" s="152"/>
      <c r="E262" s="151"/>
      <c r="F262" s="52">
        <f t="shared" si="2"/>
        <v>0</v>
      </c>
      <c r="G262" s="66" t="s">
        <v>184</v>
      </c>
      <c r="I262" s="66"/>
    </row>
    <row r="263" spans="1:17" s="65" customFormat="1" hidden="1" x14ac:dyDescent="0.25">
      <c r="A263" s="258"/>
      <c r="B263" s="151"/>
      <c r="C263" s="151"/>
      <c r="D263" s="152"/>
      <c r="E263" s="151"/>
      <c r="F263" s="52">
        <f t="shared" si="2"/>
        <v>0</v>
      </c>
      <c r="G263" s="66" t="s">
        <v>184</v>
      </c>
      <c r="I263" s="66"/>
    </row>
    <row r="264" spans="1:17" s="65" customFormat="1" hidden="1" x14ac:dyDescent="0.25">
      <c r="A264" s="258"/>
      <c r="B264" s="151"/>
      <c r="C264" s="151"/>
      <c r="D264" s="152"/>
      <c r="E264" s="151"/>
      <c r="F264" s="52">
        <f t="shared" si="2"/>
        <v>0</v>
      </c>
      <c r="G264" s="66" t="s">
        <v>184</v>
      </c>
      <c r="I264" s="66"/>
    </row>
    <row r="265" spans="1:17" s="65" customFormat="1" hidden="1" x14ac:dyDescent="0.25">
      <c r="A265" s="258"/>
      <c r="B265" s="151"/>
      <c r="C265" s="151"/>
      <c r="D265" s="152"/>
      <c r="E265" s="151"/>
      <c r="F265" s="52">
        <f t="shared" si="2"/>
        <v>0</v>
      </c>
      <c r="G265" s="66" t="s">
        <v>184</v>
      </c>
      <c r="I265" s="66"/>
    </row>
    <row r="266" spans="1:17" s="65" customFormat="1" x14ac:dyDescent="0.25">
      <c r="A266" s="258"/>
      <c r="B266" s="151"/>
      <c r="C266" s="151"/>
      <c r="D266" s="152"/>
      <c r="E266" s="151"/>
      <c r="F266" s="153">
        <f>ROUND(+B266*D266*E266,2)</f>
        <v>0</v>
      </c>
      <c r="G266" s="66" t="s">
        <v>184</v>
      </c>
    </row>
    <row r="267" spans="1:17" s="65" customFormat="1" x14ac:dyDescent="0.25">
      <c r="D267" s="183"/>
      <c r="E267" s="168" t="s">
        <v>185</v>
      </c>
      <c r="F267" s="52">
        <f>ROUND(SUBTOTAL(109,F136:F266),2)</f>
        <v>0</v>
      </c>
      <c r="G267" s="66" t="s">
        <v>184</v>
      </c>
      <c r="I267" s="257" t="s">
        <v>198</v>
      </c>
    </row>
    <row r="268" spans="1:17" s="65" customFormat="1" x14ac:dyDescent="0.25">
      <c r="F268" s="216"/>
      <c r="G268" s="66" t="s">
        <v>186</v>
      </c>
    </row>
    <row r="269" spans="1:17" x14ac:dyDescent="0.25">
      <c r="A269"/>
      <c r="B269"/>
      <c r="C269"/>
      <c r="D269" s="236"/>
      <c r="E269" s="236" t="s">
        <v>263</v>
      </c>
      <c r="F269" s="52">
        <f>+F267+F135</f>
        <v>72000</v>
      </c>
      <c r="G269" s="66" t="s">
        <v>186</v>
      </c>
      <c r="I269" s="75" t="s">
        <v>188</v>
      </c>
    </row>
    <row r="270" spans="1:17" x14ac:dyDescent="0.25">
      <c r="G270" s="66" t="s">
        <v>186</v>
      </c>
    </row>
    <row r="271" spans="1:17" s="65" customFormat="1" x14ac:dyDescent="0.25">
      <c r="A271" s="218" t="s">
        <v>264</v>
      </c>
      <c r="B271" s="60"/>
      <c r="C271" s="60"/>
      <c r="D271" s="60"/>
      <c r="E271" s="60"/>
      <c r="F271" s="61"/>
      <c r="G271" s="66" t="s">
        <v>181</v>
      </c>
      <c r="I271" s="76" t="s">
        <v>190</v>
      </c>
    </row>
    <row r="272" spans="1:17" s="65" customFormat="1" ht="117.75" customHeight="1" x14ac:dyDescent="0.25">
      <c r="A272" s="407" t="s">
        <v>417</v>
      </c>
      <c r="B272" s="408"/>
      <c r="C272" s="408"/>
      <c r="D272" s="408"/>
      <c r="E272" s="408"/>
      <c r="F272" s="409"/>
      <c r="G272" s="66" t="s">
        <v>181</v>
      </c>
      <c r="I272" s="403" t="s">
        <v>191</v>
      </c>
      <c r="J272" s="403"/>
      <c r="K272" s="403"/>
      <c r="L272" s="403"/>
      <c r="M272" s="403"/>
      <c r="N272" s="403"/>
      <c r="O272" s="403"/>
      <c r="P272" s="403"/>
      <c r="Q272" s="403"/>
    </row>
    <row r="273" spans="1:17" x14ac:dyDescent="0.25">
      <c r="A273"/>
      <c r="B273"/>
      <c r="C273"/>
      <c r="D273"/>
      <c r="E273"/>
      <c r="F273"/>
      <c r="G273" s="66" t="s">
        <v>184</v>
      </c>
      <c r="I273"/>
    </row>
    <row r="274" spans="1:17" s="65" customFormat="1" x14ac:dyDescent="0.25">
      <c r="A274" s="218" t="s">
        <v>265</v>
      </c>
      <c r="B274" s="63"/>
      <c r="C274" s="63"/>
      <c r="D274" s="63"/>
      <c r="E274" s="63"/>
      <c r="F274" s="64"/>
      <c r="G274" s="66" t="s">
        <v>184</v>
      </c>
      <c r="I274" s="76" t="s">
        <v>190</v>
      </c>
    </row>
    <row r="275" spans="1:17" s="65" customFormat="1" ht="45" customHeight="1" x14ac:dyDescent="0.25">
      <c r="A275" s="407"/>
      <c r="B275" s="408"/>
      <c r="C275" s="408"/>
      <c r="D275" s="408"/>
      <c r="E275" s="408"/>
      <c r="F275" s="409"/>
      <c r="G275" s="66" t="s">
        <v>184</v>
      </c>
      <c r="I275" s="403" t="s">
        <v>191</v>
      </c>
      <c r="J275" s="403"/>
      <c r="K275" s="403"/>
      <c r="L275" s="403"/>
      <c r="M275" s="403"/>
      <c r="N275" s="403"/>
      <c r="O275" s="403"/>
      <c r="P275" s="403"/>
      <c r="Q275" s="403"/>
    </row>
    <row r="276" spans="1:17" x14ac:dyDescent="0.25">
      <c r="A276"/>
      <c r="B276"/>
      <c r="C276"/>
      <c r="D276"/>
      <c r="E276"/>
      <c r="F276" s="57"/>
    </row>
  </sheetData>
  <sheetProtection algorithmName="SHA-512" hashValue="o5Ihf5ih3f/UMxxEeGw8ghNux465sOci5vLy1Opfhs1WbEMp4uMpVNDrsxfbYlOttVNcXDm8iME9SgkLNoPAPw==" saltValue="yD/EovY4gpM05Vtk6rdk2g==" spinCount="100000" sheet="1" formatCells="0" formatRows="0" sort="0" autoFilter="0"/>
  <autoFilter ref="G1:G276" xr:uid="{00000000-0001-0000-0F00-000000000000}"/>
  <mergeCells count="6">
    <mergeCell ref="A1:E1"/>
    <mergeCell ref="A2:F2"/>
    <mergeCell ref="A272:F272"/>
    <mergeCell ref="I272:Q272"/>
    <mergeCell ref="A275:F275"/>
    <mergeCell ref="I275:Q275"/>
  </mergeCells>
  <printOptions horizontalCentered="1"/>
  <pageMargins left="0.45" right="0.45" top="0.5" bottom="0.5" header="0.3" footer="0.3"/>
  <pageSetup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45154F8C-1122-4A02-A691-B67C747B6544}">
            <xm:f>Categories!$A$2=FALSE</xm:f>
            <x14:dxf>
              <fill>
                <patternFill>
                  <bgColor theme="0" tint="-0.34998626667073579"/>
                </patternFill>
              </fill>
            </x14:dxf>
          </x14:cfRule>
          <xm:sqref>A7</xm:sqref>
        </x14:conditionalFormatting>
        <x14:conditionalFormatting xmlns:xm="http://schemas.microsoft.com/office/excel/2006/main">
          <x14:cfRule type="expression" priority="2" id="{4AC9B71D-E6C1-47CE-9AE1-170B67824F85}">
            <xm:f>Categories!$A$21=FALSE</xm:f>
            <x14:dxf>
              <fill>
                <patternFill>
                  <bgColor theme="0" tint="-0.34998626667073579"/>
                </patternFill>
              </fill>
            </x14:dxf>
          </x14:cfRule>
          <xm:sqref>A1:F6 B7:F7 A8:F275</xm:sqref>
        </x14:conditionalFormatting>
        <x14:conditionalFormatting xmlns:xm="http://schemas.microsoft.com/office/excel/2006/main">
          <x14:cfRule type="expression" priority="3" id="{B39B3346-4603-43D6-9689-77879B2FA993}">
            <xm:f>Categories!$A$21=FALSE</xm:f>
            <x14:dxf>
              <fill>
                <patternFill>
                  <bgColor theme="0" tint="-0.34998626667073579"/>
                </patternFill>
              </fill>
            </x14:dxf>
          </x14:cfRule>
          <xm:sqref>B41:P41</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6935B-2BAA-466B-ABB3-ADF0E249172C}">
  <sheetPr>
    <pageSetUpPr fitToPage="1"/>
  </sheetPr>
  <dimension ref="A1:N275"/>
  <sheetViews>
    <sheetView zoomScaleNormal="100" zoomScaleSheetLayoutView="100" workbookViewId="0">
      <selection activeCell="A274" sqref="A274:C274"/>
    </sheetView>
  </sheetViews>
  <sheetFormatPr defaultColWidth="9.140625" defaultRowHeight="15" x14ac:dyDescent="0.25"/>
  <cols>
    <col min="1" max="1" width="39.42578125" customWidth="1"/>
    <col min="2" max="2" width="75.5703125" customWidth="1"/>
    <col min="3" max="3" width="18.5703125" customWidth="1"/>
    <col min="4" max="4" width="11" hidden="1" customWidth="1"/>
    <col min="5" max="5" width="2.140625" customWidth="1"/>
  </cols>
  <sheetData>
    <row r="1" spans="1:6" ht="20.25" customHeight="1" thickTop="1" thickBot="1" x14ac:dyDescent="0.3">
      <c r="A1" s="399" t="s">
        <v>169</v>
      </c>
      <c r="B1" s="399"/>
      <c r="C1" t="str">
        <f>+'Section A'!B2</f>
        <v>GRANTEE</v>
      </c>
      <c r="D1" s="204"/>
      <c r="F1" s="225" t="s">
        <v>170</v>
      </c>
    </row>
    <row r="2" spans="1:6" ht="53.25" customHeight="1" thickTop="1" x14ac:dyDescent="0.25">
      <c r="A2" s="430" t="s">
        <v>266</v>
      </c>
      <c r="B2" s="430"/>
      <c r="C2" s="430"/>
    </row>
    <row r="3" spans="1:6" ht="25.5" x14ac:dyDescent="0.25">
      <c r="A3" s="193" t="s">
        <v>253</v>
      </c>
      <c r="B3" s="145" t="s">
        <v>254</v>
      </c>
      <c r="C3" s="193" t="s">
        <v>267</v>
      </c>
      <c r="D3" s="204" t="s">
        <v>179</v>
      </c>
    </row>
    <row r="4" spans="1:6" s="66" customFormat="1" x14ac:dyDescent="0.25">
      <c r="A4" s="144"/>
      <c r="B4" s="143"/>
      <c r="C4" s="58"/>
      <c r="D4" s="219" t="s">
        <v>181</v>
      </c>
    </row>
    <row r="5" spans="1:6" s="66" customFormat="1" x14ac:dyDescent="0.25">
      <c r="A5" s="178"/>
      <c r="B5" s="258"/>
      <c r="C5" s="58"/>
      <c r="D5" s="219" t="s">
        <v>181</v>
      </c>
    </row>
    <row r="6" spans="1:6" s="66" customFormat="1" x14ac:dyDescent="0.25">
      <c r="A6" s="178"/>
      <c r="B6" s="258"/>
      <c r="C6" s="58"/>
      <c r="D6" s="219" t="s">
        <v>181</v>
      </c>
    </row>
    <row r="7" spans="1:6" s="66" customFormat="1" hidden="1" x14ac:dyDescent="0.25">
      <c r="A7" s="178"/>
      <c r="B7" s="258"/>
      <c r="C7" s="58"/>
      <c r="D7" s="219" t="s">
        <v>181</v>
      </c>
    </row>
    <row r="8" spans="1:6" s="66" customFormat="1" hidden="1" x14ac:dyDescent="0.25">
      <c r="A8" s="178"/>
      <c r="B8" s="258"/>
      <c r="C8" s="58"/>
      <c r="D8" s="219" t="s">
        <v>181</v>
      </c>
    </row>
    <row r="9" spans="1:6" s="66" customFormat="1" hidden="1" x14ac:dyDescent="0.25">
      <c r="A9" s="178"/>
      <c r="B9" s="258"/>
      <c r="C9" s="58"/>
      <c r="D9" s="219" t="s">
        <v>181</v>
      </c>
    </row>
    <row r="10" spans="1:6" s="66" customFormat="1" hidden="1" x14ac:dyDescent="0.25">
      <c r="A10" s="178"/>
      <c r="B10" s="258"/>
      <c r="C10" s="58"/>
      <c r="D10" s="219" t="s">
        <v>181</v>
      </c>
    </row>
    <row r="11" spans="1:6" s="66" customFormat="1" hidden="1" x14ac:dyDescent="0.25">
      <c r="A11" s="178"/>
      <c r="B11" s="258"/>
      <c r="C11" s="58"/>
      <c r="D11" s="219" t="s">
        <v>181</v>
      </c>
    </row>
    <row r="12" spans="1:6" s="66" customFormat="1" hidden="1" x14ac:dyDescent="0.25">
      <c r="A12" s="178"/>
      <c r="B12" s="258"/>
      <c r="C12" s="58"/>
      <c r="D12" s="219" t="s">
        <v>181</v>
      </c>
    </row>
    <row r="13" spans="1:6" s="66" customFormat="1" hidden="1" x14ac:dyDescent="0.25">
      <c r="A13" s="178"/>
      <c r="B13" s="258"/>
      <c r="C13" s="58"/>
      <c r="D13" s="219" t="s">
        <v>181</v>
      </c>
    </row>
    <row r="14" spans="1:6" s="66" customFormat="1" hidden="1" x14ac:dyDescent="0.25">
      <c r="A14" s="178"/>
      <c r="B14" s="258"/>
      <c r="C14" s="58"/>
      <c r="D14" s="219" t="s">
        <v>181</v>
      </c>
    </row>
    <row r="15" spans="1:6" s="66" customFormat="1" hidden="1" x14ac:dyDescent="0.25">
      <c r="A15" s="178"/>
      <c r="B15" s="258"/>
      <c r="C15" s="58"/>
      <c r="D15" s="219" t="s">
        <v>181</v>
      </c>
    </row>
    <row r="16" spans="1:6" s="66" customFormat="1" hidden="1" x14ac:dyDescent="0.25">
      <c r="A16" s="178"/>
      <c r="B16" s="258"/>
      <c r="C16" s="58"/>
      <c r="D16" s="219" t="s">
        <v>181</v>
      </c>
    </row>
    <row r="17" spans="1:4" s="66" customFormat="1" hidden="1" x14ac:dyDescent="0.25">
      <c r="A17" s="178"/>
      <c r="B17" s="258"/>
      <c r="C17" s="58"/>
      <c r="D17" s="219" t="s">
        <v>181</v>
      </c>
    </row>
    <row r="18" spans="1:4" s="66" customFormat="1" hidden="1" x14ac:dyDescent="0.25">
      <c r="A18" s="178"/>
      <c r="B18" s="258"/>
      <c r="C18" s="58"/>
      <c r="D18" s="219" t="s">
        <v>181</v>
      </c>
    </row>
    <row r="19" spans="1:4" s="66" customFormat="1" hidden="1" x14ac:dyDescent="0.25">
      <c r="A19" s="178"/>
      <c r="B19" s="258"/>
      <c r="C19" s="58"/>
      <c r="D19" s="219" t="s">
        <v>181</v>
      </c>
    </row>
    <row r="20" spans="1:4" s="66" customFormat="1" hidden="1" x14ac:dyDescent="0.25">
      <c r="A20" s="178"/>
      <c r="B20" s="258"/>
      <c r="C20" s="58"/>
      <c r="D20" s="219" t="s">
        <v>181</v>
      </c>
    </row>
    <row r="21" spans="1:4" s="66" customFormat="1" hidden="1" x14ac:dyDescent="0.25">
      <c r="A21" s="178"/>
      <c r="B21" s="258"/>
      <c r="C21" s="58"/>
      <c r="D21" s="219" t="s">
        <v>181</v>
      </c>
    </row>
    <row r="22" spans="1:4" s="66" customFormat="1" hidden="1" x14ac:dyDescent="0.25">
      <c r="A22" s="178"/>
      <c r="B22" s="258"/>
      <c r="C22" s="58"/>
      <c r="D22" s="219" t="s">
        <v>181</v>
      </c>
    </row>
    <row r="23" spans="1:4" s="66" customFormat="1" hidden="1" x14ac:dyDescent="0.25">
      <c r="A23" s="178"/>
      <c r="B23" s="258"/>
      <c r="C23" s="58"/>
      <c r="D23" s="219" t="s">
        <v>181</v>
      </c>
    </row>
    <row r="24" spans="1:4" s="66" customFormat="1" hidden="1" x14ac:dyDescent="0.25">
      <c r="A24" s="178"/>
      <c r="B24" s="258"/>
      <c r="C24" s="58"/>
      <c r="D24" s="219" t="s">
        <v>181</v>
      </c>
    </row>
    <row r="25" spans="1:4" s="66" customFormat="1" hidden="1" x14ac:dyDescent="0.25">
      <c r="A25" s="178"/>
      <c r="B25" s="258"/>
      <c r="C25" s="58"/>
      <c r="D25" s="219" t="s">
        <v>181</v>
      </c>
    </row>
    <row r="26" spans="1:4" s="66" customFormat="1" hidden="1" x14ac:dyDescent="0.25">
      <c r="A26" s="178"/>
      <c r="B26" s="258"/>
      <c r="C26" s="58"/>
      <c r="D26" s="219" t="s">
        <v>181</v>
      </c>
    </row>
    <row r="27" spans="1:4" s="66" customFormat="1" hidden="1" x14ac:dyDescent="0.25">
      <c r="A27" s="178"/>
      <c r="B27" s="258"/>
      <c r="C27" s="58"/>
      <c r="D27" s="219" t="s">
        <v>181</v>
      </c>
    </row>
    <row r="28" spans="1:4" s="66" customFormat="1" hidden="1" x14ac:dyDescent="0.25">
      <c r="A28" s="178"/>
      <c r="B28" s="258"/>
      <c r="C28" s="58"/>
      <c r="D28" s="219" t="s">
        <v>181</v>
      </c>
    </row>
    <row r="29" spans="1:4" s="66" customFormat="1" hidden="1" x14ac:dyDescent="0.25">
      <c r="A29" s="178"/>
      <c r="B29" s="258"/>
      <c r="C29" s="58"/>
      <c r="D29" s="219" t="s">
        <v>181</v>
      </c>
    </row>
    <row r="30" spans="1:4" s="66" customFormat="1" hidden="1" x14ac:dyDescent="0.25">
      <c r="A30" s="178"/>
      <c r="B30" s="258"/>
      <c r="C30" s="58"/>
      <c r="D30" s="219" t="s">
        <v>181</v>
      </c>
    </row>
    <row r="31" spans="1:4" s="66" customFormat="1" hidden="1" x14ac:dyDescent="0.25">
      <c r="A31" s="178"/>
      <c r="B31" s="258"/>
      <c r="C31" s="58"/>
      <c r="D31" s="219" t="s">
        <v>181</v>
      </c>
    </row>
    <row r="32" spans="1:4" s="66" customFormat="1" hidden="1" x14ac:dyDescent="0.25">
      <c r="A32" s="178"/>
      <c r="B32" s="258"/>
      <c r="C32" s="58"/>
      <c r="D32" s="219" t="s">
        <v>181</v>
      </c>
    </row>
    <row r="33" spans="1:4" s="66" customFormat="1" hidden="1" x14ac:dyDescent="0.25">
      <c r="A33" s="178"/>
      <c r="B33" s="258"/>
      <c r="C33" s="58"/>
      <c r="D33" s="219" t="s">
        <v>181</v>
      </c>
    </row>
    <row r="34" spans="1:4" s="66" customFormat="1" hidden="1" x14ac:dyDescent="0.25">
      <c r="A34" s="178"/>
      <c r="B34" s="258"/>
      <c r="C34" s="58"/>
      <c r="D34" s="219" t="s">
        <v>181</v>
      </c>
    </row>
    <row r="35" spans="1:4" s="66" customFormat="1" hidden="1" x14ac:dyDescent="0.25">
      <c r="A35" s="178"/>
      <c r="B35" s="258"/>
      <c r="C35" s="58"/>
      <c r="D35" s="219" t="s">
        <v>181</v>
      </c>
    </row>
    <row r="36" spans="1:4" s="66" customFormat="1" hidden="1" x14ac:dyDescent="0.25">
      <c r="A36" s="178"/>
      <c r="B36" s="258"/>
      <c r="C36" s="58"/>
      <c r="D36" s="219" t="s">
        <v>181</v>
      </c>
    </row>
    <row r="37" spans="1:4" s="66" customFormat="1" hidden="1" x14ac:dyDescent="0.25">
      <c r="A37" s="178"/>
      <c r="B37" s="258"/>
      <c r="C37" s="58"/>
      <c r="D37" s="219" t="s">
        <v>181</v>
      </c>
    </row>
    <row r="38" spans="1:4" s="66" customFormat="1" hidden="1" x14ac:dyDescent="0.25">
      <c r="A38" s="178"/>
      <c r="B38" s="258"/>
      <c r="C38" s="58"/>
      <c r="D38" s="219" t="s">
        <v>181</v>
      </c>
    </row>
    <row r="39" spans="1:4" s="66" customFormat="1" hidden="1" x14ac:dyDescent="0.25">
      <c r="A39" s="178"/>
      <c r="B39" s="258"/>
      <c r="C39" s="58"/>
      <c r="D39" s="219" t="s">
        <v>181</v>
      </c>
    </row>
    <row r="40" spans="1:4" s="66" customFormat="1" hidden="1" x14ac:dyDescent="0.25">
      <c r="A40" s="178"/>
      <c r="B40" s="258"/>
      <c r="C40" s="58"/>
      <c r="D40" s="219" t="s">
        <v>181</v>
      </c>
    </row>
    <row r="41" spans="1:4" s="66" customFormat="1" hidden="1" x14ac:dyDescent="0.25">
      <c r="A41" s="178"/>
      <c r="B41" s="258"/>
      <c r="C41" s="58"/>
      <c r="D41" s="219" t="s">
        <v>181</v>
      </c>
    </row>
    <row r="42" spans="1:4" s="66" customFormat="1" hidden="1" x14ac:dyDescent="0.25">
      <c r="A42" s="178"/>
      <c r="B42" s="258"/>
      <c r="C42" s="58"/>
      <c r="D42" s="219" t="s">
        <v>181</v>
      </c>
    </row>
    <row r="43" spans="1:4" s="66" customFormat="1" hidden="1" x14ac:dyDescent="0.25">
      <c r="A43" s="178"/>
      <c r="B43" s="258"/>
      <c r="C43" s="58"/>
      <c r="D43" s="219" t="s">
        <v>181</v>
      </c>
    </row>
    <row r="44" spans="1:4" s="66" customFormat="1" hidden="1" x14ac:dyDescent="0.25">
      <c r="A44" s="178"/>
      <c r="B44" s="258"/>
      <c r="C44" s="58"/>
      <c r="D44" s="219" t="s">
        <v>181</v>
      </c>
    </row>
    <row r="45" spans="1:4" s="66" customFormat="1" hidden="1" x14ac:dyDescent="0.25">
      <c r="A45" s="178"/>
      <c r="B45" s="258"/>
      <c r="C45" s="58"/>
      <c r="D45" s="219" t="s">
        <v>181</v>
      </c>
    </row>
    <row r="46" spans="1:4" s="66" customFormat="1" hidden="1" x14ac:dyDescent="0.25">
      <c r="A46" s="178"/>
      <c r="B46" s="258"/>
      <c r="C46" s="58"/>
      <c r="D46" s="219" t="s">
        <v>181</v>
      </c>
    </row>
    <row r="47" spans="1:4" s="66" customFormat="1" hidden="1" x14ac:dyDescent="0.25">
      <c r="A47" s="178"/>
      <c r="B47" s="258"/>
      <c r="C47" s="58"/>
      <c r="D47" s="219" t="s">
        <v>181</v>
      </c>
    </row>
    <row r="48" spans="1:4" s="66" customFormat="1" hidden="1" x14ac:dyDescent="0.25">
      <c r="A48" s="178"/>
      <c r="B48" s="258"/>
      <c r="C48" s="58"/>
      <c r="D48" s="219" t="s">
        <v>181</v>
      </c>
    </row>
    <row r="49" spans="1:4" s="66" customFormat="1" hidden="1" x14ac:dyDescent="0.25">
      <c r="A49" s="178"/>
      <c r="B49" s="258"/>
      <c r="C49" s="58"/>
      <c r="D49" s="219" t="s">
        <v>181</v>
      </c>
    </row>
    <row r="50" spans="1:4" s="66" customFormat="1" hidden="1" x14ac:dyDescent="0.25">
      <c r="A50" s="178"/>
      <c r="B50" s="258"/>
      <c r="C50" s="58"/>
      <c r="D50" s="219" t="s">
        <v>181</v>
      </c>
    </row>
    <row r="51" spans="1:4" s="66" customFormat="1" hidden="1" x14ac:dyDescent="0.25">
      <c r="A51" s="178"/>
      <c r="B51" s="258"/>
      <c r="C51" s="58"/>
      <c r="D51" s="219" t="s">
        <v>181</v>
      </c>
    </row>
    <row r="52" spans="1:4" s="66" customFormat="1" hidden="1" x14ac:dyDescent="0.25">
      <c r="A52" s="178"/>
      <c r="B52" s="258"/>
      <c r="C52" s="58"/>
      <c r="D52" s="219" t="s">
        <v>181</v>
      </c>
    </row>
    <row r="53" spans="1:4" s="66" customFormat="1" hidden="1" x14ac:dyDescent="0.25">
      <c r="A53" s="178"/>
      <c r="B53" s="258"/>
      <c r="C53" s="58"/>
      <c r="D53" s="219" t="s">
        <v>181</v>
      </c>
    </row>
    <row r="54" spans="1:4" s="66" customFormat="1" hidden="1" x14ac:dyDescent="0.25">
      <c r="A54" s="178"/>
      <c r="B54" s="258"/>
      <c r="C54" s="58"/>
      <c r="D54" s="219" t="s">
        <v>181</v>
      </c>
    </row>
    <row r="55" spans="1:4" s="66" customFormat="1" hidden="1" x14ac:dyDescent="0.25">
      <c r="A55" s="178"/>
      <c r="B55" s="258"/>
      <c r="C55" s="58"/>
      <c r="D55" s="219" t="s">
        <v>181</v>
      </c>
    </row>
    <row r="56" spans="1:4" s="66" customFormat="1" hidden="1" x14ac:dyDescent="0.25">
      <c r="A56" s="178"/>
      <c r="B56" s="258"/>
      <c r="C56" s="58"/>
      <c r="D56" s="219" t="s">
        <v>181</v>
      </c>
    </row>
    <row r="57" spans="1:4" s="66" customFormat="1" hidden="1" x14ac:dyDescent="0.25">
      <c r="A57" s="178"/>
      <c r="B57" s="258"/>
      <c r="C57" s="58"/>
      <c r="D57" s="219" t="s">
        <v>181</v>
      </c>
    </row>
    <row r="58" spans="1:4" s="66" customFormat="1" hidden="1" x14ac:dyDescent="0.25">
      <c r="A58" s="178"/>
      <c r="B58" s="258"/>
      <c r="C58" s="58"/>
      <c r="D58" s="219" t="s">
        <v>181</v>
      </c>
    </row>
    <row r="59" spans="1:4" s="66" customFormat="1" hidden="1" x14ac:dyDescent="0.25">
      <c r="A59" s="178"/>
      <c r="B59" s="258"/>
      <c r="C59" s="58"/>
      <c r="D59" s="219" t="s">
        <v>181</v>
      </c>
    </row>
    <row r="60" spans="1:4" s="66" customFormat="1" hidden="1" x14ac:dyDescent="0.25">
      <c r="A60" s="178"/>
      <c r="B60" s="258"/>
      <c r="C60" s="58"/>
      <c r="D60" s="219" t="s">
        <v>181</v>
      </c>
    </row>
    <row r="61" spans="1:4" s="66" customFormat="1" hidden="1" x14ac:dyDescent="0.25">
      <c r="A61" s="178"/>
      <c r="B61" s="258"/>
      <c r="C61" s="58"/>
      <c r="D61" s="219" t="s">
        <v>181</v>
      </c>
    </row>
    <row r="62" spans="1:4" s="66" customFormat="1" hidden="1" x14ac:dyDescent="0.25">
      <c r="A62" s="178"/>
      <c r="B62" s="258"/>
      <c r="C62" s="58"/>
      <c r="D62" s="219" t="s">
        <v>181</v>
      </c>
    </row>
    <row r="63" spans="1:4" s="66" customFormat="1" hidden="1" x14ac:dyDescent="0.25">
      <c r="A63" s="178"/>
      <c r="B63" s="258"/>
      <c r="C63" s="58"/>
      <c r="D63" s="219" t="s">
        <v>181</v>
      </c>
    </row>
    <row r="64" spans="1:4" s="66" customFormat="1" hidden="1" x14ac:dyDescent="0.25">
      <c r="A64" s="178"/>
      <c r="B64" s="258"/>
      <c r="C64" s="58"/>
      <c r="D64" s="219" t="s">
        <v>181</v>
      </c>
    </row>
    <row r="65" spans="1:4" s="66" customFormat="1" hidden="1" x14ac:dyDescent="0.25">
      <c r="A65" s="178"/>
      <c r="B65" s="258"/>
      <c r="C65" s="58"/>
      <c r="D65" s="219" t="s">
        <v>181</v>
      </c>
    </row>
    <row r="66" spans="1:4" s="66" customFormat="1" hidden="1" x14ac:dyDescent="0.25">
      <c r="A66" s="178"/>
      <c r="B66" s="258"/>
      <c r="C66" s="58"/>
      <c r="D66" s="219" t="s">
        <v>181</v>
      </c>
    </row>
    <row r="67" spans="1:4" s="66" customFormat="1" hidden="1" x14ac:dyDescent="0.25">
      <c r="A67" s="178"/>
      <c r="B67" s="258"/>
      <c r="C67" s="58"/>
      <c r="D67" s="219" t="s">
        <v>181</v>
      </c>
    </row>
    <row r="68" spans="1:4" s="66" customFormat="1" hidden="1" x14ac:dyDescent="0.25">
      <c r="A68" s="178"/>
      <c r="B68" s="258"/>
      <c r="C68" s="58"/>
      <c r="D68" s="219" t="s">
        <v>181</v>
      </c>
    </row>
    <row r="69" spans="1:4" s="66" customFormat="1" hidden="1" x14ac:dyDescent="0.25">
      <c r="A69" s="178"/>
      <c r="B69" s="258"/>
      <c r="C69" s="58"/>
      <c r="D69" s="219" t="s">
        <v>181</v>
      </c>
    </row>
    <row r="70" spans="1:4" s="66" customFormat="1" hidden="1" x14ac:dyDescent="0.25">
      <c r="A70" s="178"/>
      <c r="B70" s="258"/>
      <c r="C70" s="58"/>
      <c r="D70" s="219" t="s">
        <v>181</v>
      </c>
    </row>
    <row r="71" spans="1:4" s="66" customFormat="1" hidden="1" x14ac:dyDescent="0.25">
      <c r="A71" s="178"/>
      <c r="B71" s="258"/>
      <c r="C71" s="58"/>
      <c r="D71" s="219" t="s">
        <v>181</v>
      </c>
    </row>
    <row r="72" spans="1:4" s="66" customFormat="1" hidden="1" x14ac:dyDescent="0.25">
      <c r="A72" s="178"/>
      <c r="B72" s="258"/>
      <c r="C72" s="58"/>
      <c r="D72" s="219" t="s">
        <v>181</v>
      </c>
    </row>
    <row r="73" spans="1:4" s="66" customFormat="1" hidden="1" x14ac:dyDescent="0.25">
      <c r="A73" s="178"/>
      <c r="B73" s="258"/>
      <c r="C73" s="58"/>
      <c r="D73" s="219" t="s">
        <v>181</v>
      </c>
    </row>
    <row r="74" spans="1:4" s="66" customFormat="1" hidden="1" x14ac:dyDescent="0.25">
      <c r="A74" s="178"/>
      <c r="B74" s="258"/>
      <c r="C74" s="58"/>
      <c r="D74" s="219" t="s">
        <v>181</v>
      </c>
    </row>
    <row r="75" spans="1:4" s="66" customFormat="1" hidden="1" x14ac:dyDescent="0.25">
      <c r="A75" s="178"/>
      <c r="B75" s="258"/>
      <c r="C75" s="58"/>
      <c r="D75" s="219" t="s">
        <v>181</v>
      </c>
    </row>
    <row r="76" spans="1:4" s="66" customFormat="1" hidden="1" x14ac:dyDescent="0.25">
      <c r="A76" s="178"/>
      <c r="B76" s="258"/>
      <c r="C76" s="58"/>
      <c r="D76" s="219" t="s">
        <v>181</v>
      </c>
    </row>
    <row r="77" spans="1:4" s="66" customFormat="1" hidden="1" x14ac:dyDescent="0.25">
      <c r="A77" s="178"/>
      <c r="B77" s="258"/>
      <c r="C77" s="58"/>
      <c r="D77" s="219" t="s">
        <v>181</v>
      </c>
    </row>
    <row r="78" spans="1:4" s="66" customFormat="1" hidden="1" x14ac:dyDescent="0.25">
      <c r="A78" s="178"/>
      <c r="B78" s="258"/>
      <c r="C78" s="58"/>
      <c r="D78" s="219" t="s">
        <v>181</v>
      </c>
    </row>
    <row r="79" spans="1:4" s="66" customFormat="1" hidden="1" x14ac:dyDescent="0.25">
      <c r="A79" s="178"/>
      <c r="B79" s="258"/>
      <c r="C79" s="58"/>
      <c r="D79" s="219" t="s">
        <v>181</v>
      </c>
    </row>
    <row r="80" spans="1:4" s="66" customFormat="1" hidden="1" x14ac:dyDescent="0.25">
      <c r="A80" s="178"/>
      <c r="B80" s="258"/>
      <c r="C80" s="58"/>
      <c r="D80" s="219" t="s">
        <v>181</v>
      </c>
    </row>
    <row r="81" spans="1:4" s="66" customFormat="1" hidden="1" x14ac:dyDescent="0.25">
      <c r="A81" s="178"/>
      <c r="B81" s="258"/>
      <c r="C81" s="58"/>
      <c r="D81" s="219" t="s">
        <v>181</v>
      </c>
    </row>
    <row r="82" spans="1:4" s="66" customFormat="1" hidden="1" x14ac:dyDescent="0.25">
      <c r="A82" s="178"/>
      <c r="B82" s="258"/>
      <c r="C82" s="58"/>
      <c r="D82" s="219" t="s">
        <v>181</v>
      </c>
    </row>
    <row r="83" spans="1:4" s="66" customFormat="1" hidden="1" x14ac:dyDescent="0.25">
      <c r="A83" s="178"/>
      <c r="B83" s="258"/>
      <c r="C83" s="58"/>
      <c r="D83" s="219" t="s">
        <v>181</v>
      </c>
    </row>
    <row r="84" spans="1:4" s="66" customFormat="1" hidden="1" x14ac:dyDescent="0.25">
      <c r="A84" s="178"/>
      <c r="B84" s="258"/>
      <c r="C84" s="58"/>
      <c r="D84" s="219" t="s">
        <v>181</v>
      </c>
    </row>
    <row r="85" spans="1:4" s="66" customFormat="1" hidden="1" x14ac:dyDescent="0.25">
      <c r="A85" s="178"/>
      <c r="B85" s="258"/>
      <c r="C85" s="58"/>
      <c r="D85" s="219" t="s">
        <v>181</v>
      </c>
    </row>
    <row r="86" spans="1:4" s="66" customFormat="1" hidden="1" x14ac:dyDescent="0.25">
      <c r="A86" s="178"/>
      <c r="B86" s="258"/>
      <c r="C86" s="58"/>
      <c r="D86" s="219" t="s">
        <v>181</v>
      </c>
    </row>
    <row r="87" spans="1:4" s="66" customFormat="1" hidden="1" x14ac:dyDescent="0.25">
      <c r="A87" s="178"/>
      <c r="B87" s="258"/>
      <c r="C87" s="58"/>
      <c r="D87" s="219" t="s">
        <v>181</v>
      </c>
    </row>
    <row r="88" spans="1:4" s="66" customFormat="1" hidden="1" x14ac:dyDescent="0.25">
      <c r="A88" s="178"/>
      <c r="B88" s="258"/>
      <c r="C88" s="58"/>
      <c r="D88" s="219" t="s">
        <v>181</v>
      </c>
    </row>
    <row r="89" spans="1:4" s="66" customFormat="1" hidden="1" x14ac:dyDescent="0.25">
      <c r="A89" s="178"/>
      <c r="B89" s="258"/>
      <c r="C89" s="58"/>
      <c r="D89" s="219" t="s">
        <v>181</v>
      </c>
    </row>
    <row r="90" spans="1:4" s="66" customFormat="1" hidden="1" x14ac:dyDescent="0.25">
      <c r="A90" s="178"/>
      <c r="B90" s="258"/>
      <c r="C90" s="58"/>
      <c r="D90" s="219" t="s">
        <v>181</v>
      </c>
    </row>
    <row r="91" spans="1:4" s="66" customFormat="1" hidden="1" x14ac:dyDescent="0.25">
      <c r="A91" s="178"/>
      <c r="B91" s="258"/>
      <c r="C91" s="58"/>
      <c r="D91" s="219" t="s">
        <v>181</v>
      </c>
    </row>
    <row r="92" spans="1:4" s="66" customFormat="1" hidden="1" x14ac:dyDescent="0.25">
      <c r="A92" s="178"/>
      <c r="B92" s="258"/>
      <c r="C92" s="58"/>
      <c r="D92" s="219" t="s">
        <v>181</v>
      </c>
    </row>
    <row r="93" spans="1:4" s="66" customFormat="1" hidden="1" x14ac:dyDescent="0.25">
      <c r="A93" s="178"/>
      <c r="B93" s="258"/>
      <c r="C93" s="58"/>
      <c r="D93" s="219" t="s">
        <v>181</v>
      </c>
    </row>
    <row r="94" spans="1:4" s="66" customFormat="1" hidden="1" x14ac:dyDescent="0.25">
      <c r="A94" s="178"/>
      <c r="B94" s="258"/>
      <c r="C94" s="58"/>
      <c r="D94" s="219" t="s">
        <v>181</v>
      </c>
    </row>
    <row r="95" spans="1:4" s="66" customFormat="1" hidden="1" x14ac:dyDescent="0.25">
      <c r="A95" s="178"/>
      <c r="B95" s="258"/>
      <c r="C95" s="58"/>
      <c r="D95" s="219" t="s">
        <v>181</v>
      </c>
    </row>
    <row r="96" spans="1:4" s="66" customFormat="1" hidden="1" x14ac:dyDescent="0.25">
      <c r="A96" s="178"/>
      <c r="B96" s="258"/>
      <c r="C96" s="58"/>
      <c r="D96" s="219" t="s">
        <v>181</v>
      </c>
    </row>
    <row r="97" spans="1:4" s="66" customFormat="1" hidden="1" x14ac:dyDescent="0.25">
      <c r="A97" s="178"/>
      <c r="B97" s="258"/>
      <c r="C97" s="58"/>
      <c r="D97" s="219" t="s">
        <v>181</v>
      </c>
    </row>
    <row r="98" spans="1:4" s="66" customFormat="1" hidden="1" x14ac:dyDescent="0.25">
      <c r="A98" s="178"/>
      <c r="B98" s="258"/>
      <c r="C98" s="58"/>
      <c r="D98" s="219" t="s">
        <v>181</v>
      </c>
    </row>
    <row r="99" spans="1:4" s="66" customFormat="1" hidden="1" x14ac:dyDescent="0.25">
      <c r="A99" s="178"/>
      <c r="B99" s="258"/>
      <c r="C99" s="58"/>
      <c r="D99" s="219" t="s">
        <v>181</v>
      </c>
    </row>
    <row r="100" spans="1:4" s="66" customFormat="1" hidden="1" x14ac:dyDescent="0.25">
      <c r="A100" s="178"/>
      <c r="B100" s="258"/>
      <c r="C100" s="58"/>
      <c r="D100" s="219" t="s">
        <v>181</v>
      </c>
    </row>
    <row r="101" spans="1:4" s="66" customFormat="1" hidden="1" x14ac:dyDescent="0.25">
      <c r="A101" s="178"/>
      <c r="B101" s="258"/>
      <c r="C101" s="58"/>
      <c r="D101" s="219" t="s">
        <v>181</v>
      </c>
    </row>
    <row r="102" spans="1:4" s="66" customFormat="1" hidden="1" x14ac:dyDescent="0.25">
      <c r="A102" s="178"/>
      <c r="B102" s="258"/>
      <c r="C102" s="58"/>
      <c r="D102" s="219" t="s">
        <v>181</v>
      </c>
    </row>
    <row r="103" spans="1:4" s="66" customFormat="1" hidden="1" x14ac:dyDescent="0.25">
      <c r="A103" s="178"/>
      <c r="B103" s="258"/>
      <c r="C103" s="58"/>
      <c r="D103" s="219" t="s">
        <v>181</v>
      </c>
    </row>
    <row r="104" spans="1:4" s="66" customFormat="1" hidden="1" x14ac:dyDescent="0.25">
      <c r="A104" s="178"/>
      <c r="B104" s="258"/>
      <c r="C104" s="58"/>
      <c r="D104" s="219" t="s">
        <v>181</v>
      </c>
    </row>
    <row r="105" spans="1:4" s="66" customFormat="1" hidden="1" x14ac:dyDescent="0.25">
      <c r="A105" s="178"/>
      <c r="B105" s="258"/>
      <c r="C105" s="58"/>
      <c r="D105" s="219" t="s">
        <v>181</v>
      </c>
    </row>
    <row r="106" spans="1:4" s="66" customFormat="1" hidden="1" x14ac:dyDescent="0.25">
      <c r="A106" s="178"/>
      <c r="B106" s="258"/>
      <c r="C106" s="58"/>
      <c r="D106" s="219" t="s">
        <v>181</v>
      </c>
    </row>
    <row r="107" spans="1:4" s="66" customFormat="1" hidden="1" x14ac:dyDescent="0.25">
      <c r="A107" s="178"/>
      <c r="B107" s="258"/>
      <c r="C107" s="58"/>
      <c r="D107" s="219" t="s">
        <v>181</v>
      </c>
    </row>
    <row r="108" spans="1:4" s="66" customFormat="1" hidden="1" x14ac:dyDescent="0.25">
      <c r="A108" s="178"/>
      <c r="B108" s="258"/>
      <c r="C108" s="58"/>
      <c r="D108" s="219" t="s">
        <v>181</v>
      </c>
    </row>
    <row r="109" spans="1:4" s="66" customFormat="1" hidden="1" x14ac:dyDescent="0.25">
      <c r="A109" s="178"/>
      <c r="B109" s="258"/>
      <c r="C109" s="58"/>
      <c r="D109" s="219" t="s">
        <v>181</v>
      </c>
    </row>
    <row r="110" spans="1:4" s="66" customFormat="1" hidden="1" x14ac:dyDescent="0.25">
      <c r="A110" s="178"/>
      <c r="B110" s="258"/>
      <c r="C110" s="58"/>
      <c r="D110" s="219" t="s">
        <v>181</v>
      </c>
    </row>
    <row r="111" spans="1:4" s="66" customFormat="1" hidden="1" x14ac:dyDescent="0.25">
      <c r="A111" s="178"/>
      <c r="B111" s="258"/>
      <c r="C111" s="58"/>
      <c r="D111" s="219" t="s">
        <v>181</v>
      </c>
    </row>
    <row r="112" spans="1:4" s="66" customFormat="1" hidden="1" x14ac:dyDescent="0.25">
      <c r="A112" s="178"/>
      <c r="B112" s="258"/>
      <c r="C112" s="58"/>
      <c r="D112" s="219" t="s">
        <v>181</v>
      </c>
    </row>
    <row r="113" spans="1:4" s="66" customFormat="1" hidden="1" x14ac:dyDescent="0.25">
      <c r="A113" s="178"/>
      <c r="B113" s="258"/>
      <c r="C113" s="58"/>
      <c r="D113" s="219" t="s">
        <v>181</v>
      </c>
    </row>
    <row r="114" spans="1:4" s="66" customFormat="1" hidden="1" x14ac:dyDescent="0.25">
      <c r="A114" s="178"/>
      <c r="B114" s="258"/>
      <c r="C114" s="58"/>
      <c r="D114" s="219" t="s">
        <v>181</v>
      </c>
    </row>
    <row r="115" spans="1:4" s="66" customFormat="1" hidden="1" x14ac:dyDescent="0.25">
      <c r="A115" s="178"/>
      <c r="B115" s="258"/>
      <c r="C115" s="58"/>
      <c r="D115" s="219" t="s">
        <v>181</v>
      </c>
    </row>
    <row r="116" spans="1:4" s="66" customFormat="1" hidden="1" x14ac:dyDescent="0.25">
      <c r="A116" s="178"/>
      <c r="B116" s="258"/>
      <c r="C116" s="58"/>
      <c r="D116" s="219" t="s">
        <v>181</v>
      </c>
    </row>
    <row r="117" spans="1:4" s="66" customFormat="1" hidden="1" x14ac:dyDescent="0.25">
      <c r="A117" s="178"/>
      <c r="B117" s="258"/>
      <c r="C117" s="58"/>
      <c r="D117" s="219" t="s">
        <v>181</v>
      </c>
    </row>
    <row r="118" spans="1:4" s="66" customFormat="1" hidden="1" x14ac:dyDescent="0.25">
      <c r="A118" s="178"/>
      <c r="B118" s="258"/>
      <c r="C118" s="58"/>
      <c r="D118" s="219" t="s">
        <v>181</v>
      </c>
    </row>
    <row r="119" spans="1:4" s="66" customFormat="1" hidden="1" x14ac:dyDescent="0.25">
      <c r="A119" s="178"/>
      <c r="B119" s="258"/>
      <c r="C119" s="58"/>
      <c r="D119" s="219" t="s">
        <v>181</v>
      </c>
    </row>
    <row r="120" spans="1:4" s="66" customFormat="1" hidden="1" x14ac:dyDescent="0.25">
      <c r="A120" s="178"/>
      <c r="B120" s="258"/>
      <c r="C120" s="58"/>
      <c r="D120" s="219" t="s">
        <v>181</v>
      </c>
    </row>
    <row r="121" spans="1:4" s="66" customFormat="1" hidden="1" x14ac:dyDescent="0.25">
      <c r="A121" s="178"/>
      <c r="B121" s="258"/>
      <c r="C121" s="58"/>
      <c r="D121" s="219" t="s">
        <v>181</v>
      </c>
    </row>
    <row r="122" spans="1:4" s="66" customFormat="1" hidden="1" x14ac:dyDescent="0.25">
      <c r="A122" s="178"/>
      <c r="B122" s="258"/>
      <c r="C122" s="58"/>
      <c r="D122" s="219" t="s">
        <v>181</v>
      </c>
    </row>
    <row r="123" spans="1:4" s="66" customFormat="1" hidden="1" x14ac:dyDescent="0.25">
      <c r="A123" s="178"/>
      <c r="B123" s="258"/>
      <c r="C123" s="58"/>
      <c r="D123" s="219" t="s">
        <v>181</v>
      </c>
    </row>
    <row r="124" spans="1:4" s="66" customFormat="1" hidden="1" x14ac:dyDescent="0.25">
      <c r="A124" s="178"/>
      <c r="B124" s="258"/>
      <c r="C124" s="58"/>
      <c r="D124" s="219" t="s">
        <v>181</v>
      </c>
    </row>
    <row r="125" spans="1:4" s="66" customFormat="1" hidden="1" x14ac:dyDescent="0.25">
      <c r="A125" s="178"/>
      <c r="B125" s="258"/>
      <c r="C125" s="58"/>
      <c r="D125" s="219" t="s">
        <v>181</v>
      </c>
    </row>
    <row r="126" spans="1:4" s="66" customFormat="1" hidden="1" x14ac:dyDescent="0.25">
      <c r="A126" s="178"/>
      <c r="B126" s="258"/>
      <c r="C126" s="58"/>
      <c r="D126" s="219" t="s">
        <v>181</v>
      </c>
    </row>
    <row r="127" spans="1:4" s="66" customFormat="1" hidden="1" x14ac:dyDescent="0.25">
      <c r="A127" s="178"/>
      <c r="B127" s="258"/>
      <c r="C127" s="58"/>
      <c r="D127" s="219" t="s">
        <v>181</v>
      </c>
    </row>
    <row r="128" spans="1:4" s="66" customFormat="1" hidden="1" x14ac:dyDescent="0.25">
      <c r="A128" s="178"/>
      <c r="B128" s="258"/>
      <c r="C128" s="58"/>
      <c r="D128" s="219" t="s">
        <v>181</v>
      </c>
    </row>
    <row r="129" spans="1:6" s="66" customFormat="1" hidden="1" x14ac:dyDescent="0.25">
      <c r="A129" s="178"/>
      <c r="B129" s="258"/>
      <c r="C129" s="58"/>
      <c r="D129" s="219" t="s">
        <v>181</v>
      </c>
    </row>
    <row r="130" spans="1:6" s="66" customFormat="1" hidden="1" x14ac:dyDescent="0.25">
      <c r="A130" s="178"/>
      <c r="B130" s="258"/>
      <c r="C130" s="58"/>
      <c r="D130" s="219" t="s">
        <v>181</v>
      </c>
    </row>
    <row r="131" spans="1:6" s="66" customFormat="1" hidden="1" x14ac:dyDescent="0.25">
      <c r="A131" s="178"/>
      <c r="B131" s="258"/>
      <c r="C131" s="58"/>
      <c r="D131" s="219" t="s">
        <v>181</v>
      </c>
    </row>
    <row r="132" spans="1:6" s="66" customFormat="1" hidden="1" x14ac:dyDescent="0.25">
      <c r="A132" s="178"/>
      <c r="B132" s="258"/>
      <c r="C132" s="58"/>
      <c r="D132" s="219" t="s">
        <v>181</v>
      </c>
    </row>
    <row r="133" spans="1:6" s="66" customFormat="1" x14ac:dyDescent="0.25">
      <c r="A133" s="258"/>
      <c r="B133" s="258"/>
      <c r="C133" s="142"/>
      <c r="D133" s="66" t="s">
        <v>181</v>
      </c>
    </row>
    <row r="134" spans="1:6" s="66" customFormat="1" x14ac:dyDescent="0.25">
      <c r="A134" s="258"/>
      <c r="B134" s="174" t="s">
        <v>182</v>
      </c>
      <c r="C134" s="52">
        <f>ROUND(SUBTOTAL(109,C4:C133),2)</f>
        <v>0</v>
      </c>
      <c r="D134" s="66" t="s">
        <v>181</v>
      </c>
      <c r="F134" s="257" t="s">
        <v>198</v>
      </c>
    </row>
    <row r="135" spans="1:6" s="66" customFormat="1" x14ac:dyDescent="0.25">
      <c r="A135" s="258"/>
      <c r="B135" s="258"/>
      <c r="C135" s="59"/>
      <c r="D135" s="66" t="s">
        <v>184</v>
      </c>
    </row>
    <row r="136" spans="1:6" s="66" customFormat="1" x14ac:dyDescent="0.25">
      <c r="A136" s="258"/>
      <c r="B136" s="258"/>
      <c r="C136" s="58"/>
      <c r="D136" s="66" t="s">
        <v>184</v>
      </c>
    </row>
    <row r="137" spans="1:6" s="66" customFormat="1" x14ac:dyDescent="0.25">
      <c r="A137" s="178"/>
      <c r="B137" s="258"/>
      <c r="C137" s="58"/>
      <c r="D137" s="66" t="s">
        <v>184</v>
      </c>
    </row>
    <row r="138" spans="1:6" s="66" customFormat="1" x14ac:dyDescent="0.25">
      <c r="A138" s="178"/>
      <c r="B138" s="258"/>
      <c r="C138" s="58"/>
      <c r="D138" s="66" t="s">
        <v>184</v>
      </c>
    </row>
    <row r="139" spans="1:6" s="66" customFormat="1" hidden="1" x14ac:dyDescent="0.25">
      <c r="A139" s="178"/>
      <c r="B139" s="258"/>
      <c r="C139" s="58"/>
      <c r="D139" s="66" t="s">
        <v>184</v>
      </c>
    </row>
    <row r="140" spans="1:6" s="66" customFormat="1" hidden="1" x14ac:dyDescent="0.25">
      <c r="A140" s="178"/>
      <c r="B140" s="258"/>
      <c r="C140" s="58"/>
      <c r="D140" s="66" t="s">
        <v>184</v>
      </c>
    </row>
    <row r="141" spans="1:6" s="66" customFormat="1" hidden="1" x14ac:dyDescent="0.25">
      <c r="A141" s="178"/>
      <c r="B141" s="258"/>
      <c r="C141" s="58"/>
      <c r="D141" s="66" t="s">
        <v>184</v>
      </c>
    </row>
    <row r="142" spans="1:6" s="66" customFormat="1" hidden="1" x14ac:dyDescent="0.25">
      <c r="A142" s="178"/>
      <c r="B142" s="258"/>
      <c r="C142" s="58"/>
      <c r="D142" s="66" t="s">
        <v>184</v>
      </c>
    </row>
    <row r="143" spans="1:6" s="66" customFormat="1" hidden="1" x14ac:dyDescent="0.25">
      <c r="A143" s="178"/>
      <c r="B143" s="258"/>
      <c r="C143" s="58"/>
      <c r="D143" s="66" t="s">
        <v>184</v>
      </c>
    </row>
    <row r="144" spans="1:6" s="66" customFormat="1" hidden="1" x14ac:dyDescent="0.25">
      <c r="A144" s="178"/>
      <c r="B144" s="258"/>
      <c r="C144" s="58"/>
      <c r="D144" s="66" t="s">
        <v>184</v>
      </c>
    </row>
    <row r="145" spans="1:4" s="66" customFormat="1" hidden="1" x14ac:dyDescent="0.25">
      <c r="A145" s="178"/>
      <c r="B145" s="258"/>
      <c r="C145" s="58"/>
      <c r="D145" s="66" t="s">
        <v>184</v>
      </c>
    </row>
    <row r="146" spans="1:4" s="66" customFormat="1" hidden="1" x14ac:dyDescent="0.25">
      <c r="A146" s="178"/>
      <c r="B146" s="258"/>
      <c r="C146" s="58"/>
      <c r="D146" s="66" t="s">
        <v>184</v>
      </c>
    </row>
    <row r="147" spans="1:4" s="66" customFormat="1" hidden="1" x14ac:dyDescent="0.25">
      <c r="A147" s="178"/>
      <c r="B147" s="258"/>
      <c r="C147" s="58"/>
      <c r="D147" s="66" t="s">
        <v>184</v>
      </c>
    </row>
    <row r="148" spans="1:4" s="66" customFormat="1" hidden="1" x14ac:dyDescent="0.25">
      <c r="A148" s="178"/>
      <c r="B148" s="258"/>
      <c r="C148" s="58"/>
      <c r="D148" s="66" t="s">
        <v>184</v>
      </c>
    </row>
    <row r="149" spans="1:4" s="66" customFormat="1" hidden="1" x14ac:dyDescent="0.25">
      <c r="A149" s="178"/>
      <c r="B149" s="258"/>
      <c r="C149" s="58"/>
      <c r="D149" s="66" t="s">
        <v>184</v>
      </c>
    </row>
    <row r="150" spans="1:4" s="66" customFormat="1" hidden="1" x14ac:dyDescent="0.25">
      <c r="A150" s="178"/>
      <c r="B150" s="258"/>
      <c r="C150" s="58"/>
      <c r="D150" s="66" t="s">
        <v>184</v>
      </c>
    </row>
    <row r="151" spans="1:4" s="66" customFormat="1" hidden="1" x14ac:dyDescent="0.25">
      <c r="A151" s="178"/>
      <c r="B151" s="258"/>
      <c r="C151" s="58"/>
      <c r="D151" s="66" t="s">
        <v>184</v>
      </c>
    </row>
    <row r="152" spans="1:4" s="66" customFormat="1" hidden="1" x14ac:dyDescent="0.25">
      <c r="A152" s="178"/>
      <c r="B152" s="258"/>
      <c r="C152" s="58"/>
      <c r="D152" s="66" t="s">
        <v>184</v>
      </c>
    </row>
    <row r="153" spans="1:4" s="66" customFormat="1" hidden="1" x14ac:dyDescent="0.25">
      <c r="A153" s="178"/>
      <c r="B153" s="258"/>
      <c r="C153" s="58"/>
      <c r="D153" s="66" t="s">
        <v>184</v>
      </c>
    </row>
    <row r="154" spans="1:4" s="66" customFormat="1" hidden="1" x14ac:dyDescent="0.25">
      <c r="A154" s="178"/>
      <c r="B154" s="258"/>
      <c r="C154" s="58"/>
      <c r="D154" s="66" t="s">
        <v>184</v>
      </c>
    </row>
    <row r="155" spans="1:4" s="66" customFormat="1" hidden="1" x14ac:dyDescent="0.25">
      <c r="A155" s="178"/>
      <c r="B155" s="258"/>
      <c r="C155" s="58"/>
      <c r="D155" s="66" t="s">
        <v>184</v>
      </c>
    </row>
    <row r="156" spans="1:4" s="66" customFormat="1" hidden="1" x14ac:dyDescent="0.25">
      <c r="A156" s="178"/>
      <c r="B156" s="258"/>
      <c r="C156" s="58"/>
      <c r="D156" s="66" t="s">
        <v>184</v>
      </c>
    </row>
    <row r="157" spans="1:4" s="66" customFormat="1" hidden="1" x14ac:dyDescent="0.25">
      <c r="A157" s="178"/>
      <c r="B157" s="258"/>
      <c r="C157" s="58"/>
      <c r="D157" s="66" t="s">
        <v>184</v>
      </c>
    </row>
    <row r="158" spans="1:4" s="66" customFormat="1" hidden="1" x14ac:dyDescent="0.25">
      <c r="A158" s="178"/>
      <c r="B158" s="258"/>
      <c r="C158" s="58"/>
      <c r="D158" s="66" t="s">
        <v>184</v>
      </c>
    </row>
    <row r="159" spans="1:4" s="66" customFormat="1" hidden="1" x14ac:dyDescent="0.25">
      <c r="A159" s="178"/>
      <c r="B159" s="258"/>
      <c r="C159" s="58"/>
      <c r="D159" s="66" t="s">
        <v>184</v>
      </c>
    </row>
    <row r="160" spans="1:4" s="66" customFormat="1" hidden="1" x14ac:dyDescent="0.25">
      <c r="A160" s="178"/>
      <c r="B160" s="258"/>
      <c r="C160" s="58"/>
      <c r="D160" s="66" t="s">
        <v>184</v>
      </c>
    </row>
    <row r="161" spans="1:4" s="66" customFormat="1" hidden="1" x14ac:dyDescent="0.25">
      <c r="A161" s="178"/>
      <c r="B161" s="258"/>
      <c r="C161" s="58"/>
      <c r="D161" s="66" t="s">
        <v>184</v>
      </c>
    </row>
    <row r="162" spans="1:4" s="66" customFormat="1" hidden="1" x14ac:dyDescent="0.25">
      <c r="A162" s="178"/>
      <c r="B162" s="258"/>
      <c r="C162" s="58"/>
      <c r="D162" s="66" t="s">
        <v>184</v>
      </c>
    </row>
    <row r="163" spans="1:4" s="66" customFormat="1" hidden="1" x14ac:dyDescent="0.25">
      <c r="A163" s="178"/>
      <c r="B163" s="258"/>
      <c r="C163" s="58"/>
      <c r="D163" s="66" t="s">
        <v>184</v>
      </c>
    </row>
    <row r="164" spans="1:4" s="66" customFormat="1" hidden="1" x14ac:dyDescent="0.25">
      <c r="A164" s="178"/>
      <c r="B164" s="258"/>
      <c r="C164" s="58"/>
      <c r="D164" s="66" t="s">
        <v>184</v>
      </c>
    </row>
    <row r="165" spans="1:4" s="66" customFormat="1" hidden="1" x14ac:dyDescent="0.25">
      <c r="A165" s="178"/>
      <c r="B165" s="258"/>
      <c r="C165" s="58"/>
      <c r="D165" s="66" t="s">
        <v>184</v>
      </c>
    </row>
    <row r="166" spans="1:4" s="66" customFormat="1" hidden="1" x14ac:dyDescent="0.25">
      <c r="A166" s="178"/>
      <c r="B166" s="258"/>
      <c r="C166" s="58"/>
      <c r="D166" s="66" t="s">
        <v>184</v>
      </c>
    </row>
    <row r="167" spans="1:4" s="66" customFormat="1" hidden="1" x14ac:dyDescent="0.25">
      <c r="A167" s="178"/>
      <c r="B167" s="258"/>
      <c r="C167" s="58"/>
      <c r="D167" s="66" t="s">
        <v>184</v>
      </c>
    </row>
    <row r="168" spans="1:4" s="66" customFormat="1" hidden="1" x14ac:dyDescent="0.25">
      <c r="A168" s="178"/>
      <c r="B168" s="258"/>
      <c r="C168" s="58"/>
      <c r="D168" s="66" t="s">
        <v>184</v>
      </c>
    </row>
    <row r="169" spans="1:4" s="66" customFormat="1" hidden="1" x14ac:dyDescent="0.25">
      <c r="A169" s="178"/>
      <c r="B169" s="258"/>
      <c r="C169" s="58"/>
      <c r="D169" s="66" t="s">
        <v>184</v>
      </c>
    </row>
    <row r="170" spans="1:4" s="66" customFormat="1" hidden="1" x14ac:dyDescent="0.25">
      <c r="A170" s="178"/>
      <c r="B170" s="258"/>
      <c r="C170" s="58"/>
      <c r="D170" s="66" t="s">
        <v>184</v>
      </c>
    </row>
    <row r="171" spans="1:4" s="66" customFormat="1" hidden="1" x14ac:dyDescent="0.25">
      <c r="A171" s="178"/>
      <c r="B171" s="258"/>
      <c r="C171" s="58"/>
      <c r="D171" s="66" t="s">
        <v>184</v>
      </c>
    </row>
    <row r="172" spans="1:4" s="66" customFormat="1" hidden="1" x14ac:dyDescent="0.25">
      <c r="A172" s="178"/>
      <c r="B172" s="258"/>
      <c r="C172" s="58"/>
      <c r="D172" s="66" t="s">
        <v>184</v>
      </c>
    </row>
    <row r="173" spans="1:4" s="66" customFormat="1" hidden="1" x14ac:dyDescent="0.25">
      <c r="A173" s="178"/>
      <c r="B173" s="258"/>
      <c r="C173" s="58"/>
      <c r="D173" s="66" t="s">
        <v>184</v>
      </c>
    </row>
    <row r="174" spans="1:4" s="66" customFormat="1" hidden="1" x14ac:dyDescent="0.25">
      <c r="A174" s="178"/>
      <c r="B174" s="258"/>
      <c r="C174" s="58"/>
      <c r="D174" s="66" t="s">
        <v>184</v>
      </c>
    </row>
    <row r="175" spans="1:4" s="66" customFormat="1" hidden="1" x14ac:dyDescent="0.25">
      <c r="A175" s="178"/>
      <c r="B175" s="258"/>
      <c r="C175" s="58"/>
      <c r="D175" s="66" t="s">
        <v>184</v>
      </c>
    </row>
    <row r="176" spans="1:4" s="66" customFormat="1" hidden="1" x14ac:dyDescent="0.25">
      <c r="A176" s="178"/>
      <c r="B176" s="258"/>
      <c r="C176" s="58"/>
      <c r="D176" s="66" t="s">
        <v>184</v>
      </c>
    </row>
    <row r="177" spans="1:4" s="66" customFormat="1" hidden="1" x14ac:dyDescent="0.25">
      <c r="A177" s="178"/>
      <c r="B177" s="258"/>
      <c r="C177" s="58"/>
      <c r="D177" s="66" t="s">
        <v>184</v>
      </c>
    </row>
    <row r="178" spans="1:4" s="66" customFormat="1" hidden="1" x14ac:dyDescent="0.25">
      <c r="A178" s="178"/>
      <c r="B178" s="258"/>
      <c r="C178" s="58"/>
      <c r="D178" s="66" t="s">
        <v>184</v>
      </c>
    </row>
    <row r="179" spans="1:4" s="66" customFormat="1" hidden="1" x14ac:dyDescent="0.25">
      <c r="A179" s="178"/>
      <c r="B179" s="258"/>
      <c r="C179" s="58"/>
      <c r="D179" s="66" t="s">
        <v>184</v>
      </c>
    </row>
    <row r="180" spans="1:4" s="66" customFormat="1" hidden="1" x14ac:dyDescent="0.25">
      <c r="A180" s="178"/>
      <c r="B180" s="258"/>
      <c r="C180" s="58"/>
      <c r="D180" s="66" t="s">
        <v>184</v>
      </c>
    </row>
    <row r="181" spans="1:4" s="66" customFormat="1" hidden="1" x14ac:dyDescent="0.25">
      <c r="A181" s="178"/>
      <c r="B181" s="258"/>
      <c r="C181" s="58"/>
      <c r="D181" s="66" t="s">
        <v>184</v>
      </c>
    </row>
    <row r="182" spans="1:4" s="66" customFormat="1" hidden="1" x14ac:dyDescent="0.25">
      <c r="A182" s="178"/>
      <c r="B182" s="258"/>
      <c r="C182" s="58"/>
      <c r="D182" s="66" t="s">
        <v>184</v>
      </c>
    </row>
    <row r="183" spans="1:4" s="66" customFormat="1" hidden="1" x14ac:dyDescent="0.25">
      <c r="A183" s="178"/>
      <c r="B183" s="258"/>
      <c r="C183" s="58"/>
      <c r="D183" s="66" t="s">
        <v>184</v>
      </c>
    </row>
    <row r="184" spans="1:4" s="66" customFormat="1" hidden="1" x14ac:dyDescent="0.25">
      <c r="A184" s="178"/>
      <c r="B184" s="258"/>
      <c r="C184" s="58"/>
      <c r="D184" s="66" t="s">
        <v>184</v>
      </c>
    </row>
    <row r="185" spans="1:4" s="66" customFormat="1" hidden="1" x14ac:dyDescent="0.25">
      <c r="A185" s="178"/>
      <c r="B185" s="258"/>
      <c r="C185" s="58"/>
      <c r="D185" s="66" t="s">
        <v>184</v>
      </c>
    </row>
    <row r="186" spans="1:4" s="66" customFormat="1" hidden="1" x14ac:dyDescent="0.25">
      <c r="A186" s="178"/>
      <c r="B186" s="258"/>
      <c r="C186" s="58"/>
      <c r="D186" s="66" t="s">
        <v>184</v>
      </c>
    </row>
    <row r="187" spans="1:4" s="66" customFormat="1" hidden="1" x14ac:dyDescent="0.25">
      <c r="A187" s="178"/>
      <c r="B187" s="258"/>
      <c r="C187" s="58"/>
      <c r="D187" s="66" t="s">
        <v>184</v>
      </c>
    </row>
    <row r="188" spans="1:4" s="66" customFormat="1" hidden="1" x14ac:dyDescent="0.25">
      <c r="A188" s="178"/>
      <c r="B188" s="258"/>
      <c r="C188" s="58"/>
      <c r="D188" s="66" t="s">
        <v>184</v>
      </c>
    </row>
    <row r="189" spans="1:4" s="66" customFormat="1" hidden="1" x14ac:dyDescent="0.25">
      <c r="A189" s="178"/>
      <c r="B189" s="258"/>
      <c r="C189" s="58"/>
      <c r="D189" s="66" t="s">
        <v>184</v>
      </c>
    </row>
    <row r="190" spans="1:4" s="66" customFormat="1" hidden="1" x14ac:dyDescent="0.25">
      <c r="A190" s="178"/>
      <c r="B190" s="258"/>
      <c r="C190" s="58"/>
      <c r="D190" s="66" t="s">
        <v>184</v>
      </c>
    </row>
    <row r="191" spans="1:4" s="66" customFormat="1" hidden="1" x14ac:dyDescent="0.25">
      <c r="A191" s="178"/>
      <c r="B191" s="258"/>
      <c r="C191" s="58"/>
      <c r="D191" s="66" t="s">
        <v>184</v>
      </c>
    </row>
    <row r="192" spans="1:4" s="66" customFormat="1" hidden="1" x14ac:dyDescent="0.25">
      <c r="A192" s="178"/>
      <c r="B192" s="258"/>
      <c r="C192" s="58"/>
      <c r="D192" s="66" t="s">
        <v>184</v>
      </c>
    </row>
    <row r="193" spans="1:4" s="66" customFormat="1" hidden="1" x14ac:dyDescent="0.25">
      <c r="A193" s="178"/>
      <c r="B193" s="258"/>
      <c r="C193" s="58"/>
      <c r="D193" s="66" t="s">
        <v>184</v>
      </c>
    </row>
    <row r="194" spans="1:4" s="66" customFormat="1" hidden="1" x14ac:dyDescent="0.25">
      <c r="A194" s="178"/>
      <c r="B194" s="258"/>
      <c r="C194" s="58"/>
      <c r="D194" s="66" t="s">
        <v>184</v>
      </c>
    </row>
    <row r="195" spans="1:4" s="66" customFormat="1" hidden="1" x14ac:dyDescent="0.25">
      <c r="A195" s="178"/>
      <c r="B195" s="258"/>
      <c r="C195" s="58"/>
      <c r="D195" s="66" t="s">
        <v>184</v>
      </c>
    </row>
    <row r="196" spans="1:4" s="66" customFormat="1" hidden="1" x14ac:dyDescent="0.25">
      <c r="A196" s="178"/>
      <c r="B196" s="258"/>
      <c r="C196" s="58"/>
      <c r="D196" s="66" t="s">
        <v>184</v>
      </c>
    </row>
    <row r="197" spans="1:4" s="66" customFormat="1" hidden="1" x14ac:dyDescent="0.25">
      <c r="A197" s="178"/>
      <c r="B197" s="258"/>
      <c r="C197" s="58"/>
      <c r="D197" s="66" t="s">
        <v>184</v>
      </c>
    </row>
    <row r="198" spans="1:4" s="66" customFormat="1" hidden="1" x14ac:dyDescent="0.25">
      <c r="A198" s="178"/>
      <c r="B198" s="258"/>
      <c r="C198" s="58"/>
      <c r="D198" s="66" t="s">
        <v>184</v>
      </c>
    </row>
    <row r="199" spans="1:4" s="66" customFormat="1" hidden="1" x14ac:dyDescent="0.25">
      <c r="A199" s="178"/>
      <c r="B199" s="258"/>
      <c r="C199" s="58"/>
      <c r="D199" s="66" t="s">
        <v>184</v>
      </c>
    </row>
    <row r="200" spans="1:4" s="66" customFormat="1" hidden="1" x14ac:dyDescent="0.25">
      <c r="A200" s="178"/>
      <c r="B200" s="258"/>
      <c r="C200" s="58"/>
      <c r="D200" s="66" t="s">
        <v>184</v>
      </c>
    </row>
    <row r="201" spans="1:4" s="66" customFormat="1" hidden="1" x14ac:dyDescent="0.25">
      <c r="A201" s="178"/>
      <c r="B201" s="258"/>
      <c r="C201" s="58"/>
      <c r="D201" s="66" t="s">
        <v>184</v>
      </c>
    </row>
    <row r="202" spans="1:4" s="66" customFormat="1" hidden="1" x14ac:dyDescent="0.25">
      <c r="A202" s="178"/>
      <c r="B202" s="258"/>
      <c r="C202" s="58"/>
      <c r="D202" s="66" t="s">
        <v>184</v>
      </c>
    </row>
    <row r="203" spans="1:4" s="66" customFormat="1" hidden="1" x14ac:dyDescent="0.25">
      <c r="A203" s="178"/>
      <c r="B203" s="258"/>
      <c r="C203" s="58"/>
      <c r="D203" s="66" t="s">
        <v>184</v>
      </c>
    </row>
    <row r="204" spans="1:4" s="66" customFormat="1" hidden="1" x14ac:dyDescent="0.25">
      <c r="A204" s="178"/>
      <c r="B204" s="258"/>
      <c r="C204" s="58"/>
      <c r="D204" s="66" t="s">
        <v>184</v>
      </c>
    </row>
    <row r="205" spans="1:4" s="66" customFormat="1" hidden="1" x14ac:dyDescent="0.25">
      <c r="A205" s="178"/>
      <c r="B205" s="258"/>
      <c r="C205" s="58"/>
      <c r="D205" s="66" t="s">
        <v>184</v>
      </c>
    </row>
    <row r="206" spans="1:4" s="66" customFormat="1" hidden="1" x14ac:dyDescent="0.25">
      <c r="A206" s="178"/>
      <c r="B206" s="258"/>
      <c r="C206" s="58"/>
      <c r="D206" s="66" t="s">
        <v>184</v>
      </c>
    </row>
    <row r="207" spans="1:4" s="66" customFormat="1" hidden="1" x14ac:dyDescent="0.25">
      <c r="A207" s="178"/>
      <c r="B207" s="258"/>
      <c r="C207" s="58"/>
      <c r="D207" s="66" t="s">
        <v>184</v>
      </c>
    </row>
    <row r="208" spans="1:4" s="66" customFormat="1" hidden="1" x14ac:dyDescent="0.25">
      <c r="A208" s="178"/>
      <c r="B208" s="258"/>
      <c r="C208" s="58"/>
      <c r="D208" s="66" t="s">
        <v>184</v>
      </c>
    </row>
    <row r="209" spans="1:4" s="66" customFormat="1" hidden="1" x14ac:dyDescent="0.25">
      <c r="A209" s="178"/>
      <c r="B209" s="258"/>
      <c r="C209" s="58"/>
      <c r="D209" s="66" t="s">
        <v>184</v>
      </c>
    </row>
    <row r="210" spans="1:4" s="66" customFormat="1" hidden="1" x14ac:dyDescent="0.25">
      <c r="A210" s="178"/>
      <c r="B210" s="258"/>
      <c r="C210" s="58"/>
      <c r="D210" s="66" t="s">
        <v>184</v>
      </c>
    </row>
    <row r="211" spans="1:4" s="66" customFormat="1" hidden="1" x14ac:dyDescent="0.25">
      <c r="A211" s="178"/>
      <c r="B211" s="258"/>
      <c r="C211" s="58"/>
      <c r="D211" s="66" t="s">
        <v>184</v>
      </c>
    </row>
    <row r="212" spans="1:4" s="66" customFormat="1" hidden="1" x14ac:dyDescent="0.25">
      <c r="A212" s="178"/>
      <c r="B212" s="258"/>
      <c r="C212" s="58"/>
      <c r="D212" s="66" t="s">
        <v>184</v>
      </c>
    </row>
    <row r="213" spans="1:4" s="66" customFormat="1" hidden="1" x14ac:dyDescent="0.25">
      <c r="A213" s="178"/>
      <c r="B213" s="258"/>
      <c r="C213" s="58"/>
      <c r="D213" s="66" t="s">
        <v>184</v>
      </c>
    </row>
    <row r="214" spans="1:4" s="66" customFormat="1" hidden="1" x14ac:dyDescent="0.25">
      <c r="A214" s="178"/>
      <c r="B214" s="258"/>
      <c r="C214" s="58"/>
      <c r="D214" s="66" t="s">
        <v>184</v>
      </c>
    </row>
    <row r="215" spans="1:4" s="66" customFormat="1" hidden="1" x14ac:dyDescent="0.25">
      <c r="A215" s="178"/>
      <c r="B215" s="258"/>
      <c r="C215" s="58"/>
      <c r="D215" s="66" t="s">
        <v>184</v>
      </c>
    </row>
    <row r="216" spans="1:4" s="66" customFormat="1" hidden="1" x14ac:dyDescent="0.25">
      <c r="A216" s="178"/>
      <c r="B216" s="258"/>
      <c r="C216" s="58"/>
      <c r="D216" s="66" t="s">
        <v>184</v>
      </c>
    </row>
    <row r="217" spans="1:4" s="66" customFormat="1" hidden="1" x14ac:dyDescent="0.25">
      <c r="A217" s="178"/>
      <c r="B217" s="258"/>
      <c r="C217" s="58"/>
      <c r="D217" s="66" t="s">
        <v>184</v>
      </c>
    </row>
    <row r="218" spans="1:4" s="66" customFormat="1" hidden="1" x14ac:dyDescent="0.25">
      <c r="A218" s="178"/>
      <c r="B218" s="258"/>
      <c r="C218" s="58"/>
      <c r="D218" s="66" t="s">
        <v>184</v>
      </c>
    </row>
    <row r="219" spans="1:4" s="66" customFormat="1" hidden="1" x14ac:dyDescent="0.25">
      <c r="A219" s="178"/>
      <c r="B219" s="258"/>
      <c r="C219" s="58"/>
      <c r="D219" s="66" t="s">
        <v>184</v>
      </c>
    </row>
    <row r="220" spans="1:4" s="66" customFormat="1" hidden="1" x14ac:dyDescent="0.25">
      <c r="A220" s="178"/>
      <c r="B220" s="258"/>
      <c r="C220" s="58"/>
      <c r="D220" s="66" t="s">
        <v>184</v>
      </c>
    </row>
    <row r="221" spans="1:4" s="66" customFormat="1" hidden="1" x14ac:dyDescent="0.25">
      <c r="A221" s="178"/>
      <c r="B221" s="258"/>
      <c r="C221" s="58"/>
      <c r="D221" s="66" t="s">
        <v>184</v>
      </c>
    </row>
    <row r="222" spans="1:4" s="66" customFormat="1" hidden="1" x14ac:dyDescent="0.25">
      <c r="A222" s="178"/>
      <c r="B222" s="258"/>
      <c r="C222" s="58"/>
      <c r="D222" s="66" t="s">
        <v>184</v>
      </c>
    </row>
    <row r="223" spans="1:4" s="66" customFormat="1" hidden="1" x14ac:dyDescent="0.25">
      <c r="A223" s="178"/>
      <c r="B223" s="258"/>
      <c r="C223" s="58"/>
      <c r="D223" s="66" t="s">
        <v>184</v>
      </c>
    </row>
    <row r="224" spans="1:4" s="66" customFormat="1" hidden="1" x14ac:dyDescent="0.25">
      <c r="A224" s="178"/>
      <c r="B224" s="258"/>
      <c r="C224" s="58"/>
      <c r="D224" s="66" t="s">
        <v>184</v>
      </c>
    </row>
    <row r="225" spans="1:4" s="66" customFormat="1" hidden="1" x14ac:dyDescent="0.25">
      <c r="A225" s="178"/>
      <c r="B225" s="258"/>
      <c r="C225" s="58"/>
      <c r="D225" s="66" t="s">
        <v>184</v>
      </c>
    </row>
    <row r="226" spans="1:4" s="66" customFormat="1" hidden="1" x14ac:dyDescent="0.25">
      <c r="A226" s="178"/>
      <c r="B226" s="258"/>
      <c r="C226" s="58"/>
      <c r="D226" s="66" t="s">
        <v>184</v>
      </c>
    </row>
    <row r="227" spans="1:4" s="66" customFormat="1" hidden="1" x14ac:dyDescent="0.25">
      <c r="A227" s="178"/>
      <c r="B227" s="258"/>
      <c r="C227" s="58"/>
      <c r="D227" s="66" t="s">
        <v>184</v>
      </c>
    </row>
    <row r="228" spans="1:4" s="66" customFormat="1" hidden="1" x14ac:dyDescent="0.25">
      <c r="A228" s="178"/>
      <c r="B228" s="258"/>
      <c r="C228" s="58"/>
      <c r="D228" s="66" t="s">
        <v>184</v>
      </c>
    </row>
    <row r="229" spans="1:4" s="66" customFormat="1" hidden="1" x14ac:dyDescent="0.25">
      <c r="A229" s="178"/>
      <c r="B229" s="258"/>
      <c r="C229" s="58"/>
      <c r="D229" s="66" t="s">
        <v>184</v>
      </c>
    </row>
    <row r="230" spans="1:4" s="66" customFormat="1" hidden="1" x14ac:dyDescent="0.25">
      <c r="A230" s="178"/>
      <c r="B230" s="258"/>
      <c r="C230" s="58"/>
      <c r="D230" s="66" t="s">
        <v>184</v>
      </c>
    </row>
    <row r="231" spans="1:4" s="66" customFormat="1" hidden="1" x14ac:dyDescent="0.25">
      <c r="A231" s="178"/>
      <c r="B231" s="258"/>
      <c r="C231" s="58"/>
      <c r="D231" s="66" t="s">
        <v>184</v>
      </c>
    </row>
    <row r="232" spans="1:4" s="66" customFormat="1" hidden="1" x14ac:dyDescent="0.25">
      <c r="A232" s="178"/>
      <c r="B232" s="258"/>
      <c r="C232" s="58"/>
      <c r="D232" s="66" t="s">
        <v>184</v>
      </c>
    </row>
    <row r="233" spans="1:4" s="66" customFormat="1" hidden="1" x14ac:dyDescent="0.25">
      <c r="A233" s="178"/>
      <c r="B233" s="258"/>
      <c r="C233" s="58"/>
      <c r="D233" s="66" t="s">
        <v>184</v>
      </c>
    </row>
    <row r="234" spans="1:4" s="66" customFormat="1" hidden="1" x14ac:dyDescent="0.25">
      <c r="A234" s="178"/>
      <c r="B234" s="258"/>
      <c r="C234" s="58"/>
      <c r="D234" s="66" t="s">
        <v>184</v>
      </c>
    </row>
    <row r="235" spans="1:4" s="66" customFormat="1" hidden="1" x14ac:dyDescent="0.25">
      <c r="A235" s="178"/>
      <c r="B235" s="258"/>
      <c r="C235" s="58"/>
      <c r="D235" s="66" t="s">
        <v>184</v>
      </c>
    </row>
    <row r="236" spans="1:4" s="66" customFormat="1" hidden="1" x14ac:dyDescent="0.25">
      <c r="A236" s="178"/>
      <c r="B236" s="258"/>
      <c r="C236" s="58"/>
      <c r="D236" s="66" t="s">
        <v>184</v>
      </c>
    </row>
    <row r="237" spans="1:4" s="66" customFormat="1" hidden="1" x14ac:dyDescent="0.25">
      <c r="A237" s="178"/>
      <c r="B237" s="258"/>
      <c r="C237" s="58"/>
      <c r="D237" s="66" t="s">
        <v>184</v>
      </c>
    </row>
    <row r="238" spans="1:4" s="66" customFormat="1" hidden="1" x14ac:dyDescent="0.25">
      <c r="A238" s="178"/>
      <c r="B238" s="258"/>
      <c r="C238" s="58"/>
      <c r="D238" s="66" t="s">
        <v>184</v>
      </c>
    </row>
    <row r="239" spans="1:4" s="66" customFormat="1" hidden="1" x14ac:dyDescent="0.25">
      <c r="A239" s="178"/>
      <c r="B239" s="258"/>
      <c r="C239" s="58"/>
      <c r="D239" s="66" t="s">
        <v>184</v>
      </c>
    </row>
    <row r="240" spans="1:4" s="66" customFormat="1" hidden="1" x14ac:dyDescent="0.25">
      <c r="A240" s="178"/>
      <c r="B240" s="258"/>
      <c r="C240" s="58"/>
      <c r="D240" s="66" t="s">
        <v>184</v>
      </c>
    </row>
    <row r="241" spans="1:4" s="66" customFormat="1" hidden="1" x14ac:dyDescent="0.25">
      <c r="A241" s="178"/>
      <c r="B241" s="258"/>
      <c r="C241" s="58"/>
      <c r="D241" s="66" t="s">
        <v>184</v>
      </c>
    </row>
    <row r="242" spans="1:4" s="66" customFormat="1" hidden="1" x14ac:dyDescent="0.25">
      <c r="A242" s="178"/>
      <c r="B242" s="258"/>
      <c r="C242" s="58"/>
      <c r="D242" s="66" t="s">
        <v>184</v>
      </c>
    </row>
    <row r="243" spans="1:4" s="66" customFormat="1" hidden="1" x14ac:dyDescent="0.25">
      <c r="A243" s="178"/>
      <c r="B243" s="258"/>
      <c r="C243" s="58"/>
      <c r="D243" s="66" t="s">
        <v>184</v>
      </c>
    </row>
    <row r="244" spans="1:4" s="66" customFormat="1" hidden="1" x14ac:dyDescent="0.25">
      <c r="A244" s="178"/>
      <c r="B244" s="258"/>
      <c r="C244" s="58"/>
      <c r="D244" s="66" t="s">
        <v>184</v>
      </c>
    </row>
    <row r="245" spans="1:4" s="66" customFormat="1" hidden="1" x14ac:dyDescent="0.25">
      <c r="A245" s="178"/>
      <c r="B245" s="258"/>
      <c r="C245" s="58"/>
      <c r="D245" s="66" t="s">
        <v>184</v>
      </c>
    </row>
    <row r="246" spans="1:4" s="66" customFormat="1" hidden="1" x14ac:dyDescent="0.25">
      <c r="A246" s="178"/>
      <c r="B246" s="258"/>
      <c r="C246" s="58"/>
      <c r="D246" s="66" t="s">
        <v>184</v>
      </c>
    </row>
    <row r="247" spans="1:4" s="66" customFormat="1" hidden="1" x14ac:dyDescent="0.25">
      <c r="A247" s="178"/>
      <c r="B247" s="258"/>
      <c r="C247" s="58"/>
      <c r="D247" s="66" t="s">
        <v>184</v>
      </c>
    </row>
    <row r="248" spans="1:4" s="66" customFormat="1" hidden="1" x14ac:dyDescent="0.25">
      <c r="A248" s="178"/>
      <c r="B248" s="258"/>
      <c r="C248" s="58"/>
      <c r="D248" s="66" t="s">
        <v>184</v>
      </c>
    </row>
    <row r="249" spans="1:4" s="66" customFormat="1" hidden="1" x14ac:dyDescent="0.25">
      <c r="A249" s="178"/>
      <c r="B249" s="258"/>
      <c r="C249" s="58"/>
      <c r="D249" s="66" t="s">
        <v>184</v>
      </c>
    </row>
    <row r="250" spans="1:4" s="66" customFormat="1" hidden="1" x14ac:dyDescent="0.25">
      <c r="A250" s="178"/>
      <c r="B250" s="258"/>
      <c r="C250" s="58"/>
      <c r="D250" s="66" t="s">
        <v>184</v>
      </c>
    </row>
    <row r="251" spans="1:4" s="66" customFormat="1" hidden="1" x14ac:dyDescent="0.25">
      <c r="A251" s="178"/>
      <c r="B251" s="258"/>
      <c r="C251" s="58"/>
      <c r="D251" s="66" t="s">
        <v>184</v>
      </c>
    </row>
    <row r="252" spans="1:4" s="66" customFormat="1" hidden="1" x14ac:dyDescent="0.25">
      <c r="A252" s="178"/>
      <c r="B252" s="258"/>
      <c r="C252" s="58"/>
      <c r="D252" s="66" t="s">
        <v>184</v>
      </c>
    </row>
    <row r="253" spans="1:4" s="66" customFormat="1" hidden="1" x14ac:dyDescent="0.25">
      <c r="A253" s="178"/>
      <c r="B253" s="258"/>
      <c r="C253" s="58"/>
      <c r="D253" s="66" t="s">
        <v>184</v>
      </c>
    </row>
    <row r="254" spans="1:4" s="66" customFormat="1" hidden="1" x14ac:dyDescent="0.25">
      <c r="A254" s="178"/>
      <c r="B254" s="258"/>
      <c r="C254" s="58"/>
      <c r="D254" s="66" t="s">
        <v>184</v>
      </c>
    </row>
    <row r="255" spans="1:4" s="66" customFormat="1" hidden="1" x14ac:dyDescent="0.25">
      <c r="A255" s="178"/>
      <c r="B255" s="258"/>
      <c r="C255" s="58"/>
      <c r="D255" s="66" t="s">
        <v>184</v>
      </c>
    </row>
    <row r="256" spans="1:4" s="66" customFormat="1" hidden="1" x14ac:dyDescent="0.25">
      <c r="A256" s="178"/>
      <c r="B256" s="258"/>
      <c r="C256" s="58"/>
      <c r="D256" s="66" t="s">
        <v>184</v>
      </c>
    </row>
    <row r="257" spans="1:14" s="66" customFormat="1" hidden="1" x14ac:dyDescent="0.25">
      <c r="A257" s="178"/>
      <c r="B257" s="258"/>
      <c r="C257" s="58"/>
      <c r="D257" s="66" t="s">
        <v>184</v>
      </c>
    </row>
    <row r="258" spans="1:14" s="66" customFormat="1" hidden="1" x14ac:dyDescent="0.25">
      <c r="A258" s="178"/>
      <c r="B258" s="258"/>
      <c r="C258" s="58"/>
      <c r="D258" s="66" t="s">
        <v>184</v>
      </c>
    </row>
    <row r="259" spans="1:14" s="66" customFormat="1" hidden="1" x14ac:dyDescent="0.25">
      <c r="A259" s="178"/>
      <c r="B259" s="258"/>
      <c r="C259" s="58"/>
      <c r="D259" s="66" t="s">
        <v>184</v>
      </c>
    </row>
    <row r="260" spans="1:14" s="66" customFormat="1" hidden="1" x14ac:dyDescent="0.25">
      <c r="A260" s="178"/>
      <c r="B260" s="258"/>
      <c r="C260" s="58"/>
      <c r="D260" s="66" t="s">
        <v>184</v>
      </c>
    </row>
    <row r="261" spans="1:14" s="66" customFormat="1" hidden="1" x14ac:dyDescent="0.25">
      <c r="A261" s="178"/>
      <c r="B261" s="258"/>
      <c r="C261" s="58"/>
      <c r="D261" s="66" t="s">
        <v>184</v>
      </c>
    </row>
    <row r="262" spans="1:14" s="66" customFormat="1" hidden="1" x14ac:dyDescent="0.25">
      <c r="A262" s="178"/>
      <c r="B262" s="258"/>
      <c r="C262" s="58"/>
      <c r="D262" s="66" t="s">
        <v>184</v>
      </c>
    </row>
    <row r="263" spans="1:14" s="66" customFormat="1" hidden="1" x14ac:dyDescent="0.25">
      <c r="A263" s="178"/>
      <c r="B263" s="258"/>
      <c r="C263" s="58"/>
      <c r="D263" s="66" t="s">
        <v>184</v>
      </c>
    </row>
    <row r="264" spans="1:14" s="66" customFormat="1" hidden="1" x14ac:dyDescent="0.25">
      <c r="A264" s="178"/>
      <c r="B264" s="258"/>
      <c r="C264" s="58"/>
      <c r="D264" s="66" t="s">
        <v>184</v>
      </c>
    </row>
    <row r="265" spans="1:14" s="66" customFormat="1" x14ac:dyDescent="0.25">
      <c r="A265" s="258"/>
      <c r="B265" s="258"/>
      <c r="C265" s="142"/>
      <c r="D265" s="66" t="s">
        <v>184</v>
      </c>
    </row>
    <row r="266" spans="1:14" s="66" customFormat="1" x14ac:dyDescent="0.25">
      <c r="A266" s="258"/>
      <c r="B266" s="168" t="s">
        <v>185</v>
      </c>
      <c r="C266" s="52">
        <f>ROUND(SUBTOTAL(109,C135:C265),2)</f>
        <v>0</v>
      </c>
      <c r="D266" s="66" t="s">
        <v>184</v>
      </c>
      <c r="F266" s="257" t="s">
        <v>198</v>
      </c>
    </row>
    <row r="267" spans="1:14" x14ac:dyDescent="0.25">
      <c r="C267" s="57"/>
      <c r="D267" s="66" t="s">
        <v>186</v>
      </c>
    </row>
    <row r="268" spans="1:14" x14ac:dyDescent="0.25">
      <c r="B268" s="236" t="s">
        <v>268</v>
      </c>
      <c r="C268" s="51">
        <f>+C266+C134</f>
        <v>0</v>
      </c>
      <c r="D268" s="66" t="s">
        <v>186</v>
      </c>
      <c r="F268" s="75" t="s">
        <v>188</v>
      </c>
    </row>
    <row r="269" spans="1:14" s="66" customFormat="1" x14ac:dyDescent="0.25">
      <c r="C269" s="59"/>
      <c r="D269" s="66" t="s">
        <v>186</v>
      </c>
    </row>
    <row r="270" spans="1:14" s="66" customFormat="1" x14ac:dyDescent="0.25">
      <c r="A270" s="218" t="s">
        <v>269</v>
      </c>
      <c r="B270" s="60"/>
      <c r="C270" s="61"/>
      <c r="D270" s="66" t="s">
        <v>181</v>
      </c>
      <c r="F270" s="76" t="s">
        <v>190</v>
      </c>
    </row>
    <row r="271" spans="1:14" s="66" customFormat="1" ht="45" customHeight="1" x14ac:dyDescent="0.25">
      <c r="A271" s="407"/>
      <c r="B271" s="408"/>
      <c r="C271" s="409"/>
      <c r="D271" s="66" t="s">
        <v>181</v>
      </c>
      <c r="F271" s="403" t="s">
        <v>191</v>
      </c>
      <c r="G271" s="403"/>
      <c r="H271" s="403"/>
      <c r="I271" s="403"/>
      <c r="J271" s="403"/>
      <c r="K271" s="403"/>
      <c r="L271" s="403"/>
      <c r="M271" s="403"/>
      <c r="N271" s="403"/>
    </row>
    <row r="272" spans="1:14" x14ac:dyDescent="0.25">
      <c r="D272" s="66" t="s">
        <v>184</v>
      </c>
    </row>
    <row r="273" spans="1:14" s="66" customFormat="1" x14ac:dyDescent="0.25">
      <c r="A273" s="218" t="s">
        <v>270</v>
      </c>
      <c r="B273" s="63"/>
      <c r="C273" s="64"/>
      <c r="D273" s="66" t="s">
        <v>184</v>
      </c>
      <c r="F273" s="76" t="s">
        <v>190</v>
      </c>
    </row>
    <row r="274" spans="1:14" s="66" customFormat="1" ht="45" customHeight="1" x14ac:dyDescent="0.25">
      <c r="A274" s="407"/>
      <c r="B274" s="408"/>
      <c r="C274" s="409"/>
      <c r="D274" s="66" t="s">
        <v>184</v>
      </c>
      <c r="F274" s="403" t="s">
        <v>191</v>
      </c>
      <c r="G274" s="403"/>
      <c r="H274" s="403"/>
      <c r="I274" s="403"/>
      <c r="J274" s="403"/>
      <c r="K274" s="403"/>
      <c r="L274" s="403"/>
      <c r="M274" s="403"/>
      <c r="N274" s="403"/>
    </row>
    <row r="275" spans="1:14" x14ac:dyDescent="0.25">
      <c r="D275" s="66"/>
    </row>
  </sheetData>
  <sheetProtection algorithmName="SHA-512" hashValue="eVw1hlUSG5Dw2eXmeDBPhD7VWQ7+PlB6nOsDFVavsgOttLwkHuGAzSzP6lZqRsKcE57HxZZ8jkXwMUzSnjH1SQ==" saltValue="uLCmAs47FBZpyx6z4SRX7A==" spinCount="100000" sheet="1" formatCells="0" formatRows="0" autoFilter="0"/>
  <autoFilter ref="D1:D275" xr:uid="{00000000-0001-0000-1000-000000000000}"/>
  <mergeCells count="6">
    <mergeCell ref="A1:B1"/>
    <mergeCell ref="A2:C2"/>
    <mergeCell ref="A271:C271"/>
    <mergeCell ref="F271:N271"/>
    <mergeCell ref="A274:C274"/>
    <mergeCell ref="F274:N274"/>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3639DA72-D61C-4B05-AEAC-3BC789F937CE}">
            <xm:f>Categories!$A$22=FALSE</xm:f>
            <x14:dxf>
              <fill>
                <patternFill>
                  <bgColor theme="0" tint="-0.34998626667073579"/>
                </patternFill>
              </fill>
            </x14:dxf>
          </x14:cfRule>
          <xm:sqref>A1:C274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BD893-78E4-4342-91C4-B031C6F865E5}">
  <sheetPr>
    <pageSetUpPr fitToPage="1"/>
  </sheetPr>
  <dimension ref="A1:Q275"/>
  <sheetViews>
    <sheetView topLeftCell="A129" zoomScale="140" zoomScaleNormal="140" zoomScaleSheetLayoutView="100" workbookViewId="0">
      <selection activeCell="A269" sqref="A269"/>
    </sheetView>
  </sheetViews>
  <sheetFormatPr defaultColWidth="9.140625" defaultRowHeight="15" x14ac:dyDescent="0.25"/>
  <cols>
    <col min="1" max="1" width="42.28515625" customWidth="1"/>
    <col min="2" max="5" width="16.42578125" customWidth="1"/>
    <col min="6" max="6" width="16.7109375" customWidth="1"/>
    <col min="7" max="7" width="11" hidden="1" customWidth="1"/>
    <col min="8" max="8" width="2.42578125" customWidth="1"/>
  </cols>
  <sheetData>
    <row r="1" spans="1:9" ht="29.25" customHeight="1" thickTop="1" thickBot="1" x14ac:dyDescent="0.3">
      <c r="A1" s="399" t="s">
        <v>169</v>
      </c>
      <c r="B1" s="399"/>
      <c r="C1" s="399"/>
      <c r="D1" s="399"/>
      <c r="E1" s="399"/>
      <c r="F1" t="str">
        <f>+'Section A'!B2</f>
        <v>GRANTEE</v>
      </c>
      <c r="G1" s="204" t="s">
        <v>179</v>
      </c>
      <c r="I1" s="225" t="s">
        <v>170</v>
      </c>
    </row>
    <row r="2" spans="1:9" ht="41.25" customHeight="1" thickTop="1" x14ac:dyDescent="0.25">
      <c r="A2" s="327" t="s">
        <v>271</v>
      </c>
      <c r="B2" s="327"/>
      <c r="C2" s="327"/>
      <c r="D2" s="327"/>
      <c r="E2" s="327"/>
      <c r="F2" s="327"/>
      <c r="G2" t="s">
        <v>186</v>
      </c>
    </row>
    <row r="3" spans="1:9" ht="7.5" customHeight="1" x14ac:dyDescent="0.25">
      <c r="A3" s="5"/>
      <c r="B3" s="5"/>
      <c r="C3" s="5"/>
      <c r="D3" s="5"/>
      <c r="E3" s="5"/>
      <c r="F3" s="5"/>
      <c r="G3" t="s">
        <v>186</v>
      </c>
    </row>
    <row r="4" spans="1:9" ht="25.5" x14ac:dyDescent="0.25">
      <c r="A4" s="202" t="s">
        <v>261</v>
      </c>
      <c r="B4" s="202" t="s">
        <v>208</v>
      </c>
      <c r="C4" s="202" t="s">
        <v>207</v>
      </c>
      <c r="D4" s="202" t="s">
        <v>224</v>
      </c>
      <c r="E4" s="202" t="s">
        <v>177</v>
      </c>
      <c r="F4" s="7" t="s">
        <v>272</v>
      </c>
      <c r="G4" s="206" t="s">
        <v>186</v>
      </c>
    </row>
    <row r="5" spans="1:9" s="66" customFormat="1" ht="25.5" x14ac:dyDescent="0.25">
      <c r="A5" s="143" t="s">
        <v>358</v>
      </c>
      <c r="B5" s="151"/>
      <c r="C5" s="151"/>
      <c r="D5" s="152"/>
      <c r="E5" s="151"/>
      <c r="F5" s="52">
        <f t="shared" ref="F5:F68" si="0">ROUND(+B5*D5*E5,2)</f>
        <v>0</v>
      </c>
      <c r="G5" s="66" t="s">
        <v>181</v>
      </c>
    </row>
    <row r="6" spans="1:9" s="66" customFormat="1" x14ac:dyDescent="0.25">
      <c r="A6" s="258"/>
      <c r="B6" s="151"/>
      <c r="C6" s="151"/>
      <c r="D6" s="152"/>
      <c r="E6" s="151"/>
      <c r="F6" s="52">
        <f t="shared" si="0"/>
        <v>0</v>
      </c>
      <c r="G6" s="66" t="s">
        <v>181</v>
      </c>
    </row>
    <row r="7" spans="1:9" s="66" customFormat="1" x14ac:dyDescent="0.25">
      <c r="A7" s="268" t="s">
        <v>353</v>
      </c>
      <c r="B7" s="269"/>
      <c r="C7" s="269"/>
      <c r="D7" s="265"/>
      <c r="E7" s="269"/>
      <c r="F7" s="267">
        <f t="shared" si="0"/>
        <v>0</v>
      </c>
      <c r="G7" s="66" t="s">
        <v>181</v>
      </c>
    </row>
    <row r="8" spans="1:9" s="66" customFormat="1" x14ac:dyDescent="0.25">
      <c r="A8" s="272" t="s">
        <v>404</v>
      </c>
      <c r="B8" s="269">
        <v>7</v>
      </c>
      <c r="C8" s="269" t="s">
        <v>405</v>
      </c>
      <c r="D8" s="265">
        <v>14.5</v>
      </c>
      <c r="E8" s="269">
        <v>12</v>
      </c>
      <c r="F8" s="267">
        <f t="shared" si="0"/>
        <v>1218</v>
      </c>
      <c r="G8" s="66" t="s">
        <v>181</v>
      </c>
    </row>
    <row r="9" spans="1:9" s="66" customFormat="1" x14ac:dyDescent="0.25">
      <c r="A9" s="272"/>
      <c r="B9" s="269"/>
      <c r="C9" s="269"/>
      <c r="D9" s="265"/>
      <c r="E9" s="269"/>
      <c r="F9" s="267">
        <f t="shared" si="0"/>
        <v>0</v>
      </c>
      <c r="G9" s="66" t="s">
        <v>181</v>
      </c>
    </row>
    <row r="10" spans="1:9" s="66" customFormat="1" x14ac:dyDescent="0.25">
      <c r="A10" s="272"/>
      <c r="B10" s="269"/>
      <c r="C10" s="269"/>
      <c r="D10" s="265"/>
      <c r="E10" s="269"/>
      <c r="F10" s="267">
        <f t="shared" si="0"/>
        <v>0</v>
      </c>
      <c r="G10" s="66" t="s">
        <v>181</v>
      </c>
    </row>
    <row r="11" spans="1:9" s="66" customFormat="1" x14ac:dyDescent="0.25">
      <c r="A11" s="272"/>
      <c r="B11" s="269"/>
      <c r="C11" s="269"/>
      <c r="D11" s="265"/>
      <c r="E11" s="269"/>
      <c r="F11" s="267">
        <f t="shared" si="0"/>
        <v>0</v>
      </c>
      <c r="G11" s="66" t="s">
        <v>181</v>
      </c>
    </row>
    <row r="12" spans="1:9" s="66" customFormat="1" x14ac:dyDescent="0.25">
      <c r="A12" s="272"/>
      <c r="B12" s="269"/>
      <c r="C12" s="269"/>
      <c r="D12" s="265"/>
      <c r="E12" s="269"/>
      <c r="F12" s="267">
        <f t="shared" si="0"/>
        <v>0</v>
      </c>
      <c r="G12" s="66" t="s">
        <v>181</v>
      </c>
    </row>
    <row r="13" spans="1:9" s="66" customFormat="1" x14ac:dyDescent="0.25">
      <c r="A13" s="272"/>
      <c r="B13" s="269"/>
      <c r="C13" s="269"/>
      <c r="D13" s="265"/>
      <c r="E13" s="269"/>
      <c r="F13" s="267">
        <f t="shared" si="0"/>
        <v>0</v>
      </c>
      <c r="G13" s="66" t="s">
        <v>181</v>
      </c>
    </row>
    <row r="14" spans="1:9" s="66" customFormat="1" x14ac:dyDescent="0.25">
      <c r="A14" s="272"/>
      <c r="B14" s="269"/>
      <c r="C14" s="269"/>
      <c r="D14" s="265"/>
      <c r="E14" s="269"/>
      <c r="F14" s="267">
        <f t="shared" si="0"/>
        <v>0</v>
      </c>
      <c r="G14" s="66" t="s">
        <v>181</v>
      </c>
    </row>
    <row r="15" spans="1:9" s="66" customFormat="1" x14ac:dyDescent="0.25">
      <c r="A15" s="272"/>
      <c r="B15" s="269"/>
      <c r="C15" s="269"/>
      <c r="D15" s="265"/>
      <c r="E15" s="269"/>
      <c r="F15" s="267">
        <f t="shared" si="0"/>
        <v>0</v>
      </c>
      <c r="G15" s="66" t="s">
        <v>181</v>
      </c>
    </row>
    <row r="16" spans="1:9" s="66" customFormat="1" x14ac:dyDescent="0.25">
      <c r="A16" s="272"/>
      <c r="B16" s="269"/>
      <c r="C16" s="269"/>
      <c r="D16" s="265"/>
      <c r="E16" s="269"/>
      <c r="F16" s="267">
        <f t="shared" si="0"/>
        <v>0</v>
      </c>
      <c r="G16" s="66" t="s">
        <v>181</v>
      </c>
    </row>
    <row r="17" spans="1:7" s="66" customFormat="1" x14ac:dyDescent="0.25">
      <c r="A17" s="272"/>
      <c r="B17" s="269"/>
      <c r="C17" s="269"/>
      <c r="D17" s="265"/>
      <c r="E17" s="269"/>
      <c r="F17" s="267">
        <f t="shared" si="0"/>
        <v>0</v>
      </c>
      <c r="G17" s="66" t="s">
        <v>181</v>
      </c>
    </row>
    <row r="18" spans="1:7" s="66" customFormat="1" x14ac:dyDescent="0.25">
      <c r="A18" s="272"/>
      <c r="B18" s="269"/>
      <c r="C18" s="269"/>
      <c r="D18" s="265"/>
      <c r="E18" s="269"/>
      <c r="F18" s="267">
        <f t="shared" si="0"/>
        <v>0</v>
      </c>
      <c r="G18" s="66" t="s">
        <v>181</v>
      </c>
    </row>
    <row r="19" spans="1:7" s="66" customFormat="1" x14ac:dyDescent="0.25">
      <c r="A19" s="272"/>
      <c r="B19" s="269"/>
      <c r="C19" s="269"/>
      <c r="D19" s="265"/>
      <c r="E19" s="269"/>
      <c r="F19" s="267">
        <f t="shared" si="0"/>
        <v>0</v>
      </c>
      <c r="G19" s="66" t="s">
        <v>181</v>
      </c>
    </row>
    <row r="20" spans="1:7" s="66" customFormat="1" x14ac:dyDescent="0.25">
      <c r="A20" s="272"/>
      <c r="B20" s="269"/>
      <c r="C20" s="269"/>
      <c r="D20" s="265"/>
      <c r="E20" s="269"/>
      <c r="F20" s="267">
        <f t="shared" si="0"/>
        <v>0</v>
      </c>
      <c r="G20" s="66" t="s">
        <v>181</v>
      </c>
    </row>
    <row r="21" spans="1:7" s="66" customFormat="1" x14ac:dyDescent="0.25">
      <c r="A21" s="272"/>
      <c r="B21" s="269"/>
      <c r="C21" s="269"/>
      <c r="D21" s="265"/>
      <c r="E21" s="269"/>
      <c r="F21" s="267">
        <f t="shared" si="0"/>
        <v>0</v>
      </c>
      <c r="G21" s="66" t="s">
        <v>181</v>
      </c>
    </row>
    <row r="22" spans="1:7" s="66" customFormat="1" x14ac:dyDescent="0.25">
      <c r="A22" s="272"/>
      <c r="B22" s="269"/>
      <c r="C22" s="269"/>
      <c r="D22" s="265"/>
      <c r="E22" s="269"/>
      <c r="F22" s="267">
        <f t="shared" si="0"/>
        <v>0</v>
      </c>
      <c r="G22" s="66" t="s">
        <v>181</v>
      </c>
    </row>
    <row r="23" spans="1:7" s="66" customFormat="1" x14ac:dyDescent="0.25">
      <c r="A23" s="272"/>
      <c r="B23" s="269"/>
      <c r="C23" s="269"/>
      <c r="D23" s="265"/>
      <c r="E23" s="269"/>
      <c r="F23" s="267">
        <f t="shared" si="0"/>
        <v>0</v>
      </c>
      <c r="G23" s="66" t="s">
        <v>181</v>
      </c>
    </row>
    <row r="24" spans="1:7" s="66" customFormat="1" x14ac:dyDescent="0.25">
      <c r="A24" s="272"/>
      <c r="B24" s="269"/>
      <c r="C24" s="269"/>
      <c r="D24" s="265"/>
      <c r="E24" s="269"/>
      <c r="F24" s="267">
        <f t="shared" si="0"/>
        <v>0</v>
      </c>
      <c r="G24" s="66" t="s">
        <v>181</v>
      </c>
    </row>
    <row r="25" spans="1:7" s="66" customFormat="1" x14ac:dyDescent="0.25">
      <c r="A25" s="272"/>
      <c r="B25" s="269"/>
      <c r="C25" s="269"/>
      <c r="D25" s="265"/>
      <c r="E25" s="269"/>
      <c r="F25" s="267">
        <f t="shared" si="0"/>
        <v>0</v>
      </c>
      <c r="G25" s="66" t="s">
        <v>181</v>
      </c>
    </row>
    <row r="26" spans="1:7" s="66" customFormat="1" x14ac:dyDescent="0.25">
      <c r="A26" s="272"/>
      <c r="B26" s="269"/>
      <c r="C26" s="269"/>
      <c r="D26" s="265"/>
      <c r="E26" s="269"/>
      <c r="F26" s="267">
        <f t="shared" si="0"/>
        <v>0</v>
      </c>
      <c r="G26" s="66" t="s">
        <v>181</v>
      </c>
    </row>
    <row r="27" spans="1:7" s="66" customFormat="1" x14ac:dyDescent="0.25">
      <c r="A27" s="272"/>
      <c r="B27" s="269"/>
      <c r="C27" s="269"/>
      <c r="D27" s="265"/>
      <c r="E27" s="269"/>
      <c r="F27" s="267">
        <f t="shared" si="0"/>
        <v>0</v>
      </c>
      <c r="G27" s="66" t="s">
        <v>181</v>
      </c>
    </row>
    <row r="28" spans="1:7" s="66" customFormat="1" x14ac:dyDescent="0.25">
      <c r="A28" s="258"/>
      <c r="B28" s="151"/>
      <c r="C28" s="151"/>
      <c r="D28" s="152"/>
      <c r="E28" s="151"/>
      <c r="F28" s="52">
        <f t="shared" si="0"/>
        <v>0</v>
      </c>
      <c r="G28" s="66" t="s">
        <v>181</v>
      </c>
    </row>
    <row r="29" spans="1:7" s="66" customFormat="1" x14ac:dyDescent="0.25">
      <c r="A29" s="258"/>
      <c r="B29" s="151"/>
      <c r="C29" s="151"/>
      <c r="D29" s="152"/>
      <c r="E29" s="151"/>
      <c r="F29" s="52">
        <f t="shared" si="0"/>
        <v>0</v>
      </c>
      <c r="G29" s="66" t="s">
        <v>181</v>
      </c>
    </row>
    <row r="30" spans="1:7" s="66" customFormat="1" x14ac:dyDescent="0.25">
      <c r="A30" s="258"/>
      <c r="B30" s="151"/>
      <c r="C30" s="151"/>
      <c r="D30" s="152"/>
      <c r="E30" s="151"/>
      <c r="F30" s="52">
        <f t="shared" si="0"/>
        <v>0</v>
      </c>
      <c r="G30" s="66" t="s">
        <v>181</v>
      </c>
    </row>
    <row r="31" spans="1:7" s="66" customFormat="1" x14ac:dyDescent="0.25">
      <c r="A31" s="258"/>
      <c r="B31" s="151"/>
      <c r="C31" s="151"/>
      <c r="D31" s="152"/>
      <c r="E31" s="151"/>
      <c r="F31" s="52">
        <f t="shared" si="0"/>
        <v>0</v>
      </c>
      <c r="G31" s="66" t="s">
        <v>181</v>
      </c>
    </row>
    <row r="32" spans="1:7" s="66" customFormat="1" x14ac:dyDescent="0.25">
      <c r="A32" s="258"/>
      <c r="B32" s="151"/>
      <c r="C32" s="151"/>
      <c r="D32" s="152"/>
      <c r="E32" s="151"/>
      <c r="F32" s="52">
        <f t="shared" si="0"/>
        <v>0</v>
      </c>
      <c r="G32" s="66" t="s">
        <v>181</v>
      </c>
    </row>
    <row r="33" spans="1:7" s="66" customFormat="1" x14ac:dyDescent="0.25">
      <c r="A33" s="258"/>
      <c r="B33" s="151"/>
      <c r="C33" s="151"/>
      <c r="D33" s="152"/>
      <c r="E33" s="151"/>
      <c r="F33" s="52">
        <f t="shared" si="0"/>
        <v>0</v>
      </c>
      <c r="G33" s="66" t="s">
        <v>181</v>
      </c>
    </row>
    <row r="34" spans="1:7" s="66" customFormat="1" x14ac:dyDescent="0.25">
      <c r="A34" s="258"/>
      <c r="B34" s="151"/>
      <c r="C34" s="151"/>
      <c r="D34" s="152"/>
      <c r="E34" s="151"/>
      <c r="F34" s="52">
        <f t="shared" si="0"/>
        <v>0</v>
      </c>
      <c r="G34" s="66" t="s">
        <v>181</v>
      </c>
    </row>
    <row r="35" spans="1:7" s="66" customFormat="1" x14ac:dyDescent="0.25">
      <c r="A35" s="258"/>
      <c r="B35" s="151"/>
      <c r="C35" s="151"/>
      <c r="D35" s="152"/>
      <c r="E35" s="151"/>
      <c r="F35" s="52">
        <f t="shared" si="0"/>
        <v>0</v>
      </c>
      <c r="G35" s="66" t="s">
        <v>181</v>
      </c>
    </row>
    <row r="36" spans="1:7" s="66" customFormat="1" x14ac:dyDescent="0.25">
      <c r="A36" s="258"/>
      <c r="B36" s="151"/>
      <c r="C36" s="151"/>
      <c r="D36" s="152"/>
      <c r="E36" s="151"/>
      <c r="F36" s="52">
        <f t="shared" si="0"/>
        <v>0</v>
      </c>
      <c r="G36" s="66" t="s">
        <v>181</v>
      </c>
    </row>
    <row r="37" spans="1:7" s="66" customFormat="1" x14ac:dyDescent="0.25">
      <c r="A37" s="258"/>
      <c r="B37" s="151"/>
      <c r="C37" s="151"/>
      <c r="D37" s="152"/>
      <c r="E37" s="151"/>
      <c r="F37" s="52">
        <f t="shared" si="0"/>
        <v>0</v>
      </c>
      <c r="G37" s="66" t="s">
        <v>181</v>
      </c>
    </row>
    <row r="38" spans="1:7" s="66" customFormat="1" x14ac:dyDescent="0.25">
      <c r="A38" s="258"/>
      <c r="B38" s="151"/>
      <c r="C38" s="151"/>
      <c r="D38" s="152"/>
      <c r="E38" s="151"/>
      <c r="F38" s="52">
        <f t="shared" si="0"/>
        <v>0</v>
      </c>
      <c r="G38" s="66" t="s">
        <v>181</v>
      </c>
    </row>
    <row r="39" spans="1:7" s="66" customFormat="1" x14ac:dyDescent="0.25">
      <c r="A39" s="258"/>
      <c r="B39" s="151"/>
      <c r="C39" s="151"/>
      <c r="D39" s="152"/>
      <c r="E39" s="151"/>
      <c r="F39" s="52">
        <f t="shared" si="0"/>
        <v>0</v>
      </c>
      <c r="G39" s="66" t="s">
        <v>181</v>
      </c>
    </row>
    <row r="40" spans="1:7" s="66" customFormat="1" x14ac:dyDescent="0.25">
      <c r="A40" s="258"/>
      <c r="B40" s="151"/>
      <c r="C40" s="151"/>
      <c r="D40" s="152"/>
      <c r="E40" s="151"/>
      <c r="F40" s="52">
        <f t="shared" si="0"/>
        <v>0</v>
      </c>
      <c r="G40" s="66" t="s">
        <v>181</v>
      </c>
    </row>
    <row r="41" spans="1:7" s="66" customFormat="1" x14ac:dyDescent="0.25">
      <c r="A41" s="258"/>
      <c r="B41" s="151"/>
      <c r="C41" s="151"/>
      <c r="D41" s="152"/>
      <c r="E41" s="151"/>
      <c r="F41" s="52">
        <f t="shared" si="0"/>
        <v>0</v>
      </c>
      <c r="G41" s="66" t="s">
        <v>181</v>
      </c>
    </row>
    <row r="42" spans="1:7" s="66" customFormat="1" x14ac:dyDescent="0.25">
      <c r="A42" s="258"/>
      <c r="B42" s="151"/>
      <c r="C42" s="151"/>
      <c r="D42" s="152"/>
      <c r="E42" s="151"/>
      <c r="F42" s="52">
        <f t="shared" si="0"/>
        <v>0</v>
      </c>
      <c r="G42" s="66" t="s">
        <v>181</v>
      </c>
    </row>
    <row r="43" spans="1:7" s="66" customFormat="1" x14ac:dyDescent="0.25">
      <c r="A43" s="258"/>
      <c r="B43" s="151"/>
      <c r="C43" s="151"/>
      <c r="D43" s="152"/>
      <c r="E43" s="151"/>
      <c r="F43" s="52">
        <f t="shared" si="0"/>
        <v>0</v>
      </c>
      <c r="G43" s="66" t="s">
        <v>181</v>
      </c>
    </row>
    <row r="44" spans="1:7" s="66" customFormat="1" x14ac:dyDescent="0.25">
      <c r="A44" s="258"/>
      <c r="B44" s="151"/>
      <c r="C44" s="151"/>
      <c r="D44" s="152"/>
      <c r="E44" s="151"/>
      <c r="F44" s="52">
        <f t="shared" si="0"/>
        <v>0</v>
      </c>
      <c r="G44" s="66" t="s">
        <v>181</v>
      </c>
    </row>
    <row r="45" spans="1:7" s="66" customFormat="1" x14ac:dyDescent="0.25">
      <c r="A45" s="258"/>
      <c r="B45" s="151"/>
      <c r="C45" s="151"/>
      <c r="D45" s="152"/>
      <c r="E45" s="151"/>
      <c r="F45" s="52">
        <f t="shared" si="0"/>
        <v>0</v>
      </c>
      <c r="G45" s="66" t="s">
        <v>181</v>
      </c>
    </row>
    <row r="46" spans="1:7" s="66" customFormat="1" x14ac:dyDescent="0.25">
      <c r="A46" s="258"/>
      <c r="B46" s="151"/>
      <c r="C46" s="151"/>
      <c r="D46" s="152"/>
      <c r="E46" s="151"/>
      <c r="F46" s="52">
        <f t="shared" si="0"/>
        <v>0</v>
      </c>
      <c r="G46" s="66" t="s">
        <v>181</v>
      </c>
    </row>
    <row r="47" spans="1:7" s="66" customFormat="1" x14ac:dyDescent="0.25">
      <c r="A47" s="258"/>
      <c r="B47" s="151"/>
      <c r="C47" s="151"/>
      <c r="D47" s="152"/>
      <c r="E47" s="151"/>
      <c r="F47" s="52">
        <f t="shared" si="0"/>
        <v>0</v>
      </c>
      <c r="G47" s="66" t="s">
        <v>181</v>
      </c>
    </row>
    <row r="48" spans="1:7" s="66" customFormat="1" x14ac:dyDescent="0.25">
      <c r="A48" s="258"/>
      <c r="B48" s="151"/>
      <c r="C48" s="151"/>
      <c r="D48" s="152"/>
      <c r="E48" s="151"/>
      <c r="F48" s="52">
        <f t="shared" si="0"/>
        <v>0</v>
      </c>
      <c r="G48" s="66" t="s">
        <v>181</v>
      </c>
    </row>
    <row r="49" spans="1:7" s="66" customFormat="1" x14ac:dyDescent="0.25">
      <c r="A49" s="258"/>
      <c r="B49" s="151"/>
      <c r="C49" s="151"/>
      <c r="D49" s="152"/>
      <c r="E49" s="151"/>
      <c r="F49" s="52">
        <f t="shared" si="0"/>
        <v>0</v>
      </c>
      <c r="G49" s="66" t="s">
        <v>181</v>
      </c>
    </row>
    <row r="50" spans="1:7" s="66" customFormat="1" x14ac:dyDescent="0.25">
      <c r="A50" s="258"/>
      <c r="B50" s="151"/>
      <c r="C50" s="151"/>
      <c r="D50" s="152"/>
      <c r="E50" s="151"/>
      <c r="F50" s="52">
        <f t="shared" si="0"/>
        <v>0</v>
      </c>
      <c r="G50" s="66" t="s">
        <v>181</v>
      </c>
    </row>
    <row r="51" spans="1:7" s="66" customFormat="1" x14ac:dyDescent="0.25">
      <c r="A51" s="258"/>
      <c r="B51" s="151"/>
      <c r="C51" s="151"/>
      <c r="D51" s="152"/>
      <c r="E51" s="151"/>
      <c r="F51" s="52">
        <f t="shared" si="0"/>
        <v>0</v>
      </c>
      <c r="G51" s="66" t="s">
        <v>181</v>
      </c>
    </row>
    <row r="52" spans="1:7" s="66" customFormat="1" x14ac:dyDescent="0.25">
      <c r="A52" s="258"/>
      <c r="B52" s="151"/>
      <c r="C52" s="151"/>
      <c r="D52" s="152"/>
      <c r="E52" s="151"/>
      <c r="F52" s="52">
        <f t="shared" si="0"/>
        <v>0</v>
      </c>
      <c r="G52" s="66" t="s">
        <v>181</v>
      </c>
    </row>
    <row r="53" spans="1:7" s="66" customFormat="1" x14ac:dyDescent="0.25">
      <c r="A53" s="258"/>
      <c r="B53" s="151"/>
      <c r="C53" s="151"/>
      <c r="D53" s="152"/>
      <c r="E53" s="151"/>
      <c r="F53" s="52">
        <f t="shared" si="0"/>
        <v>0</v>
      </c>
      <c r="G53" s="66" t="s">
        <v>181</v>
      </c>
    </row>
    <row r="54" spans="1:7" s="66" customFormat="1" x14ac:dyDescent="0.25">
      <c r="A54" s="258"/>
      <c r="B54" s="151"/>
      <c r="C54" s="151"/>
      <c r="D54" s="152"/>
      <c r="E54" s="151"/>
      <c r="F54" s="52">
        <f t="shared" si="0"/>
        <v>0</v>
      </c>
      <c r="G54" s="66" t="s">
        <v>181</v>
      </c>
    </row>
    <row r="55" spans="1:7" s="66" customFormat="1" x14ac:dyDescent="0.25">
      <c r="A55" s="258"/>
      <c r="B55" s="151"/>
      <c r="C55" s="151"/>
      <c r="D55" s="152"/>
      <c r="E55" s="151"/>
      <c r="F55" s="52">
        <f t="shared" si="0"/>
        <v>0</v>
      </c>
      <c r="G55" s="66" t="s">
        <v>181</v>
      </c>
    </row>
    <row r="56" spans="1:7" s="66" customFormat="1" x14ac:dyDescent="0.25">
      <c r="A56" s="258"/>
      <c r="B56" s="151"/>
      <c r="C56" s="151"/>
      <c r="D56" s="152"/>
      <c r="E56" s="151"/>
      <c r="F56" s="52">
        <f t="shared" si="0"/>
        <v>0</v>
      </c>
      <c r="G56" s="66" t="s">
        <v>181</v>
      </c>
    </row>
    <row r="57" spans="1:7" s="66" customFormat="1" x14ac:dyDescent="0.25">
      <c r="A57" s="258"/>
      <c r="B57" s="151"/>
      <c r="C57" s="151"/>
      <c r="D57" s="152"/>
      <c r="E57" s="151"/>
      <c r="F57" s="52">
        <f t="shared" si="0"/>
        <v>0</v>
      </c>
      <c r="G57" s="66" t="s">
        <v>181</v>
      </c>
    </row>
    <row r="58" spans="1:7" s="66" customFormat="1" x14ac:dyDescent="0.25">
      <c r="A58" s="258"/>
      <c r="B58" s="151"/>
      <c r="C58" s="151"/>
      <c r="D58" s="152"/>
      <c r="E58" s="151"/>
      <c r="F58" s="52">
        <f t="shared" si="0"/>
        <v>0</v>
      </c>
      <c r="G58" s="66" t="s">
        <v>181</v>
      </c>
    </row>
    <row r="59" spans="1:7" s="66" customFormat="1" x14ac:dyDescent="0.25">
      <c r="A59" s="258"/>
      <c r="B59" s="151"/>
      <c r="C59" s="151"/>
      <c r="D59" s="152"/>
      <c r="E59" s="151"/>
      <c r="F59" s="52">
        <f t="shared" si="0"/>
        <v>0</v>
      </c>
      <c r="G59" s="66" t="s">
        <v>181</v>
      </c>
    </row>
    <row r="60" spans="1:7" s="66" customFormat="1" x14ac:dyDescent="0.25">
      <c r="A60" s="258"/>
      <c r="B60" s="151"/>
      <c r="C60" s="151"/>
      <c r="D60" s="152"/>
      <c r="E60" s="151"/>
      <c r="F60" s="52">
        <f t="shared" si="0"/>
        <v>0</v>
      </c>
      <c r="G60" s="66" t="s">
        <v>181</v>
      </c>
    </row>
    <row r="61" spans="1:7" s="66" customFormat="1" x14ac:dyDescent="0.25">
      <c r="A61" s="258"/>
      <c r="B61" s="151"/>
      <c r="C61" s="151"/>
      <c r="D61" s="152"/>
      <c r="E61" s="151"/>
      <c r="F61" s="52">
        <f t="shared" si="0"/>
        <v>0</v>
      </c>
      <c r="G61" s="66" t="s">
        <v>181</v>
      </c>
    </row>
    <row r="62" spans="1:7" s="66" customFormat="1" x14ac:dyDescent="0.25">
      <c r="A62" s="258"/>
      <c r="B62" s="151"/>
      <c r="C62" s="151"/>
      <c r="D62" s="152"/>
      <c r="E62" s="151"/>
      <c r="F62" s="52">
        <f t="shared" si="0"/>
        <v>0</v>
      </c>
      <c r="G62" s="66" t="s">
        <v>181</v>
      </c>
    </row>
    <row r="63" spans="1:7" s="66" customFormat="1" x14ac:dyDescent="0.25">
      <c r="A63" s="258"/>
      <c r="B63" s="151"/>
      <c r="C63" s="151"/>
      <c r="D63" s="152"/>
      <c r="E63" s="151"/>
      <c r="F63" s="52">
        <f t="shared" si="0"/>
        <v>0</v>
      </c>
      <c r="G63" s="66" t="s">
        <v>181</v>
      </c>
    </row>
    <row r="64" spans="1:7" s="66" customFormat="1" x14ac:dyDescent="0.25">
      <c r="A64" s="258"/>
      <c r="B64" s="151"/>
      <c r="C64" s="151"/>
      <c r="D64" s="152"/>
      <c r="E64" s="151"/>
      <c r="F64" s="52">
        <f t="shared" si="0"/>
        <v>0</v>
      </c>
      <c r="G64" s="66" t="s">
        <v>181</v>
      </c>
    </row>
    <row r="65" spans="1:7" s="66" customFormat="1" x14ac:dyDescent="0.25">
      <c r="A65" s="258"/>
      <c r="B65" s="151"/>
      <c r="C65" s="151"/>
      <c r="D65" s="152"/>
      <c r="E65" s="151"/>
      <c r="F65" s="52">
        <f t="shared" si="0"/>
        <v>0</v>
      </c>
      <c r="G65" s="66" t="s">
        <v>181</v>
      </c>
    </row>
    <row r="66" spans="1:7" s="66" customFormat="1" x14ac:dyDescent="0.25">
      <c r="A66" s="258"/>
      <c r="B66" s="151"/>
      <c r="C66" s="151"/>
      <c r="D66" s="152"/>
      <c r="E66" s="151"/>
      <c r="F66" s="52">
        <f t="shared" si="0"/>
        <v>0</v>
      </c>
      <c r="G66" s="66" t="s">
        <v>181</v>
      </c>
    </row>
    <row r="67" spans="1:7" s="66" customFormat="1" x14ac:dyDescent="0.25">
      <c r="A67" s="258"/>
      <c r="B67" s="151"/>
      <c r="C67" s="151"/>
      <c r="D67" s="152"/>
      <c r="E67" s="151"/>
      <c r="F67" s="52">
        <f t="shared" si="0"/>
        <v>0</v>
      </c>
      <c r="G67" s="66" t="s">
        <v>181</v>
      </c>
    </row>
    <row r="68" spans="1:7" s="66" customFormat="1" x14ac:dyDescent="0.25">
      <c r="A68" s="258"/>
      <c r="B68" s="151"/>
      <c r="C68" s="151"/>
      <c r="D68" s="152"/>
      <c r="E68" s="151"/>
      <c r="F68" s="52">
        <f t="shared" si="0"/>
        <v>0</v>
      </c>
      <c r="G68" s="66" t="s">
        <v>181</v>
      </c>
    </row>
    <row r="69" spans="1:7" s="66" customFormat="1" x14ac:dyDescent="0.25">
      <c r="A69" s="258"/>
      <c r="B69" s="151"/>
      <c r="C69" s="151"/>
      <c r="D69" s="152"/>
      <c r="E69" s="151"/>
      <c r="F69" s="52">
        <f t="shared" ref="F69:F132" si="1">ROUND(+B69*D69*E69,2)</f>
        <v>0</v>
      </c>
      <c r="G69" s="66" t="s">
        <v>181</v>
      </c>
    </row>
    <row r="70" spans="1:7" s="66" customFormat="1" x14ac:dyDescent="0.25">
      <c r="A70" s="258"/>
      <c r="B70" s="151"/>
      <c r="C70" s="151"/>
      <c r="D70" s="152"/>
      <c r="E70" s="151"/>
      <c r="F70" s="52">
        <f t="shared" si="1"/>
        <v>0</v>
      </c>
      <c r="G70" s="66" t="s">
        <v>181</v>
      </c>
    </row>
    <row r="71" spans="1:7" s="66" customFormat="1" x14ac:dyDescent="0.25">
      <c r="A71" s="258"/>
      <c r="B71" s="151"/>
      <c r="C71" s="151"/>
      <c r="D71" s="152"/>
      <c r="E71" s="151"/>
      <c r="F71" s="52">
        <f t="shared" si="1"/>
        <v>0</v>
      </c>
      <c r="G71" s="66" t="s">
        <v>181</v>
      </c>
    </row>
    <row r="72" spans="1:7" s="66" customFormat="1" x14ac:dyDescent="0.25">
      <c r="A72" s="258"/>
      <c r="B72" s="151"/>
      <c r="C72" s="151"/>
      <c r="D72" s="152"/>
      <c r="E72" s="151"/>
      <c r="F72" s="52">
        <f t="shared" si="1"/>
        <v>0</v>
      </c>
      <c r="G72" s="66" t="s">
        <v>181</v>
      </c>
    </row>
    <row r="73" spans="1:7" s="66" customFormat="1" x14ac:dyDescent="0.25">
      <c r="A73" s="258"/>
      <c r="B73" s="151"/>
      <c r="C73" s="151"/>
      <c r="D73" s="152"/>
      <c r="E73" s="151"/>
      <c r="F73" s="52">
        <f t="shared" si="1"/>
        <v>0</v>
      </c>
      <c r="G73" s="66" t="s">
        <v>181</v>
      </c>
    </row>
    <row r="74" spans="1:7" s="66" customFormat="1" x14ac:dyDescent="0.25">
      <c r="A74" s="258"/>
      <c r="B74" s="151"/>
      <c r="C74" s="151"/>
      <c r="D74" s="152"/>
      <c r="E74" s="151"/>
      <c r="F74" s="52">
        <f t="shared" si="1"/>
        <v>0</v>
      </c>
      <c r="G74" s="66" t="s">
        <v>181</v>
      </c>
    </row>
    <row r="75" spans="1:7" s="66" customFormat="1" x14ac:dyDescent="0.25">
      <c r="A75" s="258"/>
      <c r="B75" s="151"/>
      <c r="C75" s="151"/>
      <c r="D75" s="152"/>
      <c r="E75" s="151"/>
      <c r="F75" s="52">
        <f t="shared" si="1"/>
        <v>0</v>
      </c>
      <c r="G75" s="66" t="s">
        <v>181</v>
      </c>
    </row>
    <row r="76" spans="1:7" s="66" customFormat="1" x14ac:dyDescent="0.25">
      <c r="A76" s="258"/>
      <c r="B76" s="151"/>
      <c r="C76" s="151"/>
      <c r="D76" s="152"/>
      <c r="E76" s="151"/>
      <c r="F76" s="52">
        <f t="shared" si="1"/>
        <v>0</v>
      </c>
      <c r="G76" s="66" t="s">
        <v>181</v>
      </c>
    </row>
    <row r="77" spans="1:7" s="66" customFormat="1" x14ac:dyDescent="0.25">
      <c r="A77" s="258"/>
      <c r="B77" s="151"/>
      <c r="C77" s="151"/>
      <c r="D77" s="152"/>
      <c r="E77" s="151"/>
      <c r="F77" s="52">
        <f t="shared" si="1"/>
        <v>0</v>
      </c>
      <c r="G77" s="66" t="s">
        <v>181</v>
      </c>
    </row>
    <row r="78" spans="1:7" s="66" customFormat="1" x14ac:dyDescent="0.25">
      <c r="A78" s="258"/>
      <c r="B78" s="151"/>
      <c r="C78" s="151"/>
      <c r="D78" s="152"/>
      <c r="E78" s="151"/>
      <c r="F78" s="52">
        <f t="shared" si="1"/>
        <v>0</v>
      </c>
      <c r="G78" s="66" t="s">
        <v>181</v>
      </c>
    </row>
    <row r="79" spans="1:7" s="66" customFormat="1" x14ac:dyDescent="0.25">
      <c r="A79" s="258"/>
      <c r="B79" s="151"/>
      <c r="C79" s="151"/>
      <c r="D79" s="152"/>
      <c r="E79" s="151"/>
      <c r="F79" s="52">
        <f t="shared" si="1"/>
        <v>0</v>
      </c>
      <c r="G79" s="66" t="s">
        <v>181</v>
      </c>
    </row>
    <row r="80" spans="1:7" s="66" customFormat="1" x14ac:dyDescent="0.25">
      <c r="A80" s="258"/>
      <c r="B80" s="151"/>
      <c r="C80" s="151"/>
      <c r="D80" s="152"/>
      <c r="E80" s="151"/>
      <c r="F80" s="52">
        <f t="shared" si="1"/>
        <v>0</v>
      </c>
      <c r="G80" s="66" t="s">
        <v>181</v>
      </c>
    </row>
    <row r="81" spans="1:7" s="66" customFormat="1" x14ac:dyDescent="0.25">
      <c r="A81" s="258"/>
      <c r="B81" s="151"/>
      <c r="C81" s="151"/>
      <c r="D81" s="152"/>
      <c r="E81" s="151"/>
      <c r="F81" s="52">
        <f t="shared" si="1"/>
        <v>0</v>
      </c>
      <c r="G81" s="66" t="s">
        <v>181</v>
      </c>
    </row>
    <row r="82" spans="1:7" s="66" customFormat="1" x14ac:dyDescent="0.25">
      <c r="A82" s="258"/>
      <c r="B82" s="151"/>
      <c r="C82" s="151"/>
      <c r="D82" s="152"/>
      <c r="E82" s="151"/>
      <c r="F82" s="52">
        <f t="shared" si="1"/>
        <v>0</v>
      </c>
      <c r="G82" s="66" t="s">
        <v>181</v>
      </c>
    </row>
    <row r="83" spans="1:7" s="66" customFormat="1" x14ac:dyDescent="0.25">
      <c r="A83" s="258"/>
      <c r="B83" s="151"/>
      <c r="C83" s="151"/>
      <c r="D83" s="152"/>
      <c r="E83" s="151"/>
      <c r="F83" s="52">
        <f t="shared" si="1"/>
        <v>0</v>
      </c>
      <c r="G83" s="66" t="s">
        <v>181</v>
      </c>
    </row>
    <row r="84" spans="1:7" s="66" customFormat="1" x14ac:dyDescent="0.25">
      <c r="A84" s="258"/>
      <c r="B84" s="151"/>
      <c r="C84" s="151"/>
      <c r="D84" s="152"/>
      <c r="E84" s="151"/>
      <c r="F84" s="52">
        <f t="shared" si="1"/>
        <v>0</v>
      </c>
      <c r="G84" s="66" t="s">
        <v>181</v>
      </c>
    </row>
    <row r="85" spans="1:7" s="66" customFormat="1" x14ac:dyDescent="0.25">
      <c r="A85" s="258"/>
      <c r="B85" s="151"/>
      <c r="C85" s="151"/>
      <c r="D85" s="152"/>
      <c r="E85" s="151"/>
      <c r="F85" s="52">
        <f t="shared" si="1"/>
        <v>0</v>
      </c>
      <c r="G85" s="66" t="s">
        <v>181</v>
      </c>
    </row>
    <row r="86" spans="1:7" s="66" customFormat="1" x14ac:dyDescent="0.25">
      <c r="A86" s="258"/>
      <c r="B86" s="151"/>
      <c r="C86" s="151"/>
      <c r="D86" s="152"/>
      <c r="E86" s="151"/>
      <c r="F86" s="52">
        <f t="shared" si="1"/>
        <v>0</v>
      </c>
      <c r="G86" s="66" t="s">
        <v>181</v>
      </c>
    </row>
    <row r="87" spans="1:7" s="66" customFormat="1" x14ac:dyDescent="0.25">
      <c r="A87" s="258"/>
      <c r="B87" s="151"/>
      <c r="C87" s="151"/>
      <c r="D87" s="152"/>
      <c r="E87" s="151"/>
      <c r="F87" s="52">
        <f t="shared" si="1"/>
        <v>0</v>
      </c>
      <c r="G87" s="66" t="s">
        <v>181</v>
      </c>
    </row>
    <row r="88" spans="1:7" s="66" customFormat="1" x14ac:dyDescent="0.25">
      <c r="A88" s="258"/>
      <c r="B88" s="151"/>
      <c r="C88" s="151"/>
      <c r="D88" s="152"/>
      <c r="E88" s="151"/>
      <c r="F88" s="52">
        <f t="shared" si="1"/>
        <v>0</v>
      </c>
      <c r="G88" s="66" t="s">
        <v>181</v>
      </c>
    </row>
    <row r="89" spans="1:7" s="66" customFormat="1" x14ac:dyDescent="0.25">
      <c r="A89" s="258"/>
      <c r="B89" s="151"/>
      <c r="C89" s="151"/>
      <c r="D89" s="152"/>
      <c r="E89" s="151"/>
      <c r="F89" s="52">
        <f t="shared" si="1"/>
        <v>0</v>
      </c>
      <c r="G89" s="66" t="s">
        <v>181</v>
      </c>
    </row>
    <row r="90" spans="1:7" s="66" customFormat="1" x14ac:dyDescent="0.25">
      <c r="A90" s="258"/>
      <c r="B90" s="151"/>
      <c r="C90" s="151"/>
      <c r="D90" s="152"/>
      <c r="E90" s="151"/>
      <c r="F90" s="52">
        <f t="shared" si="1"/>
        <v>0</v>
      </c>
      <c r="G90" s="66" t="s">
        <v>181</v>
      </c>
    </row>
    <row r="91" spans="1:7" s="66" customFormat="1" x14ac:dyDescent="0.25">
      <c r="A91" s="258"/>
      <c r="B91" s="151"/>
      <c r="C91" s="151"/>
      <c r="D91" s="152"/>
      <c r="E91" s="151"/>
      <c r="F91" s="52">
        <f t="shared" si="1"/>
        <v>0</v>
      </c>
      <c r="G91" s="66" t="s">
        <v>181</v>
      </c>
    </row>
    <row r="92" spans="1:7" s="66" customFormat="1" x14ac:dyDescent="0.25">
      <c r="A92" s="258"/>
      <c r="B92" s="151"/>
      <c r="C92" s="151"/>
      <c r="D92" s="152"/>
      <c r="E92" s="151"/>
      <c r="F92" s="52">
        <f t="shared" si="1"/>
        <v>0</v>
      </c>
      <c r="G92" s="66" t="s">
        <v>181</v>
      </c>
    </row>
    <row r="93" spans="1:7" s="66" customFormat="1" x14ac:dyDescent="0.25">
      <c r="A93" s="258"/>
      <c r="B93" s="151"/>
      <c r="C93" s="151"/>
      <c r="D93" s="152"/>
      <c r="E93" s="151"/>
      <c r="F93" s="52">
        <f t="shared" si="1"/>
        <v>0</v>
      </c>
      <c r="G93" s="66" t="s">
        <v>181</v>
      </c>
    </row>
    <row r="94" spans="1:7" s="66" customFormat="1" x14ac:dyDescent="0.25">
      <c r="A94" s="258"/>
      <c r="B94" s="151"/>
      <c r="C94" s="151"/>
      <c r="D94" s="152"/>
      <c r="E94" s="151"/>
      <c r="F94" s="52">
        <f t="shared" si="1"/>
        <v>0</v>
      </c>
      <c r="G94" s="66" t="s">
        <v>181</v>
      </c>
    </row>
    <row r="95" spans="1:7" s="66" customFormat="1" x14ac:dyDescent="0.25">
      <c r="A95" s="258"/>
      <c r="B95" s="151"/>
      <c r="C95" s="151"/>
      <c r="D95" s="152"/>
      <c r="E95" s="151"/>
      <c r="F95" s="52">
        <f t="shared" si="1"/>
        <v>0</v>
      </c>
      <c r="G95" s="66" t="s">
        <v>181</v>
      </c>
    </row>
    <row r="96" spans="1:7" s="66" customFormat="1" x14ac:dyDescent="0.25">
      <c r="A96" s="258"/>
      <c r="B96" s="151"/>
      <c r="C96" s="151"/>
      <c r="D96" s="152"/>
      <c r="E96" s="151"/>
      <c r="F96" s="52">
        <f t="shared" si="1"/>
        <v>0</v>
      </c>
      <c r="G96" s="66" t="s">
        <v>181</v>
      </c>
    </row>
    <row r="97" spans="1:7" s="66" customFormat="1" x14ac:dyDescent="0.25">
      <c r="A97" s="258"/>
      <c r="B97" s="151"/>
      <c r="C97" s="151"/>
      <c r="D97" s="152"/>
      <c r="E97" s="151"/>
      <c r="F97" s="52">
        <f t="shared" si="1"/>
        <v>0</v>
      </c>
      <c r="G97" s="66" t="s">
        <v>181</v>
      </c>
    </row>
    <row r="98" spans="1:7" s="66" customFormat="1" x14ac:dyDescent="0.25">
      <c r="A98" s="258"/>
      <c r="B98" s="151"/>
      <c r="C98" s="151"/>
      <c r="D98" s="152"/>
      <c r="E98" s="151"/>
      <c r="F98" s="52">
        <f t="shared" si="1"/>
        <v>0</v>
      </c>
      <c r="G98" s="66" t="s">
        <v>181</v>
      </c>
    </row>
    <row r="99" spans="1:7" s="66" customFormat="1" x14ac:dyDescent="0.25">
      <c r="A99" s="258"/>
      <c r="B99" s="151"/>
      <c r="C99" s="151"/>
      <c r="D99" s="152"/>
      <c r="E99" s="151"/>
      <c r="F99" s="52">
        <f t="shared" si="1"/>
        <v>0</v>
      </c>
      <c r="G99" s="66" t="s">
        <v>181</v>
      </c>
    </row>
    <row r="100" spans="1:7" s="66" customFormat="1" x14ac:dyDescent="0.25">
      <c r="A100" s="258"/>
      <c r="B100" s="151"/>
      <c r="C100" s="151"/>
      <c r="D100" s="152"/>
      <c r="E100" s="151"/>
      <c r="F100" s="52">
        <f t="shared" si="1"/>
        <v>0</v>
      </c>
      <c r="G100" s="66" t="s">
        <v>181</v>
      </c>
    </row>
    <row r="101" spans="1:7" s="66" customFormat="1" x14ac:dyDescent="0.25">
      <c r="A101" s="258"/>
      <c r="B101" s="151"/>
      <c r="C101" s="151"/>
      <c r="D101" s="152"/>
      <c r="E101" s="151"/>
      <c r="F101" s="52">
        <f t="shared" si="1"/>
        <v>0</v>
      </c>
      <c r="G101" s="66" t="s">
        <v>181</v>
      </c>
    </row>
    <row r="102" spans="1:7" s="66" customFormat="1" x14ac:dyDescent="0.25">
      <c r="A102" s="258"/>
      <c r="B102" s="151"/>
      <c r="C102" s="151"/>
      <c r="D102" s="152"/>
      <c r="E102" s="151"/>
      <c r="F102" s="52">
        <f t="shared" si="1"/>
        <v>0</v>
      </c>
      <c r="G102" s="66" t="s">
        <v>181</v>
      </c>
    </row>
    <row r="103" spans="1:7" s="66" customFormat="1" x14ac:dyDescent="0.25">
      <c r="A103" s="258"/>
      <c r="B103" s="151"/>
      <c r="C103" s="151"/>
      <c r="D103" s="152"/>
      <c r="E103" s="151"/>
      <c r="F103" s="52">
        <f t="shared" si="1"/>
        <v>0</v>
      </c>
      <c r="G103" s="66" t="s">
        <v>181</v>
      </c>
    </row>
    <row r="104" spans="1:7" s="66" customFormat="1" x14ac:dyDescent="0.25">
      <c r="A104" s="258"/>
      <c r="B104" s="151"/>
      <c r="C104" s="151"/>
      <c r="D104" s="152"/>
      <c r="E104" s="151"/>
      <c r="F104" s="52">
        <f t="shared" si="1"/>
        <v>0</v>
      </c>
      <c r="G104" s="66" t="s">
        <v>181</v>
      </c>
    </row>
    <row r="105" spans="1:7" s="66" customFormat="1" x14ac:dyDescent="0.25">
      <c r="A105" s="258"/>
      <c r="B105" s="151"/>
      <c r="C105" s="151"/>
      <c r="D105" s="152"/>
      <c r="E105" s="151"/>
      <c r="F105" s="52">
        <f t="shared" si="1"/>
        <v>0</v>
      </c>
      <c r="G105" s="66" t="s">
        <v>181</v>
      </c>
    </row>
    <row r="106" spans="1:7" s="66" customFormat="1" x14ac:dyDescent="0.25">
      <c r="A106" s="258"/>
      <c r="B106" s="151"/>
      <c r="C106" s="151"/>
      <c r="D106" s="152"/>
      <c r="E106" s="151"/>
      <c r="F106" s="52">
        <f t="shared" si="1"/>
        <v>0</v>
      </c>
      <c r="G106" s="66" t="s">
        <v>181</v>
      </c>
    </row>
    <row r="107" spans="1:7" s="66" customFormat="1" x14ac:dyDescent="0.25">
      <c r="A107" s="258"/>
      <c r="B107" s="151"/>
      <c r="C107" s="151"/>
      <c r="D107" s="152"/>
      <c r="E107" s="151"/>
      <c r="F107" s="52">
        <f t="shared" si="1"/>
        <v>0</v>
      </c>
      <c r="G107" s="66" t="s">
        <v>181</v>
      </c>
    </row>
    <row r="108" spans="1:7" s="66" customFormat="1" x14ac:dyDescent="0.25">
      <c r="A108" s="258"/>
      <c r="B108" s="151"/>
      <c r="C108" s="151"/>
      <c r="D108" s="152"/>
      <c r="E108" s="151"/>
      <c r="F108" s="52">
        <f t="shared" si="1"/>
        <v>0</v>
      </c>
      <c r="G108" s="66" t="s">
        <v>181</v>
      </c>
    </row>
    <row r="109" spans="1:7" s="66" customFormat="1" x14ac:dyDescent="0.25">
      <c r="A109" s="258"/>
      <c r="B109" s="151"/>
      <c r="C109" s="151"/>
      <c r="D109" s="152"/>
      <c r="E109" s="151"/>
      <c r="F109" s="52">
        <f t="shared" si="1"/>
        <v>0</v>
      </c>
      <c r="G109" s="66" t="s">
        <v>181</v>
      </c>
    </row>
    <row r="110" spans="1:7" s="66" customFormat="1" x14ac:dyDescent="0.25">
      <c r="A110" s="258"/>
      <c r="B110" s="151"/>
      <c r="C110" s="151"/>
      <c r="D110" s="152"/>
      <c r="E110" s="151"/>
      <c r="F110" s="52">
        <f t="shared" si="1"/>
        <v>0</v>
      </c>
      <c r="G110" s="66" t="s">
        <v>181</v>
      </c>
    </row>
    <row r="111" spans="1:7" s="66" customFormat="1" x14ac:dyDescent="0.25">
      <c r="A111" s="258"/>
      <c r="B111" s="151"/>
      <c r="C111" s="151"/>
      <c r="D111" s="152"/>
      <c r="E111" s="151"/>
      <c r="F111" s="52">
        <f t="shared" si="1"/>
        <v>0</v>
      </c>
      <c r="G111" s="66" t="s">
        <v>181</v>
      </c>
    </row>
    <row r="112" spans="1:7" s="66" customFormat="1" x14ac:dyDescent="0.25">
      <c r="A112" s="258"/>
      <c r="B112" s="151"/>
      <c r="C112" s="151"/>
      <c r="D112" s="152"/>
      <c r="E112" s="151"/>
      <c r="F112" s="52">
        <f t="shared" si="1"/>
        <v>0</v>
      </c>
      <c r="G112" s="66" t="s">
        <v>181</v>
      </c>
    </row>
    <row r="113" spans="1:7" s="66" customFormat="1" x14ac:dyDescent="0.25">
      <c r="A113" s="258"/>
      <c r="B113" s="151"/>
      <c r="C113" s="151"/>
      <c r="D113" s="152"/>
      <c r="E113" s="151"/>
      <c r="F113" s="52">
        <f t="shared" si="1"/>
        <v>0</v>
      </c>
      <c r="G113" s="66" t="s">
        <v>181</v>
      </c>
    </row>
    <row r="114" spans="1:7" s="66" customFormat="1" x14ac:dyDescent="0.25">
      <c r="A114" s="258"/>
      <c r="B114" s="151"/>
      <c r="C114" s="151"/>
      <c r="D114" s="152"/>
      <c r="E114" s="151"/>
      <c r="F114" s="52">
        <f t="shared" si="1"/>
        <v>0</v>
      </c>
      <c r="G114" s="66" t="s">
        <v>181</v>
      </c>
    </row>
    <row r="115" spans="1:7" s="66" customFormat="1" x14ac:dyDescent="0.25">
      <c r="A115" s="258"/>
      <c r="B115" s="151"/>
      <c r="C115" s="151"/>
      <c r="D115" s="152"/>
      <c r="E115" s="151"/>
      <c r="F115" s="52">
        <f t="shared" si="1"/>
        <v>0</v>
      </c>
      <c r="G115" s="66" t="s">
        <v>181</v>
      </c>
    </row>
    <row r="116" spans="1:7" s="66" customFormat="1" x14ac:dyDescent="0.25">
      <c r="A116" s="258"/>
      <c r="B116" s="151"/>
      <c r="C116" s="151"/>
      <c r="D116" s="152"/>
      <c r="E116" s="151"/>
      <c r="F116" s="52">
        <f t="shared" si="1"/>
        <v>0</v>
      </c>
      <c r="G116" s="66" t="s">
        <v>181</v>
      </c>
    </row>
    <row r="117" spans="1:7" s="66" customFormat="1" x14ac:dyDescent="0.25">
      <c r="A117" s="258"/>
      <c r="B117" s="151"/>
      <c r="C117" s="151"/>
      <c r="D117" s="152"/>
      <c r="E117" s="151"/>
      <c r="F117" s="52">
        <f t="shared" si="1"/>
        <v>0</v>
      </c>
      <c r="G117" s="66" t="s">
        <v>181</v>
      </c>
    </row>
    <row r="118" spans="1:7" s="66" customFormat="1" x14ac:dyDescent="0.25">
      <c r="A118" s="258"/>
      <c r="B118" s="151"/>
      <c r="C118" s="151"/>
      <c r="D118" s="152"/>
      <c r="E118" s="151"/>
      <c r="F118" s="52">
        <f t="shared" si="1"/>
        <v>0</v>
      </c>
      <c r="G118" s="66" t="s">
        <v>181</v>
      </c>
    </row>
    <row r="119" spans="1:7" s="66" customFormat="1" x14ac:dyDescent="0.25">
      <c r="A119" s="258"/>
      <c r="B119" s="151"/>
      <c r="C119" s="151"/>
      <c r="D119" s="152"/>
      <c r="E119" s="151"/>
      <c r="F119" s="52">
        <f t="shared" si="1"/>
        <v>0</v>
      </c>
      <c r="G119" s="66" t="s">
        <v>181</v>
      </c>
    </row>
    <row r="120" spans="1:7" s="66" customFormat="1" x14ac:dyDescent="0.25">
      <c r="A120" s="258"/>
      <c r="B120" s="151"/>
      <c r="C120" s="151"/>
      <c r="D120" s="152"/>
      <c r="E120" s="151"/>
      <c r="F120" s="52">
        <f t="shared" si="1"/>
        <v>0</v>
      </c>
      <c r="G120" s="66" t="s">
        <v>181</v>
      </c>
    </row>
    <row r="121" spans="1:7" s="66" customFormat="1" x14ac:dyDescent="0.25">
      <c r="A121" s="258"/>
      <c r="B121" s="151"/>
      <c r="C121" s="151"/>
      <c r="D121" s="152"/>
      <c r="E121" s="151"/>
      <c r="F121" s="52">
        <f t="shared" si="1"/>
        <v>0</v>
      </c>
      <c r="G121" s="66" t="s">
        <v>181</v>
      </c>
    </row>
    <row r="122" spans="1:7" s="66" customFormat="1" x14ac:dyDescent="0.25">
      <c r="A122" s="258"/>
      <c r="B122" s="151"/>
      <c r="C122" s="151"/>
      <c r="D122" s="152"/>
      <c r="E122" s="151"/>
      <c r="F122" s="52">
        <f t="shared" si="1"/>
        <v>0</v>
      </c>
      <c r="G122" s="66" t="s">
        <v>181</v>
      </c>
    </row>
    <row r="123" spans="1:7" s="66" customFormat="1" x14ac:dyDescent="0.25">
      <c r="A123" s="258"/>
      <c r="B123" s="151"/>
      <c r="C123" s="151"/>
      <c r="D123" s="152"/>
      <c r="E123" s="151"/>
      <c r="F123" s="52">
        <f t="shared" si="1"/>
        <v>0</v>
      </c>
      <c r="G123" s="66" t="s">
        <v>181</v>
      </c>
    </row>
    <row r="124" spans="1:7" s="66" customFormat="1" x14ac:dyDescent="0.25">
      <c r="A124" s="258"/>
      <c r="B124" s="151"/>
      <c r="C124" s="151"/>
      <c r="D124" s="152"/>
      <c r="E124" s="151"/>
      <c r="F124" s="52">
        <f t="shared" si="1"/>
        <v>0</v>
      </c>
      <c r="G124" s="66" t="s">
        <v>181</v>
      </c>
    </row>
    <row r="125" spans="1:7" s="66" customFormat="1" x14ac:dyDescent="0.25">
      <c r="A125" s="258"/>
      <c r="B125" s="151"/>
      <c r="C125" s="151"/>
      <c r="D125" s="152"/>
      <c r="E125" s="151"/>
      <c r="F125" s="52">
        <f t="shared" si="1"/>
        <v>0</v>
      </c>
      <c r="G125" s="66" t="s">
        <v>181</v>
      </c>
    </row>
    <row r="126" spans="1:7" s="66" customFormat="1" x14ac:dyDescent="0.25">
      <c r="A126" s="258"/>
      <c r="B126" s="151"/>
      <c r="C126" s="151"/>
      <c r="D126" s="152"/>
      <c r="E126" s="151"/>
      <c r="F126" s="52">
        <f t="shared" si="1"/>
        <v>0</v>
      </c>
      <c r="G126" s="66" t="s">
        <v>181</v>
      </c>
    </row>
    <row r="127" spans="1:7" s="66" customFormat="1" x14ac:dyDescent="0.25">
      <c r="A127" s="258"/>
      <c r="B127" s="151"/>
      <c r="C127" s="151"/>
      <c r="D127" s="152"/>
      <c r="E127" s="151"/>
      <c r="F127" s="52">
        <f t="shared" si="1"/>
        <v>0</v>
      </c>
      <c r="G127" s="66" t="s">
        <v>181</v>
      </c>
    </row>
    <row r="128" spans="1:7" s="66" customFormat="1" x14ac:dyDescent="0.25">
      <c r="A128" s="258"/>
      <c r="B128" s="151"/>
      <c r="C128" s="151"/>
      <c r="D128" s="152"/>
      <c r="E128" s="151"/>
      <c r="F128" s="52">
        <f t="shared" si="1"/>
        <v>0</v>
      </c>
      <c r="G128" s="66" t="s">
        <v>181</v>
      </c>
    </row>
    <row r="129" spans="1:9" s="66" customFormat="1" x14ac:dyDescent="0.25">
      <c r="A129" s="258"/>
      <c r="B129" s="151"/>
      <c r="C129" s="151"/>
      <c r="D129" s="152"/>
      <c r="E129" s="151"/>
      <c r="F129" s="52">
        <f t="shared" si="1"/>
        <v>0</v>
      </c>
      <c r="G129" s="66" t="s">
        <v>181</v>
      </c>
    </row>
    <row r="130" spans="1:9" s="66" customFormat="1" x14ac:dyDescent="0.25">
      <c r="A130" s="258"/>
      <c r="B130" s="151"/>
      <c r="C130" s="151"/>
      <c r="D130" s="152"/>
      <c r="E130" s="151"/>
      <c r="F130" s="52">
        <f t="shared" si="1"/>
        <v>0</v>
      </c>
      <c r="G130" s="66" t="s">
        <v>181</v>
      </c>
    </row>
    <row r="131" spans="1:9" s="66" customFormat="1" x14ac:dyDescent="0.25">
      <c r="A131" s="258"/>
      <c r="B131" s="151"/>
      <c r="C131" s="151"/>
      <c r="D131" s="152"/>
      <c r="E131" s="151"/>
      <c r="F131" s="52">
        <f t="shared" si="1"/>
        <v>0</v>
      </c>
      <c r="G131" s="66" t="s">
        <v>181</v>
      </c>
    </row>
    <row r="132" spans="1:9" s="66" customFormat="1" x14ac:dyDescent="0.25">
      <c r="A132" s="258"/>
      <c r="B132" s="151"/>
      <c r="C132" s="151"/>
      <c r="D132" s="152"/>
      <c r="E132" s="151"/>
      <c r="F132" s="52">
        <f t="shared" si="1"/>
        <v>0</v>
      </c>
      <c r="G132" s="66" t="s">
        <v>181</v>
      </c>
    </row>
    <row r="133" spans="1:9" s="66" customFormat="1" x14ac:dyDescent="0.25">
      <c r="A133" s="258"/>
      <c r="B133" s="151"/>
      <c r="C133" s="151"/>
      <c r="D133" s="152"/>
      <c r="E133" s="151"/>
      <c r="F133" s="52">
        <f t="shared" ref="F133:F134" si="2">ROUND(+B133*D133*E133,2)</f>
        <v>0</v>
      </c>
      <c r="G133" s="66" t="s">
        <v>181</v>
      </c>
    </row>
    <row r="134" spans="1:9" s="66" customFormat="1" x14ac:dyDescent="0.25">
      <c r="A134" s="258"/>
      <c r="B134" s="151"/>
      <c r="C134" s="151"/>
      <c r="D134" s="152"/>
      <c r="E134" s="151"/>
      <c r="F134" s="153">
        <f t="shared" si="2"/>
        <v>0</v>
      </c>
      <c r="G134" s="66" t="s">
        <v>181</v>
      </c>
    </row>
    <row r="135" spans="1:9" s="66" customFormat="1" x14ac:dyDescent="0.25">
      <c r="A135" s="258"/>
      <c r="B135" s="65"/>
      <c r="C135" s="65"/>
      <c r="D135" s="182"/>
      <c r="E135" s="174" t="s">
        <v>182</v>
      </c>
      <c r="F135" s="52">
        <f>ROUND(SUBTOTAL(109,F5:F134),2)</f>
        <v>1218</v>
      </c>
      <c r="G135" s="66" t="s">
        <v>181</v>
      </c>
      <c r="I135" s="257" t="s">
        <v>198</v>
      </c>
    </row>
    <row r="136" spans="1:9" s="66" customFormat="1" x14ac:dyDescent="0.25">
      <c r="A136" s="258"/>
      <c r="B136" s="65"/>
      <c r="C136" s="65"/>
      <c r="D136" s="188"/>
      <c r="E136" s="65"/>
      <c r="F136" s="216"/>
      <c r="G136" s="66" t="s">
        <v>184</v>
      </c>
    </row>
    <row r="137" spans="1:9" s="66" customFormat="1" x14ac:dyDescent="0.25">
      <c r="A137" s="258"/>
      <c r="B137" s="151"/>
      <c r="C137" s="151"/>
      <c r="D137" s="152"/>
      <c r="E137" s="151"/>
      <c r="F137" s="52">
        <f t="shared" ref="F137:F200" si="3">ROUND(+B137*D137*E137,2)</f>
        <v>0</v>
      </c>
      <c r="G137" s="66" t="s">
        <v>184</v>
      </c>
    </row>
    <row r="138" spans="1:9" s="66" customFormat="1" x14ac:dyDescent="0.25">
      <c r="A138" s="258"/>
      <c r="B138" s="151"/>
      <c r="C138" s="151"/>
      <c r="D138" s="152"/>
      <c r="E138" s="151"/>
      <c r="F138" s="52">
        <f t="shared" si="3"/>
        <v>0</v>
      </c>
      <c r="G138" s="66" t="s">
        <v>184</v>
      </c>
    </row>
    <row r="139" spans="1:9" s="66" customFormat="1" x14ac:dyDescent="0.25">
      <c r="A139" s="258"/>
      <c r="B139" s="151"/>
      <c r="C139" s="151"/>
      <c r="D139" s="152"/>
      <c r="E139" s="151"/>
      <c r="F139" s="52">
        <f t="shared" si="3"/>
        <v>0</v>
      </c>
      <c r="G139" s="66" t="s">
        <v>184</v>
      </c>
    </row>
    <row r="140" spans="1:9" s="66" customFormat="1" hidden="1" x14ac:dyDescent="0.25">
      <c r="A140" s="258"/>
      <c r="B140" s="151"/>
      <c r="C140" s="151"/>
      <c r="D140" s="152"/>
      <c r="E140" s="151"/>
      <c r="F140" s="52">
        <f t="shared" si="3"/>
        <v>0</v>
      </c>
      <c r="G140" s="66" t="s">
        <v>184</v>
      </c>
    </row>
    <row r="141" spans="1:9" s="66" customFormat="1" hidden="1" x14ac:dyDescent="0.25">
      <c r="A141" s="258"/>
      <c r="B141" s="151"/>
      <c r="C141" s="151"/>
      <c r="D141" s="152"/>
      <c r="E141" s="151"/>
      <c r="F141" s="52">
        <f t="shared" si="3"/>
        <v>0</v>
      </c>
      <c r="G141" s="66" t="s">
        <v>184</v>
      </c>
    </row>
    <row r="142" spans="1:9" s="66" customFormat="1" hidden="1" x14ac:dyDescent="0.25">
      <c r="A142" s="258"/>
      <c r="B142" s="151"/>
      <c r="C142" s="151"/>
      <c r="D142" s="152"/>
      <c r="E142" s="151"/>
      <c r="F142" s="52">
        <f t="shared" si="3"/>
        <v>0</v>
      </c>
      <c r="G142" s="66" t="s">
        <v>184</v>
      </c>
    </row>
    <row r="143" spans="1:9" s="66" customFormat="1" hidden="1" x14ac:dyDescent="0.25">
      <c r="A143" s="258"/>
      <c r="B143" s="151"/>
      <c r="C143" s="151"/>
      <c r="D143" s="152"/>
      <c r="E143" s="151"/>
      <c r="F143" s="52">
        <f t="shared" si="3"/>
        <v>0</v>
      </c>
      <c r="G143" s="66" t="s">
        <v>184</v>
      </c>
    </row>
    <row r="144" spans="1:9" s="66" customFormat="1" hidden="1" x14ac:dyDescent="0.25">
      <c r="A144" s="258"/>
      <c r="B144" s="151"/>
      <c r="C144" s="151"/>
      <c r="D144" s="152"/>
      <c r="E144" s="151"/>
      <c r="F144" s="52">
        <f t="shared" si="3"/>
        <v>0</v>
      </c>
      <c r="G144" s="66" t="s">
        <v>184</v>
      </c>
    </row>
    <row r="145" spans="1:7" s="66" customFormat="1" hidden="1" x14ac:dyDescent="0.25">
      <c r="A145" s="258"/>
      <c r="B145" s="151"/>
      <c r="C145" s="151"/>
      <c r="D145" s="152"/>
      <c r="E145" s="151"/>
      <c r="F145" s="52">
        <f t="shared" si="3"/>
        <v>0</v>
      </c>
      <c r="G145" s="66" t="s">
        <v>184</v>
      </c>
    </row>
    <row r="146" spans="1:7" s="66" customFormat="1" hidden="1" x14ac:dyDescent="0.25">
      <c r="A146" s="258"/>
      <c r="B146" s="151"/>
      <c r="C146" s="151"/>
      <c r="D146" s="152"/>
      <c r="E146" s="151"/>
      <c r="F146" s="52">
        <f t="shared" si="3"/>
        <v>0</v>
      </c>
      <c r="G146" s="66" t="s">
        <v>184</v>
      </c>
    </row>
    <row r="147" spans="1:7" s="66" customFormat="1" hidden="1" x14ac:dyDescent="0.25">
      <c r="A147" s="258"/>
      <c r="B147" s="151"/>
      <c r="C147" s="151"/>
      <c r="D147" s="152"/>
      <c r="E147" s="151"/>
      <c r="F147" s="52">
        <f t="shared" si="3"/>
        <v>0</v>
      </c>
      <c r="G147" s="66" t="s">
        <v>184</v>
      </c>
    </row>
    <row r="148" spans="1:7" s="66" customFormat="1" hidden="1" x14ac:dyDescent="0.25">
      <c r="A148" s="258"/>
      <c r="B148" s="151"/>
      <c r="C148" s="151"/>
      <c r="D148" s="152"/>
      <c r="E148" s="151"/>
      <c r="F148" s="52">
        <f t="shared" si="3"/>
        <v>0</v>
      </c>
      <c r="G148" s="66" t="s">
        <v>184</v>
      </c>
    </row>
    <row r="149" spans="1:7" s="66" customFormat="1" hidden="1" x14ac:dyDescent="0.25">
      <c r="A149" s="258"/>
      <c r="B149" s="151"/>
      <c r="C149" s="151"/>
      <c r="D149" s="152"/>
      <c r="E149" s="151"/>
      <c r="F149" s="52">
        <f t="shared" si="3"/>
        <v>0</v>
      </c>
      <c r="G149" s="66" t="s">
        <v>184</v>
      </c>
    </row>
    <row r="150" spans="1:7" s="66" customFormat="1" hidden="1" x14ac:dyDescent="0.25">
      <c r="A150" s="258"/>
      <c r="B150" s="151"/>
      <c r="C150" s="151"/>
      <c r="D150" s="152"/>
      <c r="E150" s="151"/>
      <c r="F150" s="52">
        <f t="shared" si="3"/>
        <v>0</v>
      </c>
      <c r="G150" s="66" t="s">
        <v>184</v>
      </c>
    </row>
    <row r="151" spans="1:7" s="66" customFormat="1" hidden="1" x14ac:dyDescent="0.25">
      <c r="A151" s="258"/>
      <c r="B151" s="151"/>
      <c r="C151" s="151"/>
      <c r="D151" s="152"/>
      <c r="E151" s="151"/>
      <c r="F151" s="52">
        <f t="shared" si="3"/>
        <v>0</v>
      </c>
      <c r="G151" s="66" t="s">
        <v>184</v>
      </c>
    </row>
    <row r="152" spans="1:7" s="66" customFormat="1" hidden="1" x14ac:dyDescent="0.25">
      <c r="A152" s="258"/>
      <c r="B152" s="151"/>
      <c r="C152" s="151"/>
      <c r="D152" s="152"/>
      <c r="E152" s="151"/>
      <c r="F152" s="52">
        <f t="shared" si="3"/>
        <v>0</v>
      </c>
      <c r="G152" s="66" t="s">
        <v>184</v>
      </c>
    </row>
    <row r="153" spans="1:7" s="66" customFormat="1" hidden="1" x14ac:dyDescent="0.25">
      <c r="A153" s="258"/>
      <c r="B153" s="151"/>
      <c r="C153" s="151"/>
      <c r="D153" s="152"/>
      <c r="E153" s="151"/>
      <c r="F153" s="52">
        <f t="shared" si="3"/>
        <v>0</v>
      </c>
      <c r="G153" s="66" t="s">
        <v>184</v>
      </c>
    </row>
    <row r="154" spans="1:7" s="66" customFormat="1" hidden="1" x14ac:dyDescent="0.25">
      <c r="A154" s="258"/>
      <c r="B154" s="151"/>
      <c r="C154" s="151"/>
      <c r="D154" s="152"/>
      <c r="E154" s="151"/>
      <c r="F154" s="52">
        <f t="shared" si="3"/>
        <v>0</v>
      </c>
      <c r="G154" s="66" t="s">
        <v>184</v>
      </c>
    </row>
    <row r="155" spans="1:7" s="66" customFormat="1" hidden="1" x14ac:dyDescent="0.25">
      <c r="A155" s="258"/>
      <c r="B155" s="151"/>
      <c r="C155" s="151"/>
      <c r="D155" s="152"/>
      <c r="E155" s="151"/>
      <c r="F155" s="52">
        <f t="shared" si="3"/>
        <v>0</v>
      </c>
      <c r="G155" s="66" t="s">
        <v>184</v>
      </c>
    </row>
    <row r="156" spans="1:7" s="66" customFormat="1" hidden="1" x14ac:dyDescent="0.25">
      <c r="A156" s="258"/>
      <c r="B156" s="151"/>
      <c r="C156" s="151"/>
      <c r="D156" s="152"/>
      <c r="E156" s="151"/>
      <c r="F156" s="52">
        <f t="shared" si="3"/>
        <v>0</v>
      </c>
      <c r="G156" s="66" t="s">
        <v>184</v>
      </c>
    </row>
    <row r="157" spans="1:7" s="66" customFormat="1" hidden="1" x14ac:dyDescent="0.25">
      <c r="A157" s="258"/>
      <c r="B157" s="151"/>
      <c r="C157" s="151"/>
      <c r="D157" s="152"/>
      <c r="E157" s="151"/>
      <c r="F157" s="52">
        <f t="shared" si="3"/>
        <v>0</v>
      </c>
      <c r="G157" s="66" t="s">
        <v>184</v>
      </c>
    </row>
    <row r="158" spans="1:7" s="66" customFormat="1" hidden="1" x14ac:dyDescent="0.25">
      <c r="A158" s="258"/>
      <c r="B158" s="151"/>
      <c r="C158" s="151"/>
      <c r="D158" s="152"/>
      <c r="E158" s="151"/>
      <c r="F158" s="52">
        <f t="shared" si="3"/>
        <v>0</v>
      </c>
      <c r="G158" s="66" t="s">
        <v>184</v>
      </c>
    </row>
    <row r="159" spans="1:7" s="66" customFormat="1" hidden="1" x14ac:dyDescent="0.25">
      <c r="A159" s="258"/>
      <c r="B159" s="151"/>
      <c r="C159" s="151"/>
      <c r="D159" s="152"/>
      <c r="E159" s="151"/>
      <c r="F159" s="52">
        <f t="shared" si="3"/>
        <v>0</v>
      </c>
      <c r="G159" s="66" t="s">
        <v>184</v>
      </c>
    </row>
    <row r="160" spans="1:7" s="66" customFormat="1" hidden="1" x14ac:dyDescent="0.25">
      <c r="A160" s="258"/>
      <c r="B160" s="151"/>
      <c r="C160" s="151"/>
      <c r="D160" s="152"/>
      <c r="E160" s="151"/>
      <c r="F160" s="52">
        <f t="shared" si="3"/>
        <v>0</v>
      </c>
      <c r="G160" s="66" t="s">
        <v>184</v>
      </c>
    </row>
    <row r="161" spans="1:7" s="66" customFormat="1" hidden="1" x14ac:dyDescent="0.25">
      <c r="A161" s="258"/>
      <c r="B161" s="151"/>
      <c r="C161" s="151"/>
      <c r="D161" s="152"/>
      <c r="E161" s="151"/>
      <c r="F161" s="52">
        <f t="shared" si="3"/>
        <v>0</v>
      </c>
      <c r="G161" s="66" t="s">
        <v>184</v>
      </c>
    </row>
    <row r="162" spans="1:7" s="66" customFormat="1" hidden="1" x14ac:dyDescent="0.25">
      <c r="A162" s="258"/>
      <c r="B162" s="151"/>
      <c r="C162" s="151"/>
      <c r="D162" s="152"/>
      <c r="E162" s="151"/>
      <c r="F162" s="52">
        <f t="shared" si="3"/>
        <v>0</v>
      </c>
      <c r="G162" s="66" t="s">
        <v>184</v>
      </c>
    </row>
    <row r="163" spans="1:7" s="66" customFormat="1" hidden="1" x14ac:dyDescent="0.25">
      <c r="A163" s="258"/>
      <c r="B163" s="151"/>
      <c r="C163" s="151"/>
      <c r="D163" s="152"/>
      <c r="E163" s="151"/>
      <c r="F163" s="52">
        <f t="shared" si="3"/>
        <v>0</v>
      </c>
      <c r="G163" s="66" t="s">
        <v>184</v>
      </c>
    </row>
    <row r="164" spans="1:7" s="66" customFormat="1" hidden="1" x14ac:dyDescent="0.25">
      <c r="A164" s="258"/>
      <c r="B164" s="151"/>
      <c r="C164" s="151"/>
      <c r="D164" s="152"/>
      <c r="E164" s="151"/>
      <c r="F164" s="52">
        <f t="shared" si="3"/>
        <v>0</v>
      </c>
      <c r="G164" s="66" t="s">
        <v>184</v>
      </c>
    </row>
    <row r="165" spans="1:7" s="66" customFormat="1" hidden="1" x14ac:dyDescent="0.25">
      <c r="A165" s="258"/>
      <c r="B165" s="151"/>
      <c r="C165" s="151"/>
      <c r="D165" s="152"/>
      <c r="E165" s="151"/>
      <c r="F165" s="52">
        <f t="shared" si="3"/>
        <v>0</v>
      </c>
      <c r="G165" s="66" t="s">
        <v>184</v>
      </c>
    </row>
    <row r="166" spans="1:7" s="66" customFormat="1" hidden="1" x14ac:dyDescent="0.25">
      <c r="A166" s="258"/>
      <c r="B166" s="151"/>
      <c r="C166" s="151"/>
      <c r="D166" s="152"/>
      <c r="E166" s="151"/>
      <c r="F166" s="52">
        <f t="shared" si="3"/>
        <v>0</v>
      </c>
      <c r="G166" s="66" t="s">
        <v>184</v>
      </c>
    </row>
    <row r="167" spans="1:7" s="66" customFormat="1" hidden="1" x14ac:dyDescent="0.25">
      <c r="A167" s="258"/>
      <c r="B167" s="151"/>
      <c r="C167" s="151"/>
      <c r="D167" s="152"/>
      <c r="E167" s="151"/>
      <c r="F167" s="52">
        <f t="shared" si="3"/>
        <v>0</v>
      </c>
      <c r="G167" s="66" t="s">
        <v>184</v>
      </c>
    </row>
    <row r="168" spans="1:7" s="66" customFormat="1" hidden="1" x14ac:dyDescent="0.25">
      <c r="A168" s="258"/>
      <c r="B168" s="151"/>
      <c r="C168" s="151"/>
      <c r="D168" s="152"/>
      <c r="E168" s="151"/>
      <c r="F168" s="52">
        <f t="shared" si="3"/>
        <v>0</v>
      </c>
      <c r="G168" s="66" t="s">
        <v>184</v>
      </c>
    </row>
    <row r="169" spans="1:7" s="66" customFormat="1" hidden="1" x14ac:dyDescent="0.25">
      <c r="A169" s="258"/>
      <c r="B169" s="151"/>
      <c r="C169" s="151"/>
      <c r="D169" s="152"/>
      <c r="E169" s="151"/>
      <c r="F169" s="52">
        <f t="shared" si="3"/>
        <v>0</v>
      </c>
      <c r="G169" s="66" t="s">
        <v>184</v>
      </c>
    </row>
    <row r="170" spans="1:7" s="66" customFormat="1" hidden="1" x14ac:dyDescent="0.25">
      <c r="A170" s="258"/>
      <c r="B170" s="151"/>
      <c r="C170" s="151"/>
      <c r="D170" s="152"/>
      <c r="E170" s="151"/>
      <c r="F170" s="52">
        <f t="shared" si="3"/>
        <v>0</v>
      </c>
      <c r="G170" s="66" t="s">
        <v>184</v>
      </c>
    </row>
    <row r="171" spans="1:7" s="66" customFormat="1" hidden="1" x14ac:dyDescent="0.25">
      <c r="A171" s="258"/>
      <c r="B171" s="151"/>
      <c r="C171" s="151"/>
      <c r="D171" s="152"/>
      <c r="E171" s="151"/>
      <c r="F171" s="52">
        <f t="shared" si="3"/>
        <v>0</v>
      </c>
      <c r="G171" s="66" t="s">
        <v>184</v>
      </c>
    </row>
    <row r="172" spans="1:7" s="66" customFormat="1" hidden="1" x14ac:dyDescent="0.25">
      <c r="A172" s="258"/>
      <c r="B172" s="151"/>
      <c r="C172" s="151"/>
      <c r="D172" s="152"/>
      <c r="E172" s="151"/>
      <c r="F172" s="52">
        <f t="shared" si="3"/>
        <v>0</v>
      </c>
      <c r="G172" s="66" t="s">
        <v>184</v>
      </c>
    </row>
    <row r="173" spans="1:7" s="66" customFormat="1" hidden="1" x14ac:dyDescent="0.25">
      <c r="A173" s="258"/>
      <c r="B173" s="151"/>
      <c r="C173" s="151"/>
      <c r="D173" s="152"/>
      <c r="E173" s="151"/>
      <c r="F173" s="52">
        <f t="shared" si="3"/>
        <v>0</v>
      </c>
      <c r="G173" s="66" t="s">
        <v>184</v>
      </c>
    </row>
    <row r="174" spans="1:7" s="66" customFormat="1" hidden="1" x14ac:dyDescent="0.25">
      <c r="A174" s="258"/>
      <c r="B174" s="151"/>
      <c r="C174" s="151"/>
      <c r="D174" s="152"/>
      <c r="E174" s="151"/>
      <c r="F174" s="52">
        <f t="shared" si="3"/>
        <v>0</v>
      </c>
      <c r="G174" s="66" t="s">
        <v>184</v>
      </c>
    </row>
    <row r="175" spans="1:7" s="66" customFormat="1" hidden="1" x14ac:dyDescent="0.25">
      <c r="A175" s="258"/>
      <c r="B175" s="151"/>
      <c r="C175" s="151"/>
      <c r="D175" s="152"/>
      <c r="E175" s="151"/>
      <c r="F175" s="52">
        <f t="shared" si="3"/>
        <v>0</v>
      </c>
      <c r="G175" s="66" t="s">
        <v>184</v>
      </c>
    </row>
    <row r="176" spans="1:7" s="66" customFormat="1" hidden="1" x14ac:dyDescent="0.25">
      <c r="A176" s="258"/>
      <c r="B176" s="151"/>
      <c r="C176" s="151"/>
      <c r="D176" s="152"/>
      <c r="E176" s="151"/>
      <c r="F176" s="52">
        <f t="shared" si="3"/>
        <v>0</v>
      </c>
      <c r="G176" s="66" t="s">
        <v>184</v>
      </c>
    </row>
    <row r="177" spans="1:7" s="66" customFormat="1" hidden="1" x14ac:dyDescent="0.25">
      <c r="A177" s="258"/>
      <c r="B177" s="151"/>
      <c r="C177" s="151"/>
      <c r="D177" s="152"/>
      <c r="E177" s="151"/>
      <c r="F177" s="52">
        <f t="shared" si="3"/>
        <v>0</v>
      </c>
      <c r="G177" s="66" t="s">
        <v>184</v>
      </c>
    </row>
    <row r="178" spans="1:7" s="66" customFormat="1" hidden="1" x14ac:dyDescent="0.25">
      <c r="A178" s="258"/>
      <c r="B178" s="151"/>
      <c r="C178" s="151"/>
      <c r="D178" s="152"/>
      <c r="E178" s="151"/>
      <c r="F178" s="52">
        <f t="shared" si="3"/>
        <v>0</v>
      </c>
      <c r="G178" s="66" t="s">
        <v>184</v>
      </c>
    </row>
    <row r="179" spans="1:7" s="66" customFormat="1" hidden="1" x14ac:dyDescent="0.25">
      <c r="A179" s="258"/>
      <c r="B179" s="151"/>
      <c r="C179" s="151"/>
      <c r="D179" s="152"/>
      <c r="E179" s="151"/>
      <c r="F179" s="52">
        <f t="shared" si="3"/>
        <v>0</v>
      </c>
      <c r="G179" s="66" t="s">
        <v>184</v>
      </c>
    </row>
    <row r="180" spans="1:7" s="66" customFormat="1" hidden="1" x14ac:dyDescent="0.25">
      <c r="A180" s="258"/>
      <c r="B180" s="151"/>
      <c r="C180" s="151"/>
      <c r="D180" s="152"/>
      <c r="E180" s="151"/>
      <c r="F180" s="52">
        <f t="shared" si="3"/>
        <v>0</v>
      </c>
      <c r="G180" s="66" t="s">
        <v>184</v>
      </c>
    </row>
    <row r="181" spans="1:7" s="66" customFormat="1" hidden="1" x14ac:dyDescent="0.25">
      <c r="A181" s="258"/>
      <c r="B181" s="151"/>
      <c r="C181" s="151"/>
      <c r="D181" s="152"/>
      <c r="E181" s="151"/>
      <c r="F181" s="52">
        <f t="shared" si="3"/>
        <v>0</v>
      </c>
      <c r="G181" s="66" t="s">
        <v>184</v>
      </c>
    </row>
    <row r="182" spans="1:7" s="66" customFormat="1" hidden="1" x14ac:dyDescent="0.25">
      <c r="A182" s="258"/>
      <c r="B182" s="151"/>
      <c r="C182" s="151"/>
      <c r="D182" s="152"/>
      <c r="E182" s="151"/>
      <c r="F182" s="52">
        <f t="shared" si="3"/>
        <v>0</v>
      </c>
      <c r="G182" s="66" t="s">
        <v>184</v>
      </c>
    </row>
    <row r="183" spans="1:7" s="66" customFormat="1" hidden="1" x14ac:dyDescent="0.25">
      <c r="A183" s="258"/>
      <c r="B183" s="151"/>
      <c r="C183" s="151"/>
      <c r="D183" s="152"/>
      <c r="E183" s="151"/>
      <c r="F183" s="52">
        <f t="shared" si="3"/>
        <v>0</v>
      </c>
      <c r="G183" s="66" t="s">
        <v>184</v>
      </c>
    </row>
    <row r="184" spans="1:7" s="66" customFormat="1" hidden="1" x14ac:dyDescent="0.25">
      <c r="A184" s="258"/>
      <c r="B184" s="151"/>
      <c r="C184" s="151"/>
      <c r="D184" s="152"/>
      <c r="E184" s="151"/>
      <c r="F184" s="52">
        <f t="shared" si="3"/>
        <v>0</v>
      </c>
      <c r="G184" s="66" t="s">
        <v>184</v>
      </c>
    </row>
    <row r="185" spans="1:7" s="66" customFormat="1" hidden="1" x14ac:dyDescent="0.25">
      <c r="A185" s="258"/>
      <c r="B185" s="151"/>
      <c r="C185" s="151"/>
      <c r="D185" s="152"/>
      <c r="E185" s="151"/>
      <c r="F185" s="52">
        <f t="shared" si="3"/>
        <v>0</v>
      </c>
      <c r="G185" s="66" t="s">
        <v>184</v>
      </c>
    </row>
    <row r="186" spans="1:7" s="66" customFormat="1" hidden="1" x14ac:dyDescent="0.25">
      <c r="A186" s="258"/>
      <c r="B186" s="151"/>
      <c r="C186" s="151"/>
      <c r="D186" s="152"/>
      <c r="E186" s="151"/>
      <c r="F186" s="52">
        <f t="shared" si="3"/>
        <v>0</v>
      </c>
      <c r="G186" s="66" t="s">
        <v>184</v>
      </c>
    </row>
    <row r="187" spans="1:7" s="66" customFormat="1" hidden="1" x14ac:dyDescent="0.25">
      <c r="A187" s="258"/>
      <c r="B187" s="151"/>
      <c r="C187" s="151"/>
      <c r="D187" s="152"/>
      <c r="E187" s="151"/>
      <c r="F187" s="52">
        <f t="shared" si="3"/>
        <v>0</v>
      </c>
      <c r="G187" s="66" t="s">
        <v>184</v>
      </c>
    </row>
    <row r="188" spans="1:7" s="66" customFormat="1" hidden="1" x14ac:dyDescent="0.25">
      <c r="A188" s="258"/>
      <c r="B188" s="151"/>
      <c r="C188" s="151"/>
      <c r="D188" s="152"/>
      <c r="E188" s="151"/>
      <c r="F188" s="52">
        <f t="shared" si="3"/>
        <v>0</v>
      </c>
      <c r="G188" s="66" t="s">
        <v>184</v>
      </c>
    </row>
    <row r="189" spans="1:7" s="66" customFormat="1" hidden="1" x14ac:dyDescent="0.25">
      <c r="A189" s="258"/>
      <c r="B189" s="151"/>
      <c r="C189" s="151"/>
      <c r="D189" s="152"/>
      <c r="E189" s="151"/>
      <c r="F189" s="52">
        <f t="shared" si="3"/>
        <v>0</v>
      </c>
      <c r="G189" s="66" t="s">
        <v>184</v>
      </c>
    </row>
    <row r="190" spans="1:7" s="66" customFormat="1" hidden="1" x14ac:dyDescent="0.25">
      <c r="A190" s="258"/>
      <c r="B190" s="151"/>
      <c r="C190" s="151"/>
      <c r="D190" s="152"/>
      <c r="E190" s="151"/>
      <c r="F190" s="52">
        <f t="shared" si="3"/>
        <v>0</v>
      </c>
      <c r="G190" s="66" t="s">
        <v>184</v>
      </c>
    </row>
    <row r="191" spans="1:7" s="66" customFormat="1" hidden="1" x14ac:dyDescent="0.25">
      <c r="A191" s="258"/>
      <c r="B191" s="151"/>
      <c r="C191" s="151"/>
      <c r="D191" s="152"/>
      <c r="E191" s="151"/>
      <c r="F191" s="52">
        <f t="shared" si="3"/>
        <v>0</v>
      </c>
      <c r="G191" s="66" t="s">
        <v>184</v>
      </c>
    </row>
    <row r="192" spans="1:7" s="66" customFormat="1" hidden="1" x14ac:dyDescent="0.25">
      <c r="A192" s="258"/>
      <c r="B192" s="151"/>
      <c r="C192" s="151"/>
      <c r="D192" s="152"/>
      <c r="E192" s="151"/>
      <c r="F192" s="52">
        <f t="shared" si="3"/>
        <v>0</v>
      </c>
      <c r="G192" s="66" t="s">
        <v>184</v>
      </c>
    </row>
    <row r="193" spans="1:7" s="66" customFormat="1" hidden="1" x14ac:dyDescent="0.25">
      <c r="A193" s="258"/>
      <c r="B193" s="151"/>
      <c r="C193" s="151"/>
      <c r="D193" s="152"/>
      <c r="E193" s="151"/>
      <c r="F193" s="52">
        <f t="shared" si="3"/>
        <v>0</v>
      </c>
      <c r="G193" s="66" t="s">
        <v>184</v>
      </c>
    </row>
    <row r="194" spans="1:7" s="66" customFormat="1" hidden="1" x14ac:dyDescent="0.25">
      <c r="A194" s="258"/>
      <c r="B194" s="151"/>
      <c r="C194" s="151"/>
      <c r="D194" s="152"/>
      <c r="E194" s="151"/>
      <c r="F194" s="52">
        <f t="shared" si="3"/>
        <v>0</v>
      </c>
      <c r="G194" s="66" t="s">
        <v>184</v>
      </c>
    </row>
    <row r="195" spans="1:7" s="66" customFormat="1" hidden="1" x14ac:dyDescent="0.25">
      <c r="A195" s="258"/>
      <c r="B195" s="151"/>
      <c r="C195" s="151"/>
      <c r="D195" s="152"/>
      <c r="E195" s="151"/>
      <c r="F195" s="52">
        <f t="shared" si="3"/>
        <v>0</v>
      </c>
      <c r="G195" s="66" t="s">
        <v>184</v>
      </c>
    </row>
    <row r="196" spans="1:7" s="66" customFormat="1" hidden="1" x14ac:dyDescent="0.25">
      <c r="A196" s="258"/>
      <c r="B196" s="151"/>
      <c r="C196" s="151"/>
      <c r="D196" s="152"/>
      <c r="E196" s="151"/>
      <c r="F196" s="52">
        <f t="shared" si="3"/>
        <v>0</v>
      </c>
      <c r="G196" s="66" t="s">
        <v>184</v>
      </c>
    </row>
    <row r="197" spans="1:7" s="66" customFormat="1" hidden="1" x14ac:dyDescent="0.25">
      <c r="A197" s="258"/>
      <c r="B197" s="151"/>
      <c r="C197" s="151"/>
      <c r="D197" s="152"/>
      <c r="E197" s="151"/>
      <c r="F197" s="52">
        <f t="shared" si="3"/>
        <v>0</v>
      </c>
      <c r="G197" s="66" t="s">
        <v>184</v>
      </c>
    </row>
    <row r="198" spans="1:7" s="66" customFormat="1" hidden="1" x14ac:dyDescent="0.25">
      <c r="A198" s="258"/>
      <c r="B198" s="151"/>
      <c r="C198" s="151"/>
      <c r="D198" s="152"/>
      <c r="E198" s="151"/>
      <c r="F198" s="52">
        <f t="shared" si="3"/>
        <v>0</v>
      </c>
      <c r="G198" s="66" t="s">
        <v>184</v>
      </c>
    </row>
    <row r="199" spans="1:7" s="66" customFormat="1" hidden="1" x14ac:dyDescent="0.25">
      <c r="A199" s="258"/>
      <c r="B199" s="151"/>
      <c r="C199" s="151"/>
      <c r="D199" s="152"/>
      <c r="E199" s="151"/>
      <c r="F199" s="52">
        <f t="shared" si="3"/>
        <v>0</v>
      </c>
      <c r="G199" s="66" t="s">
        <v>184</v>
      </c>
    </row>
    <row r="200" spans="1:7" s="66" customFormat="1" hidden="1" x14ac:dyDescent="0.25">
      <c r="A200" s="258"/>
      <c r="B200" s="151"/>
      <c r="C200" s="151"/>
      <c r="D200" s="152"/>
      <c r="E200" s="151"/>
      <c r="F200" s="52">
        <f t="shared" si="3"/>
        <v>0</v>
      </c>
      <c r="G200" s="66" t="s">
        <v>184</v>
      </c>
    </row>
    <row r="201" spans="1:7" s="66" customFormat="1" hidden="1" x14ac:dyDescent="0.25">
      <c r="A201" s="258"/>
      <c r="B201" s="151"/>
      <c r="C201" s="151"/>
      <c r="D201" s="152"/>
      <c r="E201" s="151"/>
      <c r="F201" s="52">
        <f t="shared" ref="F201:F264" si="4">ROUND(+B201*D201*E201,2)</f>
        <v>0</v>
      </c>
      <c r="G201" s="66" t="s">
        <v>184</v>
      </c>
    </row>
    <row r="202" spans="1:7" s="66" customFormat="1" hidden="1" x14ac:dyDescent="0.25">
      <c r="A202" s="258"/>
      <c r="B202" s="151"/>
      <c r="C202" s="151"/>
      <c r="D202" s="152"/>
      <c r="E202" s="151"/>
      <c r="F202" s="52">
        <f t="shared" si="4"/>
        <v>0</v>
      </c>
      <c r="G202" s="66" t="s">
        <v>184</v>
      </c>
    </row>
    <row r="203" spans="1:7" s="66" customFormat="1" hidden="1" x14ac:dyDescent="0.25">
      <c r="A203" s="258"/>
      <c r="B203" s="151"/>
      <c r="C203" s="151"/>
      <c r="D203" s="152"/>
      <c r="E203" s="151"/>
      <c r="F203" s="52">
        <f t="shared" si="4"/>
        <v>0</v>
      </c>
      <c r="G203" s="66" t="s">
        <v>184</v>
      </c>
    </row>
    <row r="204" spans="1:7" s="66" customFormat="1" hidden="1" x14ac:dyDescent="0.25">
      <c r="A204" s="258"/>
      <c r="B204" s="151"/>
      <c r="C204" s="151"/>
      <c r="D204" s="152"/>
      <c r="E204" s="151"/>
      <c r="F204" s="52">
        <f t="shared" si="4"/>
        <v>0</v>
      </c>
      <c r="G204" s="66" t="s">
        <v>184</v>
      </c>
    </row>
    <row r="205" spans="1:7" s="66" customFormat="1" hidden="1" x14ac:dyDescent="0.25">
      <c r="A205" s="258"/>
      <c r="B205" s="151"/>
      <c r="C205" s="151"/>
      <c r="D205" s="152"/>
      <c r="E205" s="151"/>
      <c r="F205" s="52">
        <f t="shared" si="4"/>
        <v>0</v>
      </c>
      <c r="G205" s="66" t="s">
        <v>184</v>
      </c>
    </row>
    <row r="206" spans="1:7" s="66" customFormat="1" hidden="1" x14ac:dyDescent="0.25">
      <c r="A206" s="258"/>
      <c r="B206" s="151"/>
      <c r="C206" s="151"/>
      <c r="D206" s="152"/>
      <c r="E206" s="151"/>
      <c r="F206" s="52">
        <f t="shared" si="4"/>
        <v>0</v>
      </c>
      <c r="G206" s="66" t="s">
        <v>184</v>
      </c>
    </row>
    <row r="207" spans="1:7" s="66" customFormat="1" hidden="1" x14ac:dyDescent="0.25">
      <c r="A207" s="258"/>
      <c r="B207" s="151"/>
      <c r="C207" s="151"/>
      <c r="D207" s="152"/>
      <c r="E207" s="151"/>
      <c r="F207" s="52">
        <f t="shared" si="4"/>
        <v>0</v>
      </c>
      <c r="G207" s="66" t="s">
        <v>184</v>
      </c>
    </row>
    <row r="208" spans="1:7" s="66" customFormat="1" hidden="1" x14ac:dyDescent="0.25">
      <c r="A208" s="258"/>
      <c r="B208" s="151"/>
      <c r="C208" s="151"/>
      <c r="D208" s="152"/>
      <c r="E208" s="151"/>
      <c r="F208" s="52">
        <f t="shared" si="4"/>
        <v>0</v>
      </c>
      <c r="G208" s="66" t="s">
        <v>184</v>
      </c>
    </row>
    <row r="209" spans="1:7" s="66" customFormat="1" hidden="1" x14ac:dyDescent="0.25">
      <c r="A209" s="258"/>
      <c r="B209" s="151"/>
      <c r="C209" s="151"/>
      <c r="D209" s="152"/>
      <c r="E209" s="151"/>
      <c r="F209" s="52">
        <f t="shared" si="4"/>
        <v>0</v>
      </c>
      <c r="G209" s="66" t="s">
        <v>184</v>
      </c>
    </row>
    <row r="210" spans="1:7" s="66" customFormat="1" hidden="1" x14ac:dyDescent="0.25">
      <c r="A210" s="258"/>
      <c r="B210" s="151"/>
      <c r="C210" s="151"/>
      <c r="D210" s="152"/>
      <c r="E210" s="151"/>
      <c r="F210" s="52">
        <f t="shared" si="4"/>
        <v>0</v>
      </c>
      <c r="G210" s="66" t="s">
        <v>184</v>
      </c>
    </row>
    <row r="211" spans="1:7" s="66" customFormat="1" hidden="1" x14ac:dyDescent="0.25">
      <c r="A211" s="258"/>
      <c r="B211" s="151"/>
      <c r="C211" s="151"/>
      <c r="D211" s="152"/>
      <c r="E211" s="151"/>
      <c r="F211" s="52">
        <f t="shared" si="4"/>
        <v>0</v>
      </c>
      <c r="G211" s="66" t="s">
        <v>184</v>
      </c>
    </row>
    <row r="212" spans="1:7" s="66" customFormat="1" hidden="1" x14ac:dyDescent="0.25">
      <c r="A212" s="258"/>
      <c r="B212" s="151"/>
      <c r="C212" s="151"/>
      <c r="D212" s="152"/>
      <c r="E212" s="151"/>
      <c r="F212" s="52">
        <f t="shared" si="4"/>
        <v>0</v>
      </c>
      <c r="G212" s="66" t="s">
        <v>184</v>
      </c>
    </row>
    <row r="213" spans="1:7" s="66" customFormat="1" hidden="1" x14ac:dyDescent="0.25">
      <c r="A213" s="258"/>
      <c r="B213" s="151"/>
      <c r="C213" s="151"/>
      <c r="D213" s="152"/>
      <c r="E213" s="151"/>
      <c r="F213" s="52">
        <f t="shared" si="4"/>
        <v>0</v>
      </c>
      <c r="G213" s="66" t="s">
        <v>184</v>
      </c>
    </row>
    <row r="214" spans="1:7" s="66" customFormat="1" hidden="1" x14ac:dyDescent="0.25">
      <c r="A214" s="258"/>
      <c r="B214" s="151"/>
      <c r="C214" s="151"/>
      <c r="D214" s="152"/>
      <c r="E214" s="151"/>
      <c r="F214" s="52">
        <f t="shared" si="4"/>
        <v>0</v>
      </c>
      <c r="G214" s="66" t="s">
        <v>184</v>
      </c>
    </row>
    <row r="215" spans="1:7" s="66" customFormat="1" hidden="1" x14ac:dyDescent="0.25">
      <c r="A215" s="258"/>
      <c r="B215" s="151"/>
      <c r="C215" s="151"/>
      <c r="D215" s="152"/>
      <c r="E215" s="151"/>
      <c r="F215" s="52">
        <f t="shared" si="4"/>
        <v>0</v>
      </c>
      <c r="G215" s="66" t="s">
        <v>184</v>
      </c>
    </row>
    <row r="216" spans="1:7" s="66" customFormat="1" hidden="1" x14ac:dyDescent="0.25">
      <c r="A216" s="258"/>
      <c r="B216" s="151"/>
      <c r="C216" s="151"/>
      <c r="D216" s="152"/>
      <c r="E216" s="151"/>
      <c r="F216" s="52">
        <f t="shared" si="4"/>
        <v>0</v>
      </c>
      <c r="G216" s="66" t="s">
        <v>184</v>
      </c>
    </row>
    <row r="217" spans="1:7" s="66" customFormat="1" hidden="1" x14ac:dyDescent="0.25">
      <c r="A217" s="258"/>
      <c r="B217" s="151"/>
      <c r="C217" s="151"/>
      <c r="D217" s="152"/>
      <c r="E217" s="151"/>
      <c r="F217" s="52">
        <f t="shared" si="4"/>
        <v>0</v>
      </c>
      <c r="G217" s="66" t="s">
        <v>184</v>
      </c>
    </row>
    <row r="218" spans="1:7" s="66" customFormat="1" hidden="1" x14ac:dyDescent="0.25">
      <c r="A218" s="258"/>
      <c r="B218" s="151"/>
      <c r="C218" s="151"/>
      <c r="D218" s="152"/>
      <c r="E218" s="151"/>
      <c r="F218" s="52">
        <f t="shared" si="4"/>
        <v>0</v>
      </c>
      <c r="G218" s="66" t="s">
        <v>184</v>
      </c>
    </row>
    <row r="219" spans="1:7" s="66" customFormat="1" hidden="1" x14ac:dyDescent="0.25">
      <c r="A219" s="258"/>
      <c r="B219" s="151"/>
      <c r="C219" s="151"/>
      <c r="D219" s="152"/>
      <c r="E219" s="151"/>
      <c r="F219" s="52">
        <f t="shared" si="4"/>
        <v>0</v>
      </c>
      <c r="G219" s="66" t="s">
        <v>184</v>
      </c>
    </row>
    <row r="220" spans="1:7" s="66" customFormat="1" hidden="1" x14ac:dyDescent="0.25">
      <c r="A220" s="258"/>
      <c r="B220" s="151"/>
      <c r="C220" s="151"/>
      <c r="D220" s="152"/>
      <c r="E220" s="151"/>
      <c r="F220" s="52">
        <f t="shared" si="4"/>
        <v>0</v>
      </c>
      <c r="G220" s="66" t="s">
        <v>184</v>
      </c>
    </row>
    <row r="221" spans="1:7" s="66" customFormat="1" hidden="1" x14ac:dyDescent="0.25">
      <c r="A221" s="258"/>
      <c r="B221" s="151"/>
      <c r="C221" s="151"/>
      <c r="D221" s="152"/>
      <c r="E221" s="151"/>
      <c r="F221" s="52">
        <f t="shared" si="4"/>
        <v>0</v>
      </c>
      <c r="G221" s="66" t="s">
        <v>184</v>
      </c>
    </row>
    <row r="222" spans="1:7" s="66" customFormat="1" hidden="1" x14ac:dyDescent="0.25">
      <c r="A222" s="258"/>
      <c r="B222" s="151"/>
      <c r="C222" s="151"/>
      <c r="D222" s="152"/>
      <c r="E222" s="151"/>
      <c r="F222" s="52">
        <f t="shared" si="4"/>
        <v>0</v>
      </c>
      <c r="G222" s="66" t="s">
        <v>184</v>
      </c>
    </row>
    <row r="223" spans="1:7" s="66" customFormat="1" hidden="1" x14ac:dyDescent="0.25">
      <c r="A223" s="258"/>
      <c r="B223" s="151"/>
      <c r="C223" s="151"/>
      <c r="D223" s="152"/>
      <c r="E223" s="151"/>
      <c r="F223" s="52">
        <f t="shared" si="4"/>
        <v>0</v>
      </c>
      <c r="G223" s="66" t="s">
        <v>184</v>
      </c>
    </row>
    <row r="224" spans="1:7" s="66" customFormat="1" hidden="1" x14ac:dyDescent="0.25">
      <c r="A224" s="258"/>
      <c r="B224" s="151"/>
      <c r="C224" s="151"/>
      <c r="D224" s="152"/>
      <c r="E224" s="151"/>
      <c r="F224" s="52">
        <f t="shared" si="4"/>
        <v>0</v>
      </c>
      <c r="G224" s="66" t="s">
        <v>184</v>
      </c>
    </row>
    <row r="225" spans="1:7" s="66" customFormat="1" hidden="1" x14ac:dyDescent="0.25">
      <c r="A225" s="258"/>
      <c r="B225" s="151"/>
      <c r="C225" s="151"/>
      <c r="D225" s="152"/>
      <c r="E225" s="151"/>
      <c r="F225" s="52">
        <f t="shared" si="4"/>
        <v>0</v>
      </c>
      <c r="G225" s="66" t="s">
        <v>184</v>
      </c>
    </row>
    <row r="226" spans="1:7" s="66" customFormat="1" hidden="1" x14ac:dyDescent="0.25">
      <c r="A226" s="258"/>
      <c r="B226" s="151"/>
      <c r="C226" s="151"/>
      <c r="D226" s="152"/>
      <c r="E226" s="151"/>
      <c r="F226" s="52">
        <f t="shared" si="4"/>
        <v>0</v>
      </c>
      <c r="G226" s="66" t="s">
        <v>184</v>
      </c>
    </row>
    <row r="227" spans="1:7" s="66" customFormat="1" hidden="1" x14ac:dyDescent="0.25">
      <c r="A227" s="258"/>
      <c r="B227" s="151"/>
      <c r="C227" s="151"/>
      <c r="D227" s="152"/>
      <c r="E227" s="151"/>
      <c r="F227" s="52">
        <f t="shared" si="4"/>
        <v>0</v>
      </c>
      <c r="G227" s="66" t="s">
        <v>184</v>
      </c>
    </row>
    <row r="228" spans="1:7" s="66" customFormat="1" hidden="1" x14ac:dyDescent="0.25">
      <c r="A228" s="258"/>
      <c r="B228" s="151"/>
      <c r="C228" s="151"/>
      <c r="D228" s="152"/>
      <c r="E228" s="151"/>
      <c r="F228" s="52">
        <f t="shared" si="4"/>
        <v>0</v>
      </c>
      <c r="G228" s="66" t="s">
        <v>184</v>
      </c>
    </row>
    <row r="229" spans="1:7" s="66" customFormat="1" hidden="1" x14ac:dyDescent="0.25">
      <c r="A229" s="258"/>
      <c r="B229" s="151"/>
      <c r="C229" s="151"/>
      <c r="D229" s="152"/>
      <c r="E229" s="151"/>
      <c r="F229" s="52">
        <f t="shared" si="4"/>
        <v>0</v>
      </c>
      <c r="G229" s="66" t="s">
        <v>184</v>
      </c>
    </row>
    <row r="230" spans="1:7" s="66" customFormat="1" hidden="1" x14ac:dyDescent="0.25">
      <c r="A230" s="258"/>
      <c r="B230" s="151"/>
      <c r="C230" s="151"/>
      <c r="D230" s="152"/>
      <c r="E230" s="151"/>
      <c r="F230" s="52">
        <f t="shared" si="4"/>
        <v>0</v>
      </c>
      <c r="G230" s="66" t="s">
        <v>184</v>
      </c>
    </row>
    <row r="231" spans="1:7" s="66" customFormat="1" hidden="1" x14ac:dyDescent="0.25">
      <c r="A231" s="258"/>
      <c r="B231" s="151"/>
      <c r="C231" s="151"/>
      <c r="D231" s="152"/>
      <c r="E231" s="151"/>
      <c r="F231" s="52">
        <f t="shared" si="4"/>
        <v>0</v>
      </c>
      <c r="G231" s="66" t="s">
        <v>184</v>
      </c>
    </row>
    <row r="232" spans="1:7" s="66" customFormat="1" hidden="1" x14ac:dyDescent="0.25">
      <c r="A232" s="258"/>
      <c r="B232" s="151"/>
      <c r="C232" s="151"/>
      <c r="D232" s="152"/>
      <c r="E232" s="151"/>
      <c r="F232" s="52">
        <f t="shared" si="4"/>
        <v>0</v>
      </c>
      <c r="G232" s="66" t="s">
        <v>184</v>
      </c>
    </row>
    <row r="233" spans="1:7" s="66" customFormat="1" hidden="1" x14ac:dyDescent="0.25">
      <c r="A233" s="258"/>
      <c r="B233" s="151"/>
      <c r="C233" s="151"/>
      <c r="D233" s="152"/>
      <c r="E233" s="151"/>
      <c r="F233" s="52">
        <f t="shared" si="4"/>
        <v>0</v>
      </c>
      <c r="G233" s="66" t="s">
        <v>184</v>
      </c>
    </row>
    <row r="234" spans="1:7" s="66" customFormat="1" hidden="1" x14ac:dyDescent="0.25">
      <c r="A234" s="258"/>
      <c r="B234" s="151"/>
      <c r="C234" s="151"/>
      <c r="D234" s="152"/>
      <c r="E234" s="151"/>
      <c r="F234" s="52">
        <f t="shared" si="4"/>
        <v>0</v>
      </c>
      <c r="G234" s="66" t="s">
        <v>184</v>
      </c>
    </row>
    <row r="235" spans="1:7" s="66" customFormat="1" hidden="1" x14ac:dyDescent="0.25">
      <c r="A235" s="258"/>
      <c r="B235" s="151"/>
      <c r="C235" s="151"/>
      <c r="D235" s="152"/>
      <c r="E235" s="151"/>
      <c r="F235" s="52">
        <f t="shared" si="4"/>
        <v>0</v>
      </c>
      <c r="G235" s="66" t="s">
        <v>184</v>
      </c>
    </row>
    <row r="236" spans="1:7" s="66" customFormat="1" hidden="1" x14ac:dyDescent="0.25">
      <c r="A236" s="258"/>
      <c r="B236" s="151"/>
      <c r="C236" s="151"/>
      <c r="D236" s="152"/>
      <c r="E236" s="151"/>
      <c r="F236" s="52">
        <f t="shared" si="4"/>
        <v>0</v>
      </c>
      <c r="G236" s="66" t="s">
        <v>184</v>
      </c>
    </row>
    <row r="237" spans="1:7" s="66" customFormat="1" hidden="1" x14ac:dyDescent="0.25">
      <c r="A237" s="258"/>
      <c r="B237" s="151"/>
      <c r="C237" s="151"/>
      <c r="D237" s="152"/>
      <c r="E237" s="151"/>
      <c r="F237" s="52">
        <f t="shared" si="4"/>
        <v>0</v>
      </c>
      <c r="G237" s="66" t="s">
        <v>184</v>
      </c>
    </row>
    <row r="238" spans="1:7" s="66" customFormat="1" hidden="1" x14ac:dyDescent="0.25">
      <c r="A238" s="258"/>
      <c r="B238" s="151"/>
      <c r="C238" s="151"/>
      <c r="D238" s="152"/>
      <c r="E238" s="151"/>
      <c r="F238" s="52">
        <f t="shared" si="4"/>
        <v>0</v>
      </c>
      <c r="G238" s="66" t="s">
        <v>184</v>
      </c>
    </row>
    <row r="239" spans="1:7" s="66" customFormat="1" hidden="1" x14ac:dyDescent="0.25">
      <c r="A239" s="258"/>
      <c r="B239" s="151"/>
      <c r="C239" s="151"/>
      <c r="D239" s="152"/>
      <c r="E239" s="151"/>
      <c r="F239" s="52">
        <f t="shared" si="4"/>
        <v>0</v>
      </c>
      <c r="G239" s="66" t="s">
        <v>184</v>
      </c>
    </row>
    <row r="240" spans="1:7" s="66" customFormat="1" hidden="1" x14ac:dyDescent="0.25">
      <c r="A240" s="258"/>
      <c r="B240" s="151"/>
      <c r="C240" s="151"/>
      <c r="D240" s="152"/>
      <c r="E240" s="151"/>
      <c r="F240" s="52">
        <f t="shared" si="4"/>
        <v>0</v>
      </c>
      <c r="G240" s="66" t="s">
        <v>184</v>
      </c>
    </row>
    <row r="241" spans="1:7" s="66" customFormat="1" hidden="1" x14ac:dyDescent="0.25">
      <c r="A241" s="258"/>
      <c r="B241" s="151"/>
      <c r="C241" s="151"/>
      <c r="D241" s="152"/>
      <c r="E241" s="151"/>
      <c r="F241" s="52">
        <f t="shared" si="4"/>
        <v>0</v>
      </c>
      <c r="G241" s="66" t="s">
        <v>184</v>
      </c>
    </row>
    <row r="242" spans="1:7" s="66" customFormat="1" hidden="1" x14ac:dyDescent="0.25">
      <c r="A242" s="258"/>
      <c r="B242" s="151"/>
      <c r="C242" s="151"/>
      <c r="D242" s="152"/>
      <c r="E242" s="151"/>
      <c r="F242" s="52">
        <f t="shared" si="4"/>
        <v>0</v>
      </c>
      <c r="G242" s="66" t="s">
        <v>184</v>
      </c>
    </row>
    <row r="243" spans="1:7" s="66" customFormat="1" hidden="1" x14ac:dyDescent="0.25">
      <c r="A243" s="258"/>
      <c r="B243" s="151"/>
      <c r="C243" s="151"/>
      <c r="D243" s="152"/>
      <c r="E243" s="151"/>
      <c r="F243" s="52">
        <f t="shared" si="4"/>
        <v>0</v>
      </c>
      <c r="G243" s="66" t="s">
        <v>184</v>
      </c>
    </row>
    <row r="244" spans="1:7" s="66" customFormat="1" hidden="1" x14ac:dyDescent="0.25">
      <c r="A244" s="258"/>
      <c r="B244" s="151"/>
      <c r="C244" s="151"/>
      <c r="D244" s="152"/>
      <c r="E244" s="151"/>
      <c r="F244" s="52">
        <f t="shared" si="4"/>
        <v>0</v>
      </c>
      <c r="G244" s="66" t="s">
        <v>184</v>
      </c>
    </row>
    <row r="245" spans="1:7" s="66" customFormat="1" hidden="1" x14ac:dyDescent="0.25">
      <c r="A245" s="258"/>
      <c r="B245" s="151"/>
      <c r="C245" s="151"/>
      <c r="D245" s="152"/>
      <c r="E245" s="151"/>
      <c r="F245" s="52">
        <f t="shared" si="4"/>
        <v>0</v>
      </c>
      <c r="G245" s="66" t="s">
        <v>184</v>
      </c>
    </row>
    <row r="246" spans="1:7" s="66" customFormat="1" hidden="1" x14ac:dyDescent="0.25">
      <c r="A246" s="258"/>
      <c r="B246" s="151"/>
      <c r="C246" s="151"/>
      <c r="D246" s="152"/>
      <c r="E246" s="151"/>
      <c r="F246" s="52">
        <f t="shared" si="4"/>
        <v>0</v>
      </c>
      <c r="G246" s="66" t="s">
        <v>184</v>
      </c>
    </row>
    <row r="247" spans="1:7" s="66" customFormat="1" hidden="1" x14ac:dyDescent="0.25">
      <c r="A247" s="258"/>
      <c r="B247" s="151"/>
      <c r="C247" s="151"/>
      <c r="D247" s="152"/>
      <c r="E247" s="151"/>
      <c r="F247" s="52">
        <f t="shared" si="4"/>
        <v>0</v>
      </c>
      <c r="G247" s="66" t="s">
        <v>184</v>
      </c>
    </row>
    <row r="248" spans="1:7" s="66" customFormat="1" hidden="1" x14ac:dyDescent="0.25">
      <c r="A248" s="258"/>
      <c r="B248" s="151"/>
      <c r="C248" s="151"/>
      <c r="D248" s="152"/>
      <c r="E248" s="151"/>
      <c r="F248" s="52">
        <f t="shared" si="4"/>
        <v>0</v>
      </c>
      <c r="G248" s="66" t="s">
        <v>184</v>
      </c>
    </row>
    <row r="249" spans="1:7" s="66" customFormat="1" hidden="1" x14ac:dyDescent="0.25">
      <c r="A249" s="258"/>
      <c r="B249" s="151"/>
      <c r="C249" s="151"/>
      <c r="D249" s="152"/>
      <c r="E249" s="151"/>
      <c r="F249" s="52">
        <f t="shared" si="4"/>
        <v>0</v>
      </c>
      <c r="G249" s="66" t="s">
        <v>184</v>
      </c>
    </row>
    <row r="250" spans="1:7" s="66" customFormat="1" hidden="1" x14ac:dyDescent="0.25">
      <c r="A250" s="258"/>
      <c r="B250" s="151"/>
      <c r="C250" s="151"/>
      <c r="D250" s="152"/>
      <c r="E250" s="151"/>
      <c r="F250" s="52">
        <f t="shared" si="4"/>
        <v>0</v>
      </c>
      <c r="G250" s="66" t="s">
        <v>184</v>
      </c>
    </row>
    <row r="251" spans="1:7" s="66" customFormat="1" hidden="1" x14ac:dyDescent="0.25">
      <c r="A251" s="258"/>
      <c r="B251" s="151"/>
      <c r="C251" s="151"/>
      <c r="D251" s="152"/>
      <c r="E251" s="151"/>
      <c r="F251" s="52">
        <f t="shared" si="4"/>
        <v>0</v>
      </c>
      <c r="G251" s="66" t="s">
        <v>184</v>
      </c>
    </row>
    <row r="252" spans="1:7" s="66" customFormat="1" hidden="1" x14ac:dyDescent="0.25">
      <c r="A252" s="258"/>
      <c r="B252" s="151"/>
      <c r="C252" s="151"/>
      <c r="D252" s="152"/>
      <c r="E252" s="151"/>
      <c r="F252" s="52">
        <f t="shared" si="4"/>
        <v>0</v>
      </c>
      <c r="G252" s="66" t="s">
        <v>184</v>
      </c>
    </row>
    <row r="253" spans="1:7" s="66" customFormat="1" hidden="1" x14ac:dyDescent="0.25">
      <c r="A253" s="258"/>
      <c r="B253" s="151"/>
      <c r="C253" s="151"/>
      <c r="D253" s="152"/>
      <c r="E253" s="151"/>
      <c r="F253" s="52">
        <f t="shared" si="4"/>
        <v>0</v>
      </c>
      <c r="G253" s="66" t="s">
        <v>184</v>
      </c>
    </row>
    <row r="254" spans="1:7" s="66" customFormat="1" hidden="1" x14ac:dyDescent="0.25">
      <c r="A254" s="258"/>
      <c r="B254" s="151"/>
      <c r="C254" s="151"/>
      <c r="D254" s="152"/>
      <c r="E254" s="151"/>
      <c r="F254" s="52">
        <f t="shared" si="4"/>
        <v>0</v>
      </c>
      <c r="G254" s="66" t="s">
        <v>184</v>
      </c>
    </row>
    <row r="255" spans="1:7" s="66" customFormat="1" hidden="1" x14ac:dyDescent="0.25">
      <c r="A255" s="258"/>
      <c r="B255" s="151"/>
      <c r="C255" s="151"/>
      <c r="D255" s="152"/>
      <c r="E255" s="151"/>
      <c r="F255" s="52">
        <f t="shared" si="4"/>
        <v>0</v>
      </c>
      <c r="G255" s="66" t="s">
        <v>184</v>
      </c>
    </row>
    <row r="256" spans="1:7" s="66" customFormat="1" hidden="1" x14ac:dyDescent="0.25">
      <c r="A256" s="258"/>
      <c r="B256" s="151"/>
      <c r="C256" s="151"/>
      <c r="D256" s="152"/>
      <c r="E256" s="151"/>
      <c r="F256" s="52">
        <f t="shared" si="4"/>
        <v>0</v>
      </c>
      <c r="G256" s="66" t="s">
        <v>184</v>
      </c>
    </row>
    <row r="257" spans="1:17" s="66" customFormat="1" hidden="1" x14ac:dyDescent="0.25">
      <c r="A257" s="258"/>
      <c r="B257" s="151"/>
      <c r="C257" s="151"/>
      <c r="D257" s="152"/>
      <c r="E257" s="151"/>
      <c r="F257" s="52">
        <f t="shared" si="4"/>
        <v>0</v>
      </c>
      <c r="G257" s="66" t="s">
        <v>184</v>
      </c>
    </row>
    <row r="258" spans="1:17" s="66" customFormat="1" hidden="1" x14ac:dyDescent="0.25">
      <c r="A258" s="258"/>
      <c r="B258" s="151"/>
      <c r="C258" s="151"/>
      <c r="D258" s="152"/>
      <c r="E258" s="151"/>
      <c r="F258" s="52">
        <f t="shared" si="4"/>
        <v>0</v>
      </c>
      <c r="G258" s="66" t="s">
        <v>184</v>
      </c>
    </row>
    <row r="259" spans="1:17" s="66" customFormat="1" hidden="1" x14ac:dyDescent="0.25">
      <c r="A259" s="258"/>
      <c r="B259" s="151"/>
      <c r="C259" s="151"/>
      <c r="D259" s="152"/>
      <c r="E259" s="151"/>
      <c r="F259" s="52">
        <f t="shared" si="4"/>
        <v>0</v>
      </c>
      <c r="G259" s="66" t="s">
        <v>184</v>
      </c>
    </row>
    <row r="260" spans="1:17" s="66" customFormat="1" hidden="1" x14ac:dyDescent="0.25">
      <c r="A260" s="258"/>
      <c r="B260" s="151"/>
      <c r="C260" s="151"/>
      <c r="D260" s="152"/>
      <c r="E260" s="151"/>
      <c r="F260" s="52">
        <f t="shared" si="4"/>
        <v>0</v>
      </c>
      <c r="G260" s="66" t="s">
        <v>184</v>
      </c>
    </row>
    <row r="261" spans="1:17" s="66" customFormat="1" hidden="1" x14ac:dyDescent="0.25">
      <c r="A261" s="258"/>
      <c r="B261" s="151"/>
      <c r="C261" s="151"/>
      <c r="D261" s="152"/>
      <c r="E261" s="151"/>
      <c r="F261" s="52">
        <f t="shared" si="4"/>
        <v>0</v>
      </c>
      <c r="G261" s="66" t="s">
        <v>184</v>
      </c>
    </row>
    <row r="262" spans="1:17" s="66" customFormat="1" hidden="1" x14ac:dyDescent="0.25">
      <c r="A262" s="258"/>
      <c r="B262" s="151"/>
      <c r="C262" s="151"/>
      <c r="D262" s="152"/>
      <c r="E262" s="151"/>
      <c r="F262" s="52">
        <f t="shared" si="4"/>
        <v>0</v>
      </c>
      <c r="G262" s="66" t="s">
        <v>184</v>
      </c>
    </row>
    <row r="263" spans="1:17" s="66" customFormat="1" hidden="1" x14ac:dyDescent="0.25">
      <c r="A263" s="258"/>
      <c r="B263" s="151"/>
      <c r="C263" s="151"/>
      <c r="D263" s="152"/>
      <c r="E263" s="151"/>
      <c r="F263" s="52">
        <f t="shared" si="4"/>
        <v>0</v>
      </c>
      <c r="G263" s="66" t="s">
        <v>184</v>
      </c>
    </row>
    <row r="264" spans="1:17" s="66" customFormat="1" hidden="1" x14ac:dyDescent="0.25">
      <c r="A264" s="258"/>
      <c r="B264" s="151"/>
      <c r="C264" s="151"/>
      <c r="D264" s="152"/>
      <c r="E264" s="151"/>
      <c r="F264" s="52">
        <f t="shared" si="4"/>
        <v>0</v>
      </c>
      <c r="G264" s="66" t="s">
        <v>184</v>
      </c>
    </row>
    <row r="265" spans="1:17" s="66" customFormat="1" hidden="1" x14ac:dyDescent="0.25">
      <c r="A265" s="258"/>
      <c r="B265" s="151"/>
      <c r="C265" s="151"/>
      <c r="D265" s="152"/>
      <c r="E265" s="151"/>
      <c r="F265" s="52">
        <f t="shared" ref="F265:F266" si="5">ROUND(+B265*D265*E265,2)</f>
        <v>0</v>
      </c>
      <c r="G265" s="66" t="s">
        <v>184</v>
      </c>
    </row>
    <row r="266" spans="1:17" s="66" customFormat="1" x14ac:dyDescent="0.25">
      <c r="A266" s="258"/>
      <c r="B266" s="151"/>
      <c r="C266" s="151"/>
      <c r="D266" s="152"/>
      <c r="E266" s="151"/>
      <c r="F266" s="153">
        <f t="shared" si="5"/>
        <v>0</v>
      </c>
      <c r="G266" s="66" t="s">
        <v>184</v>
      </c>
    </row>
    <row r="267" spans="1:17" s="66" customFormat="1" x14ac:dyDescent="0.25">
      <c r="A267" s="258"/>
      <c r="B267" s="65"/>
      <c r="C267" s="65"/>
      <c r="D267" s="167"/>
      <c r="E267" s="168" t="s">
        <v>185</v>
      </c>
      <c r="F267" s="52">
        <f>ROUND(SUBTOTAL(109,F136:F266),2)</f>
        <v>0</v>
      </c>
      <c r="G267" s="66" t="s">
        <v>184</v>
      </c>
      <c r="I267" s="257" t="s">
        <v>198</v>
      </c>
    </row>
    <row r="268" spans="1:17" x14ac:dyDescent="0.25">
      <c r="F268" s="4"/>
      <c r="G268" s="66" t="s">
        <v>186</v>
      </c>
    </row>
    <row r="269" spans="1:17" x14ac:dyDescent="0.25">
      <c r="C269" s="414" t="s">
        <v>273</v>
      </c>
      <c r="D269" s="414"/>
      <c r="E269" s="414"/>
      <c r="F269" s="52">
        <f>+F267+F135</f>
        <v>1218</v>
      </c>
      <c r="G269" s="66" t="s">
        <v>186</v>
      </c>
      <c r="I269" s="75" t="s">
        <v>188</v>
      </c>
    </row>
    <row r="270" spans="1:17" s="66" customFormat="1" x14ac:dyDescent="0.25">
      <c r="A270" s="155"/>
      <c r="B270" s="189"/>
      <c r="C270" s="189"/>
      <c r="D270" s="189"/>
      <c r="E270" s="189"/>
      <c r="F270" s="72"/>
      <c r="G270" s="66" t="s">
        <v>186</v>
      </c>
    </row>
    <row r="271" spans="1:17" s="66" customFormat="1" x14ac:dyDescent="0.25">
      <c r="A271" s="218" t="s">
        <v>274</v>
      </c>
      <c r="B271" s="73"/>
      <c r="C271" s="73"/>
      <c r="D271" s="60"/>
      <c r="E271" s="60"/>
      <c r="F271" s="61"/>
      <c r="G271" s="66" t="s">
        <v>181</v>
      </c>
      <c r="I271" s="76" t="s">
        <v>190</v>
      </c>
    </row>
    <row r="272" spans="1:17" s="66" customFormat="1" ht="45" customHeight="1" x14ac:dyDescent="0.25">
      <c r="A272" s="407" t="s">
        <v>365</v>
      </c>
      <c r="B272" s="408"/>
      <c r="C272" s="408"/>
      <c r="D272" s="408"/>
      <c r="E272" s="408"/>
      <c r="F272" s="409"/>
      <c r="G272" s="66" t="s">
        <v>181</v>
      </c>
      <c r="I272" s="403" t="s">
        <v>191</v>
      </c>
      <c r="J272" s="403"/>
      <c r="K272" s="403"/>
      <c r="L272" s="403"/>
      <c r="M272" s="403"/>
      <c r="N272" s="403"/>
      <c r="O272" s="403"/>
      <c r="P272" s="403"/>
      <c r="Q272" s="403"/>
    </row>
    <row r="273" spans="1:17" x14ac:dyDescent="0.25">
      <c r="G273" s="66" t="s">
        <v>184</v>
      </c>
    </row>
    <row r="274" spans="1:17" s="66" customFormat="1" x14ac:dyDescent="0.25">
      <c r="A274" s="218" t="s">
        <v>275</v>
      </c>
      <c r="B274" s="63"/>
      <c r="C274" s="63"/>
      <c r="D274" s="63"/>
      <c r="E274" s="63"/>
      <c r="F274" s="64"/>
      <c r="G274" s="66" t="s">
        <v>184</v>
      </c>
      <c r="I274" s="76" t="s">
        <v>190</v>
      </c>
    </row>
    <row r="275" spans="1:17" s="66" customFormat="1" ht="45" customHeight="1" x14ac:dyDescent="0.25">
      <c r="A275" s="407"/>
      <c r="B275" s="408"/>
      <c r="C275" s="408"/>
      <c r="D275" s="408"/>
      <c r="E275" s="408"/>
      <c r="F275" s="409"/>
      <c r="G275" s="66" t="s">
        <v>184</v>
      </c>
      <c r="I275" s="403" t="s">
        <v>191</v>
      </c>
      <c r="J275" s="403"/>
      <c r="K275" s="403"/>
      <c r="L275" s="403"/>
      <c r="M275" s="403"/>
      <c r="N275" s="403"/>
      <c r="O275" s="403"/>
      <c r="P275" s="403"/>
      <c r="Q275" s="403"/>
    </row>
  </sheetData>
  <sheetProtection algorithmName="SHA-512" hashValue="3imDThhdiJDEfOEPispidIOMuupabYmjj+JyUucTiQ7OSOro6+wjGQ6W8JgMCXppGhx4RAqZbP+KX6BTqFtR4g==" saltValue="T4foh/08pfvTmNIxz73Trg==" spinCount="100000" sheet="1" formatCells="0" formatRows="0"/>
  <autoFilter ref="G1:G276" xr:uid="{00000000-0001-0000-1100-000000000000}"/>
  <mergeCells count="7">
    <mergeCell ref="A275:F275"/>
    <mergeCell ref="I275:Q275"/>
    <mergeCell ref="A1:E1"/>
    <mergeCell ref="A2:F2"/>
    <mergeCell ref="C269:E269"/>
    <mergeCell ref="A272:F272"/>
    <mergeCell ref="I272:Q272"/>
  </mergeCells>
  <printOptions horizontalCentered="1"/>
  <pageMargins left="0.45" right="0.45" top="0.5" bottom="0.5" header="0.3" footer="0.3"/>
  <pageSetup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5E9E50B3-A331-4DA2-B173-F407FE5FC12D}">
            <xm:f>Categories!$A$2=FALSE</xm:f>
            <x14:dxf>
              <fill>
                <patternFill>
                  <bgColor theme="0" tint="-0.34998626667073579"/>
                </patternFill>
              </fill>
            </x14:dxf>
          </x14:cfRule>
          <xm:sqref>A7</xm:sqref>
        </x14:conditionalFormatting>
        <x14:conditionalFormatting xmlns:xm="http://schemas.microsoft.com/office/excel/2006/main">
          <x14:cfRule type="expression" priority="2" id="{78762462-09F0-4B44-9C10-52EC6B0E882C}">
            <xm:f>Categories!$A$23=FALSE</xm:f>
            <x14:dxf>
              <fill>
                <patternFill>
                  <bgColor theme="0" tint="-0.34998626667073579"/>
                </patternFill>
              </fill>
            </x14:dxf>
          </x14:cfRule>
          <xm:sqref>A1:F6 B7:F7 A8:F275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993CF-9188-40C8-B4D4-CFC5678A2FCF}">
  <sheetPr>
    <pageSetUpPr fitToPage="1"/>
  </sheetPr>
  <dimension ref="A1:Q275"/>
  <sheetViews>
    <sheetView topLeftCell="A125" zoomScale="120" zoomScaleNormal="120" zoomScaleSheetLayoutView="100" workbookViewId="0">
      <selection activeCell="A269" sqref="A269"/>
    </sheetView>
  </sheetViews>
  <sheetFormatPr defaultColWidth="9.140625" defaultRowHeight="15" x14ac:dyDescent="0.25"/>
  <cols>
    <col min="1" max="1" width="56" customWidth="1"/>
    <col min="2" max="5" width="12.5703125" customWidth="1"/>
    <col min="6" max="6" width="17.140625" customWidth="1"/>
    <col min="7" max="7" width="11" hidden="1" customWidth="1"/>
    <col min="8" max="8" width="2.42578125" customWidth="1"/>
  </cols>
  <sheetData>
    <row r="1" spans="1:9" ht="24.75" customHeight="1" thickTop="1" thickBot="1" x14ac:dyDescent="0.3">
      <c r="A1" s="399" t="s">
        <v>169</v>
      </c>
      <c r="B1" s="399"/>
      <c r="C1" s="399"/>
      <c r="D1" s="399"/>
      <c r="E1" s="399"/>
      <c r="F1" t="str">
        <f>+'Section A'!B2</f>
        <v>GRANTEE</v>
      </c>
      <c r="G1" s="204" t="s">
        <v>179</v>
      </c>
      <c r="I1" s="225" t="s">
        <v>170</v>
      </c>
    </row>
    <row r="2" spans="1:9" ht="42" customHeight="1" thickTop="1" x14ac:dyDescent="0.25">
      <c r="A2" s="327" t="s">
        <v>276</v>
      </c>
      <c r="B2" s="327"/>
      <c r="C2" s="327"/>
      <c r="D2" s="327"/>
      <c r="E2" s="327"/>
      <c r="F2" s="327"/>
      <c r="G2" t="s">
        <v>186</v>
      </c>
    </row>
    <row r="3" spans="1:9" x14ac:dyDescent="0.25">
      <c r="A3" s="5"/>
      <c r="B3" s="5"/>
      <c r="C3" s="5"/>
      <c r="D3" s="5"/>
      <c r="E3" s="5"/>
      <c r="F3" s="5"/>
      <c r="G3" t="s">
        <v>186</v>
      </c>
    </row>
    <row r="4" spans="1:9" ht="25.5" x14ac:dyDescent="0.25">
      <c r="A4" s="202" t="s">
        <v>261</v>
      </c>
      <c r="B4" s="202" t="s">
        <v>208</v>
      </c>
      <c r="C4" s="202" t="s">
        <v>207</v>
      </c>
      <c r="D4" s="202" t="s">
        <v>224</v>
      </c>
      <c r="E4" s="202" t="s">
        <v>177</v>
      </c>
      <c r="F4" s="7" t="s">
        <v>277</v>
      </c>
      <c r="G4" s="206" t="s">
        <v>186</v>
      </c>
      <c r="I4" s="76" t="s">
        <v>180</v>
      </c>
    </row>
    <row r="5" spans="1:9" s="66" customFormat="1" ht="38.25" x14ac:dyDescent="0.25">
      <c r="A5" s="143" t="s">
        <v>359</v>
      </c>
      <c r="B5" s="151"/>
      <c r="C5" s="151"/>
      <c r="D5" s="152"/>
      <c r="E5" s="151"/>
      <c r="F5" s="52">
        <f t="shared" ref="F5:F68" si="0">ROUND(+B5*D5*E5,2)</f>
        <v>0</v>
      </c>
      <c r="G5" s="66" t="s">
        <v>181</v>
      </c>
    </row>
    <row r="6" spans="1:9" s="66" customFormat="1" x14ac:dyDescent="0.25">
      <c r="A6" s="258"/>
      <c r="B6" s="151"/>
      <c r="C6" s="151"/>
      <c r="D6" s="152"/>
      <c r="E6" s="151"/>
      <c r="F6" s="52">
        <f t="shared" si="0"/>
        <v>0</v>
      </c>
      <c r="G6" s="66" t="s">
        <v>181</v>
      </c>
    </row>
    <row r="7" spans="1:9" s="66" customFormat="1" x14ac:dyDescent="0.25">
      <c r="A7" s="268" t="s">
        <v>353</v>
      </c>
      <c r="B7" s="269"/>
      <c r="C7" s="269"/>
      <c r="D7" s="265"/>
      <c r="E7" s="269"/>
      <c r="F7" s="267">
        <f t="shared" si="0"/>
        <v>0</v>
      </c>
      <c r="G7" s="66" t="s">
        <v>181</v>
      </c>
    </row>
    <row r="8" spans="1:9" s="66" customFormat="1" x14ac:dyDescent="0.25">
      <c r="A8" s="272" t="s">
        <v>406</v>
      </c>
      <c r="B8" s="269">
        <v>3</v>
      </c>
      <c r="C8" s="269"/>
      <c r="D8" s="265">
        <v>2000</v>
      </c>
      <c r="E8" s="269">
        <v>1</v>
      </c>
      <c r="F8" s="267">
        <f t="shared" si="0"/>
        <v>6000</v>
      </c>
      <c r="G8" s="66" t="s">
        <v>181</v>
      </c>
    </row>
    <row r="9" spans="1:9" s="66" customFormat="1" x14ac:dyDescent="0.25">
      <c r="A9" s="272"/>
      <c r="B9" s="269"/>
      <c r="C9" s="269"/>
      <c r="D9" s="265"/>
      <c r="E9" s="269"/>
      <c r="F9" s="267">
        <f t="shared" si="0"/>
        <v>0</v>
      </c>
      <c r="G9" s="66" t="s">
        <v>181</v>
      </c>
    </row>
    <row r="10" spans="1:9" s="66" customFormat="1" x14ac:dyDescent="0.25">
      <c r="A10" s="272"/>
      <c r="B10" s="269"/>
      <c r="C10" s="269"/>
      <c r="D10" s="265"/>
      <c r="E10" s="269"/>
      <c r="F10" s="267">
        <f t="shared" si="0"/>
        <v>0</v>
      </c>
      <c r="G10" s="66" t="s">
        <v>181</v>
      </c>
    </row>
    <row r="11" spans="1:9" s="66" customFormat="1" x14ac:dyDescent="0.25">
      <c r="A11" s="272"/>
      <c r="B11" s="269"/>
      <c r="C11" s="269"/>
      <c r="D11" s="265"/>
      <c r="E11" s="269"/>
      <c r="F11" s="267">
        <f t="shared" si="0"/>
        <v>0</v>
      </c>
      <c r="G11" s="66" t="s">
        <v>181</v>
      </c>
    </row>
    <row r="12" spans="1:9" s="66" customFormat="1" x14ac:dyDescent="0.25">
      <c r="A12" s="272"/>
      <c r="B12" s="269"/>
      <c r="C12" s="269"/>
      <c r="D12" s="265"/>
      <c r="E12" s="269"/>
      <c r="F12" s="267">
        <f t="shared" si="0"/>
        <v>0</v>
      </c>
      <c r="G12" s="66" t="s">
        <v>181</v>
      </c>
    </row>
    <row r="13" spans="1:9" s="66" customFormat="1" x14ac:dyDescent="0.25">
      <c r="A13" s="272"/>
      <c r="B13" s="269"/>
      <c r="C13" s="269"/>
      <c r="D13" s="265"/>
      <c r="E13" s="269"/>
      <c r="F13" s="267">
        <f t="shared" si="0"/>
        <v>0</v>
      </c>
      <c r="G13" s="66" t="s">
        <v>181</v>
      </c>
    </row>
    <row r="14" spans="1:9" s="66" customFormat="1" x14ac:dyDescent="0.25">
      <c r="A14" s="272"/>
      <c r="B14" s="269"/>
      <c r="C14" s="269"/>
      <c r="D14" s="265"/>
      <c r="E14" s="269"/>
      <c r="F14" s="267">
        <f t="shared" si="0"/>
        <v>0</v>
      </c>
      <c r="G14" s="66" t="s">
        <v>181</v>
      </c>
    </row>
    <row r="15" spans="1:9" s="66" customFormat="1" x14ac:dyDescent="0.25">
      <c r="A15" s="272"/>
      <c r="B15" s="269"/>
      <c r="C15" s="269"/>
      <c r="D15" s="265"/>
      <c r="E15" s="269"/>
      <c r="F15" s="267">
        <f t="shared" si="0"/>
        <v>0</v>
      </c>
      <c r="G15" s="66" t="s">
        <v>181</v>
      </c>
    </row>
    <row r="16" spans="1:9" s="66" customFormat="1" x14ac:dyDescent="0.25">
      <c r="A16" s="272"/>
      <c r="B16" s="269"/>
      <c r="C16" s="269"/>
      <c r="D16" s="265"/>
      <c r="E16" s="269"/>
      <c r="F16" s="267">
        <f t="shared" si="0"/>
        <v>0</v>
      </c>
      <c r="G16" s="66" t="s">
        <v>181</v>
      </c>
    </row>
    <row r="17" spans="1:7" s="66" customFormat="1" x14ac:dyDescent="0.25">
      <c r="A17" s="272"/>
      <c r="B17" s="269"/>
      <c r="C17" s="269"/>
      <c r="D17" s="265"/>
      <c r="E17" s="269"/>
      <c r="F17" s="267">
        <f t="shared" si="0"/>
        <v>0</v>
      </c>
      <c r="G17" s="66" t="s">
        <v>181</v>
      </c>
    </row>
    <row r="18" spans="1:7" s="66" customFormat="1" x14ac:dyDescent="0.25">
      <c r="A18" s="272"/>
      <c r="B18" s="269"/>
      <c r="C18" s="269"/>
      <c r="D18" s="265"/>
      <c r="E18" s="269"/>
      <c r="F18" s="267">
        <f t="shared" si="0"/>
        <v>0</v>
      </c>
      <c r="G18" s="66" t="s">
        <v>181</v>
      </c>
    </row>
    <row r="19" spans="1:7" s="66" customFormat="1" x14ac:dyDescent="0.25">
      <c r="A19" s="272"/>
      <c r="B19" s="269"/>
      <c r="C19" s="269"/>
      <c r="D19" s="265"/>
      <c r="E19" s="269"/>
      <c r="F19" s="267">
        <f t="shared" si="0"/>
        <v>0</v>
      </c>
      <c r="G19" s="66" t="s">
        <v>181</v>
      </c>
    </row>
    <row r="20" spans="1:7" s="66" customFormat="1" x14ac:dyDescent="0.25">
      <c r="A20" s="272"/>
      <c r="B20" s="269"/>
      <c r="C20" s="269"/>
      <c r="D20" s="265"/>
      <c r="E20" s="269"/>
      <c r="F20" s="267">
        <f t="shared" si="0"/>
        <v>0</v>
      </c>
      <c r="G20" s="66" t="s">
        <v>181</v>
      </c>
    </row>
    <row r="21" spans="1:7" s="66" customFormat="1" x14ac:dyDescent="0.25">
      <c r="A21" s="272"/>
      <c r="B21" s="269"/>
      <c r="C21" s="269"/>
      <c r="D21" s="265"/>
      <c r="E21" s="269"/>
      <c r="F21" s="267">
        <f t="shared" si="0"/>
        <v>0</v>
      </c>
      <c r="G21" s="66" t="s">
        <v>181</v>
      </c>
    </row>
    <row r="22" spans="1:7" s="66" customFormat="1" x14ac:dyDescent="0.25">
      <c r="A22" s="272"/>
      <c r="B22" s="269"/>
      <c r="C22" s="269"/>
      <c r="D22" s="265"/>
      <c r="E22" s="269"/>
      <c r="F22" s="267">
        <f t="shared" si="0"/>
        <v>0</v>
      </c>
      <c r="G22" s="66" t="s">
        <v>181</v>
      </c>
    </row>
    <row r="23" spans="1:7" s="66" customFormat="1" x14ac:dyDescent="0.25">
      <c r="A23" s="272"/>
      <c r="B23" s="269"/>
      <c r="C23" s="269"/>
      <c r="D23" s="265"/>
      <c r="E23" s="269"/>
      <c r="F23" s="267">
        <f t="shared" si="0"/>
        <v>0</v>
      </c>
      <c r="G23" s="66" t="s">
        <v>181</v>
      </c>
    </row>
    <row r="24" spans="1:7" s="66" customFormat="1" x14ac:dyDescent="0.25">
      <c r="A24" s="258"/>
      <c r="B24" s="151"/>
      <c r="C24" s="151"/>
      <c r="D24" s="152"/>
      <c r="E24" s="151"/>
      <c r="F24" s="52">
        <f t="shared" si="0"/>
        <v>0</v>
      </c>
      <c r="G24" s="66" t="s">
        <v>181</v>
      </c>
    </row>
    <row r="25" spans="1:7" s="66" customFormat="1" x14ac:dyDescent="0.25">
      <c r="A25" s="258"/>
      <c r="B25" s="151"/>
      <c r="C25" s="151"/>
      <c r="D25" s="152"/>
      <c r="E25" s="151"/>
      <c r="F25" s="52">
        <f t="shared" si="0"/>
        <v>0</v>
      </c>
      <c r="G25" s="66" t="s">
        <v>181</v>
      </c>
    </row>
    <row r="26" spans="1:7" s="66" customFormat="1" x14ac:dyDescent="0.25">
      <c r="A26" s="258"/>
      <c r="B26" s="151"/>
      <c r="C26" s="151"/>
      <c r="D26" s="152"/>
      <c r="E26" s="151"/>
      <c r="F26" s="52">
        <f t="shared" si="0"/>
        <v>0</v>
      </c>
      <c r="G26" s="66" t="s">
        <v>181</v>
      </c>
    </row>
    <row r="27" spans="1:7" s="66" customFormat="1" x14ac:dyDescent="0.25">
      <c r="A27" s="258"/>
      <c r="B27" s="151"/>
      <c r="C27" s="151"/>
      <c r="D27" s="152"/>
      <c r="E27" s="151"/>
      <c r="F27" s="52">
        <f t="shared" si="0"/>
        <v>0</v>
      </c>
      <c r="G27" s="66" t="s">
        <v>181</v>
      </c>
    </row>
    <row r="28" spans="1:7" s="66" customFormat="1" x14ac:dyDescent="0.25">
      <c r="A28" s="258"/>
      <c r="B28" s="151"/>
      <c r="C28" s="151"/>
      <c r="D28" s="152"/>
      <c r="E28" s="151"/>
      <c r="F28" s="52">
        <f t="shared" si="0"/>
        <v>0</v>
      </c>
      <c r="G28" s="66" t="s">
        <v>181</v>
      </c>
    </row>
    <row r="29" spans="1:7" s="66" customFormat="1" x14ac:dyDescent="0.25">
      <c r="A29" s="258"/>
      <c r="B29" s="151"/>
      <c r="C29" s="151"/>
      <c r="D29" s="152"/>
      <c r="E29" s="151"/>
      <c r="F29" s="52">
        <f t="shared" si="0"/>
        <v>0</v>
      </c>
      <c r="G29" s="66" t="s">
        <v>181</v>
      </c>
    </row>
    <row r="30" spans="1:7" s="66" customFormat="1" x14ac:dyDescent="0.25">
      <c r="A30" s="258"/>
      <c r="B30" s="151"/>
      <c r="C30" s="151"/>
      <c r="D30" s="152"/>
      <c r="E30" s="151"/>
      <c r="F30" s="52">
        <f t="shared" si="0"/>
        <v>0</v>
      </c>
      <c r="G30" s="66" t="s">
        <v>181</v>
      </c>
    </row>
    <row r="31" spans="1:7" s="66" customFormat="1" x14ac:dyDescent="0.25">
      <c r="A31" s="258"/>
      <c r="B31" s="151"/>
      <c r="C31" s="151"/>
      <c r="D31" s="152"/>
      <c r="E31" s="151"/>
      <c r="F31" s="52">
        <f t="shared" si="0"/>
        <v>0</v>
      </c>
      <c r="G31" s="66" t="s">
        <v>181</v>
      </c>
    </row>
    <row r="32" spans="1:7" s="66" customFormat="1" x14ac:dyDescent="0.25">
      <c r="A32" s="258"/>
      <c r="B32" s="151"/>
      <c r="C32" s="151"/>
      <c r="D32" s="152"/>
      <c r="E32" s="151"/>
      <c r="F32" s="52">
        <f t="shared" si="0"/>
        <v>0</v>
      </c>
      <c r="G32" s="66" t="s">
        <v>181</v>
      </c>
    </row>
    <row r="33" spans="1:7" s="66" customFormat="1" x14ac:dyDescent="0.25">
      <c r="A33" s="258"/>
      <c r="B33" s="151"/>
      <c r="C33" s="151"/>
      <c r="D33" s="152"/>
      <c r="E33" s="151"/>
      <c r="F33" s="52">
        <f t="shared" si="0"/>
        <v>0</v>
      </c>
      <c r="G33" s="66" t="s">
        <v>181</v>
      </c>
    </row>
    <row r="34" spans="1:7" s="66" customFormat="1" x14ac:dyDescent="0.25">
      <c r="A34" s="258"/>
      <c r="B34" s="151"/>
      <c r="C34" s="151"/>
      <c r="D34" s="152"/>
      <c r="E34" s="151"/>
      <c r="F34" s="52">
        <f t="shared" si="0"/>
        <v>0</v>
      </c>
      <c r="G34" s="66" t="s">
        <v>181</v>
      </c>
    </row>
    <row r="35" spans="1:7" s="66" customFormat="1" x14ac:dyDescent="0.25">
      <c r="A35" s="258"/>
      <c r="B35" s="151"/>
      <c r="C35" s="151"/>
      <c r="D35" s="152"/>
      <c r="E35" s="151"/>
      <c r="F35" s="52">
        <f t="shared" si="0"/>
        <v>0</v>
      </c>
      <c r="G35" s="66" t="s">
        <v>181</v>
      </c>
    </row>
    <row r="36" spans="1:7" s="66" customFormat="1" x14ac:dyDescent="0.25">
      <c r="A36" s="258"/>
      <c r="B36" s="151"/>
      <c r="C36" s="151"/>
      <c r="D36" s="152"/>
      <c r="E36" s="151"/>
      <c r="F36" s="52">
        <f t="shared" si="0"/>
        <v>0</v>
      </c>
      <c r="G36" s="66" t="s">
        <v>181</v>
      </c>
    </row>
    <row r="37" spans="1:7" s="66" customFormat="1" x14ac:dyDescent="0.25">
      <c r="A37" s="258"/>
      <c r="B37" s="151"/>
      <c r="C37" s="151"/>
      <c r="D37" s="152"/>
      <c r="E37" s="151"/>
      <c r="F37" s="52">
        <f t="shared" si="0"/>
        <v>0</v>
      </c>
      <c r="G37" s="66" t="s">
        <v>181</v>
      </c>
    </row>
    <row r="38" spans="1:7" s="66" customFormat="1" x14ac:dyDescent="0.25">
      <c r="A38" s="258"/>
      <c r="B38" s="151"/>
      <c r="C38" s="151"/>
      <c r="D38" s="152"/>
      <c r="E38" s="151"/>
      <c r="F38" s="52">
        <f t="shared" si="0"/>
        <v>0</v>
      </c>
      <c r="G38" s="66" t="s">
        <v>181</v>
      </c>
    </row>
    <row r="39" spans="1:7" s="66" customFormat="1" x14ac:dyDescent="0.25">
      <c r="A39" s="258"/>
      <c r="B39" s="151"/>
      <c r="C39" s="151"/>
      <c r="D39" s="152"/>
      <c r="E39" s="151"/>
      <c r="F39" s="52">
        <f t="shared" si="0"/>
        <v>0</v>
      </c>
      <c r="G39" s="66" t="s">
        <v>181</v>
      </c>
    </row>
    <row r="40" spans="1:7" s="66" customFormat="1" x14ac:dyDescent="0.25">
      <c r="A40" s="258"/>
      <c r="B40" s="151"/>
      <c r="C40" s="151"/>
      <c r="D40" s="152"/>
      <c r="E40" s="151"/>
      <c r="F40" s="52">
        <f t="shared" si="0"/>
        <v>0</v>
      </c>
      <c r="G40" s="66" t="s">
        <v>181</v>
      </c>
    </row>
    <row r="41" spans="1:7" s="66" customFormat="1" x14ac:dyDescent="0.25">
      <c r="A41" s="258"/>
      <c r="B41" s="151"/>
      <c r="C41" s="151"/>
      <c r="D41" s="152"/>
      <c r="E41" s="151"/>
      <c r="F41" s="52">
        <f t="shared" si="0"/>
        <v>0</v>
      </c>
      <c r="G41" s="66" t="s">
        <v>181</v>
      </c>
    </row>
    <row r="42" spans="1:7" s="66" customFormat="1" x14ac:dyDescent="0.25">
      <c r="A42" s="258"/>
      <c r="B42" s="151"/>
      <c r="C42" s="151"/>
      <c r="D42" s="152"/>
      <c r="E42" s="151"/>
      <c r="F42" s="52">
        <f t="shared" si="0"/>
        <v>0</v>
      </c>
      <c r="G42" s="66" t="s">
        <v>181</v>
      </c>
    </row>
    <row r="43" spans="1:7" s="66" customFormat="1" x14ac:dyDescent="0.25">
      <c r="A43" s="258"/>
      <c r="B43" s="151"/>
      <c r="C43" s="151"/>
      <c r="D43" s="152"/>
      <c r="E43" s="151"/>
      <c r="F43" s="52">
        <f t="shared" si="0"/>
        <v>0</v>
      </c>
      <c r="G43" s="66" t="s">
        <v>181</v>
      </c>
    </row>
    <row r="44" spans="1:7" s="66" customFormat="1" x14ac:dyDescent="0.25">
      <c r="A44" s="258"/>
      <c r="B44" s="151"/>
      <c r="C44" s="151"/>
      <c r="D44" s="152"/>
      <c r="E44" s="151"/>
      <c r="F44" s="52">
        <f t="shared" si="0"/>
        <v>0</v>
      </c>
      <c r="G44" s="66" t="s">
        <v>181</v>
      </c>
    </row>
    <row r="45" spans="1:7" s="66" customFormat="1" x14ac:dyDescent="0.25">
      <c r="A45" s="258"/>
      <c r="B45" s="151"/>
      <c r="C45" s="151"/>
      <c r="D45" s="152"/>
      <c r="E45" s="151"/>
      <c r="F45" s="52">
        <f t="shared" si="0"/>
        <v>0</v>
      </c>
      <c r="G45" s="66" t="s">
        <v>181</v>
      </c>
    </row>
    <row r="46" spans="1:7" s="66" customFormat="1" x14ac:dyDescent="0.25">
      <c r="A46" s="258"/>
      <c r="B46" s="151"/>
      <c r="C46" s="151"/>
      <c r="D46" s="152"/>
      <c r="E46" s="151"/>
      <c r="F46" s="52">
        <f t="shared" si="0"/>
        <v>0</v>
      </c>
      <c r="G46" s="66" t="s">
        <v>181</v>
      </c>
    </row>
    <row r="47" spans="1:7" s="66" customFormat="1" x14ac:dyDescent="0.25">
      <c r="A47" s="258"/>
      <c r="B47" s="151"/>
      <c r="C47" s="151"/>
      <c r="D47" s="152"/>
      <c r="E47" s="151"/>
      <c r="F47" s="52">
        <f t="shared" si="0"/>
        <v>0</v>
      </c>
      <c r="G47" s="66" t="s">
        <v>181</v>
      </c>
    </row>
    <row r="48" spans="1:7" s="66" customFormat="1" x14ac:dyDescent="0.25">
      <c r="A48" s="258"/>
      <c r="B48" s="151"/>
      <c r="C48" s="151"/>
      <c r="D48" s="152"/>
      <c r="E48" s="151"/>
      <c r="F48" s="52">
        <f t="shared" si="0"/>
        <v>0</v>
      </c>
      <c r="G48" s="66" t="s">
        <v>181</v>
      </c>
    </row>
    <row r="49" spans="1:7" s="66" customFormat="1" x14ac:dyDescent="0.25">
      <c r="A49" s="258"/>
      <c r="B49" s="151"/>
      <c r="C49" s="151"/>
      <c r="D49" s="152"/>
      <c r="E49" s="151"/>
      <c r="F49" s="52">
        <f t="shared" si="0"/>
        <v>0</v>
      </c>
      <c r="G49" s="66" t="s">
        <v>181</v>
      </c>
    </row>
    <row r="50" spans="1:7" s="66" customFormat="1" x14ac:dyDescent="0.25">
      <c r="A50" s="258"/>
      <c r="B50" s="151"/>
      <c r="C50" s="151"/>
      <c r="D50" s="152"/>
      <c r="E50" s="151"/>
      <c r="F50" s="52">
        <f t="shared" si="0"/>
        <v>0</v>
      </c>
      <c r="G50" s="66" t="s">
        <v>181</v>
      </c>
    </row>
    <row r="51" spans="1:7" s="66" customFormat="1" x14ac:dyDescent="0.25">
      <c r="A51" s="258"/>
      <c r="B51" s="151"/>
      <c r="C51" s="151"/>
      <c r="D51" s="152"/>
      <c r="E51" s="151"/>
      <c r="F51" s="52">
        <f t="shared" si="0"/>
        <v>0</v>
      </c>
      <c r="G51" s="66" t="s">
        <v>181</v>
      </c>
    </row>
    <row r="52" spans="1:7" s="66" customFormat="1" x14ac:dyDescent="0.25">
      <c r="A52" s="258"/>
      <c r="B52" s="151"/>
      <c r="C52" s="151"/>
      <c r="D52" s="152"/>
      <c r="E52" s="151"/>
      <c r="F52" s="52">
        <f t="shared" si="0"/>
        <v>0</v>
      </c>
      <c r="G52" s="66" t="s">
        <v>181</v>
      </c>
    </row>
    <row r="53" spans="1:7" s="66" customFormat="1" x14ac:dyDescent="0.25">
      <c r="A53" s="258"/>
      <c r="B53" s="151"/>
      <c r="C53" s="151"/>
      <c r="D53" s="152"/>
      <c r="E53" s="151"/>
      <c r="F53" s="52">
        <f t="shared" si="0"/>
        <v>0</v>
      </c>
      <c r="G53" s="66" t="s">
        <v>181</v>
      </c>
    </row>
    <row r="54" spans="1:7" s="66" customFormat="1" x14ac:dyDescent="0.25">
      <c r="A54" s="258"/>
      <c r="B54" s="151"/>
      <c r="C54" s="151"/>
      <c r="D54" s="152"/>
      <c r="E54" s="151"/>
      <c r="F54" s="52">
        <f t="shared" si="0"/>
        <v>0</v>
      </c>
      <c r="G54" s="66" t="s">
        <v>181</v>
      </c>
    </row>
    <row r="55" spans="1:7" s="66" customFormat="1" x14ac:dyDescent="0.25">
      <c r="A55" s="258"/>
      <c r="B55" s="151"/>
      <c r="C55" s="151"/>
      <c r="D55" s="152"/>
      <c r="E55" s="151"/>
      <c r="F55" s="52">
        <f t="shared" si="0"/>
        <v>0</v>
      </c>
      <c r="G55" s="66" t="s">
        <v>181</v>
      </c>
    </row>
    <row r="56" spans="1:7" s="66" customFormat="1" x14ac:dyDescent="0.25">
      <c r="A56" s="258"/>
      <c r="B56" s="151"/>
      <c r="C56" s="151"/>
      <c r="D56" s="152"/>
      <c r="E56" s="151"/>
      <c r="F56" s="52">
        <f t="shared" si="0"/>
        <v>0</v>
      </c>
      <c r="G56" s="66" t="s">
        <v>181</v>
      </c>
    </row>
    <row r="57" spans="1:7" s="66" customFormat="1" x14ac:dyDescent="0.25">
      <c r="A57" s="258"/>
      <c r="B57" s="151"/>
      <c r="C57" s="151"/>
      <c r="D57" s="152"/>
      <c r="E57" s="151"/>
      <c r="F57" s="52">
        <f t="shared" si="0"/>
        <v>0</v>
      </c>
      <c r="G57" s="66" t="s">
        <v>181</v>
      </c>
    </row>
    <row r="58" spans="1:7" s="66" customFormat="1" x14ac:dyDescent="0.25">
      <c r="A58" s="258"/>
      <c r="B58" s="151"/>
      <c r="C58" s="151"/>
      <c r="D58" s="152"/>
      <c r="E58" s="151"/>
      <c r="F58" s="52">
        <f t="shared" si="0"/>
        <v>0</v>
      </c>
      <c r="G58" s="66" t="s">
        <v>181</v>
      </c>
    </row>
    <row r="59" spans="1:7" s="66" customFormat="1" x14ac:dyDescent="0.25">
      <c r="A59" s="258"/>
      <c r="B59" s="151"/>
      <c r="C59" s="151"/>
      <c r="D59" s="152"/>
      <c r="E59" s="151"/>
      <c r="F59" s="52">
        <f t="shared" si="0"/>
        <v>0</v>
      </c>
      <c r="G59" s="66" t="s">
        <v>181</v>
      </c>
    </row>
    <row r="60" spans="1:7" s="66" customFormat="1" x14ac:dyDescent="0.25">
      <c r="A60" s="258"/>
      <c r="B60" s="151"/>
      <c r="C60" s="151"/>
      <c r="D60" s="152"/>
      <c r="E60" s="151"/>
      <c r="F60" s="52">
        <f t="shared" si="0"/>
        <v>0</v>
      </c>
      <c r="G60" s="66" t="s">
        <v>181</v>
      </c>
    </row>
    <row r="61" spans="1:7" s="66" customFormat="1" x14ac:dyDescent="0.25">
      <c r="A61" s="258"/>
      <c r="B61" s="151"/>
      <c r="C61" s="151"/>
      <c r="D61" s="152"/>
      <c r="E61" s="151"/>
      <c r="F61" s="52">
        <f t="shared" si="0"/>
        <v>0</v>
      </c>
      <c r="G61" s="66" t="s">
        <v>181</v>
      </c>
    </row>
    <row r="62" spans="1:7" s="66" customFormat="1" x14ac:dyDescent="0.25">
      <c r="A62" s="258"/>
      <c r="B62" s="151"/>
      <c r="C62" s="151"/>
      <c r="D62" s="152"/>
      <c r="E62" s="151"/>
      <c r="F62" s="52">
        <f t="shared" si="0"/>
        <v>0</v>
      </c>
      <c r="G62" s="66" t="s">
        <v>181</v>
      </c>
    </row>
    <row r="63" spans="1:7" s="66" customFormat="1" x14ac:dyDescent="0.25">
      <c r="A63" s="258"/>
      <c r="B63" s="151"/>
      <c r="C63" s="151"/>
      <c r="D63" s="152"/>
      <c r="E63" s="151"/>
      <c r="F63" s="52">
        <f t="shared" si="0"/>
        <v>0</v>
      </c>
      <c r="G63" s="66" t="s">
        <v>181</v>
      </c>
    </row>
    <row r="64" spans="1:7" s="66" customFormat="1" x14ac:dyDescent="0.25">
      <c r="A64" s="258"/>
      <c r="B64" s="151"/>
      <c r="C64" s="151"/>
      <c r="D64" s="152"/>
      <c r="E64" s="151"/>
      <c r="F64" s="52">
        <f t="shared" si="0"/>
        <v>0</v>
      </c>
      <c r="G64" s="66" t="s">
        <v>181</v>
      </c>
    </row>
    <row r="65" spans="1:7" s="66" customFormat="1" x14ac:dyDescent="0.25">
      <c r="A65" s="258"/>
      <c r="B65" s="151"/>
      <c r="C65" s="151"/>
      <c r="D65" s="152"/>
      <c r="E65" s="151"/>
      <c r="F65" s="52">
        <f t="shared" si="0"/>
        <v>0</v>
      </c>
      <c r="G65" s="66" t="s">
        <v>181</v>
      </c>
    </row>
    <row r="66" spans="1:7" s="66" customFormat="1" x14ac:dyDescent="0.25">
      <c r="A66" s="258"/>
      <c r="B66" s="151"/>
      <c r="C66" s="151"/>
      <c r="D66" s="152"/>
      <c r="E66" s="151"/>
      <c r="F66" s="52">
        <f t="shared" si="0"/>
        <v>0</v>
      </c>
      <c r="G66" s="66" t="s">
        <v>181</v>
      </c>
    </row>
    <row r="67" spans="1:7" s="66" customFormat="1" x14ac:dyDescent="0.25">
      <c r="A67" s="258"/>
      <c r="B67" s="151"/>
      <c r="C67" s="151"/>
      <c r="D67" s="152"/>
      <c r="E67" s="151"/>
      <c r="F67" s="52">
        <f t="shared" si="0"/>
        <v>0</v>
      </c>
      <c r="G67" s="66" t="s">
        <v>181</v>
      </c>
    </row>
    <row r="68" spans="1:7" s="66" customFormat="1" x14ac:dyDescent="0.25">
      <c r="A68" s="258"/>
      <c r="B68" s="151"/>
      <c r="C68" s="151"/>
      <c r="D68" s="152"/>
      <c r="E68" s="151"/>
      <c r="F68" s="52">
        <f t="shared" si="0"/>
        <v>0</v>
      </c>
      <c r="G68" s="66" t="s">
        <v>181</v>
      </c>
    </row>
    <row r="69" spans="1:7" s="66" customFormat="1" x14ac:dyDescent="0.25">
      <c r="A69" s="258"/>
      <c r="B69" s="151"/>
      <c r="C69" s="151"/>
      <c r="D69" s="152"/>
      <c r="E69" s="151"/>
      <c r="F69" s="52">
        <f t="shared" ref="F69:F132" si="1">ROUND(+B69*D69*E69,2)</f>
        <v>0</v>
      </c>
      <c r="G69" s="66" t="s">
        <v>181</v>
      </c>
    </row>
    <row r="70" spans="1:7" s="66" customFormat="1" x14ac:dyDescent="0.25">
      <c r="A70" s="258"/>
      <c r="B70" s="151"/>
      <c r="C70" s="151"/>
      <c r="D70" s="152"/>
      <c r="E70" s="151"/>
      <c r="F70" s="52">
        <f t="shared" si="1"/>
        <v>0</v>
      </c>
      <c r="G70" s="66" t="s">
        <v>181</v>
      </c>
    </row>
    <row r="71" spans="1:7" s="66" customFormat="1" x14ac:dyDescent="0.25">
      <c r="A71" s="258"/>
      <c r="B71" s="151"/>
      <c r="C71" s="151"/>
      <c r="D71" s="152"/>
      <c r="E71" s="151"/>
      <c r="F71" s="52">
        <f t="shared" si="1"/>
        <v>0</v>
      </c>
      <c r="G71" s="66" t="s">
        <v>181</v>
      </c>
    </row>
    <row r="72" spans="1:7" s="66" customFormat="1" x14ac:dyDescent="0.25">
      <c r="A72" s="258"/>
      <c r="B72" s="151"/>
      <c r="C72" s="151"/>
      <c r="D72" s="152"/>
      <c r="E72" s="151"/>
      <c r="F72" s="52">
        <f t="shared" si="1"/>
        <v>0</v>
      </c>
      <c r="G72" s="66" t="s">
        <v>181</v>
      </c>
    </row>
    <row r="73" spans="1:7" s="66" customFormat="1" x14ac:dyDescent="0.25">
      <c r="A73" s="258"/>
      <c r="B73" s="151"/>
      <c r="C73" s="151"/>
      <c r="D73" s="152"/>
      <c r="E73" s="151"/>
      <c r="F73" s="52">
        <f t="shared" si="1"/>
        <v>0</v>
      </c>
      <c r="G73" s="66" t="s">
        <v>181</v>
      </c>
    </row>
    <row r="74" spans="1:7" s="66" customFormat="1" x14ac:dyDescent="0.25">
      <c r="A74" s="258"/>
      <c r="B74" s="151"/>
      <c r="C74" s="151"/>
      <c r="D74" s="152"/>
      <c r="E74" s="151"/>
      <c r="F74" s="52">
        <f t="shared" si="1"/>
        <v>0</v>
      </c>
      <c r="G74" s="66" t="s">
        <v>181</v>
      </c>
    </row>
    <row r="75" spans="1:7" s="66" customFormat="1" x14ac:dyDescent="0.25">
      <c r="A75" s="258"/>
      <c r="B75" s="151"/>
      <c r="C75" s="151"/>
      <c r="D75" s="152"/>
      <c r="E75" s="151"/>
      <c r="F75" s="52">
        <f t="shared" si="1"/>
        <v>0</v>
      </c>
      <c r="G75" s="66" t="s">
        <v>181</v>
      </c>
    </row>
    <row r="76" spans="1:7" s="66" customFormat="1" x14ac:dyDescent="0.25">
      <c r="A76" s="258"/>
      <c r="B76" s="151"/>
      <c r="C76" s="151"/>
      <c r="D76" s="152"/>
      <c r="E76" s="151"/>
      <c r="F76" s="52">
        <f t="shared" si="1"/>
        <v>0</v>
      </c>
      <c r="G76" s="66" t="s">
        <v>181</v>
      </c>
    </row>
    <row r="77" spans="1:7" s="66" customFormat="1" x14ac:dyDescent="0.25">
      <c r="A77" s="258"/>
      <c r="B77" s="151"/>
      <c r="C77" s="151"/>
      <c r="D77" s="152"/>
      <c r="E77" s="151"/>
      <c r="F77" s="52">
        <f t="shared" si="1"/>
        <v>0</v>
      </c>
      <c r="G77" s="66" t="s">
        <v>181</v>
      </c>
    </row>
    <row r="78" spans="1:7" s="66" customFormat="1" x14ac:dyDescent="0.25">
      <c r="A78" s="258"/>
      <c r="B78" s="151"/>
      <c r="C78" s="151"/>
      <c r="D78" s="152"/>
      <c r="E78" s="151"/>
      <c r="F78" s="52">
        <f t="shared" si="1"/>
        <v>0</v>
      </c>
      <c r="G78" s="66" t="s">
        <v>181</v>
      </c>
    </row>
    <row r="79" spans="1:7" s="66" customFormat="1" x14ac:dyDescent="0.25">
      <c r="A79" s="258"/>
      <c r="B79" s="151"/>
      <c r="C79" s="151"/>
      <c r="D79" s="152"/>
      <c r="E79" s="151"/>
      <c r="F79" s="52">
        <f t="shared" si="1"/>
        <v>0</v>
      </c>
      <c r="G79" s="66" t="s">
        <v>181</v>
      </c>
    </row>
    <row r="80" spans="1:7" s="66" customFormat="1" x14ac:dyDescent="0.25">
      <c r="A80" s="258"/>
      <c r="B80" s="151"/>
      <c r="C80" s="151"/>
      <c r="D80" s="152"/>
      <c r="E80" s="151"/>
      <c r="F80" s="52">
        <f t="shared" si="1"/>
        <v>0</v>
      </c>
      <c r="G80" s="66" t="s">
        <v>181</v>
      </c>
    </row>
    <row r="81" spans="1:7" s="66" customFormat="1" x14ac:dyDescent="0.25">
      <c r="A81" s="258"/>
      <c r="B81" s="151"/>
      <c r="C81" s="151"/>
      <c r="D81" s="152"/>
      <c r="E81" s="151"/>
      <c r="F81" s="52">
        <f t="shared" si="1"/>
        <v>0</v>
      </c>
      <c r="G81" s="66" t="s">
        <v>181</v>
      </c>
    </row>
    <row r="82" spans="1:7" s="66" customFormat="1" x14ac:dyDescent="0.25">
      <c r="A82" s="258"/>
      <c r="B82" s="151"/>
      <c r="C82" s="151"/>
      <c r="D82" s="152"/>
      <c r="E82" s="151"/>
      <c r="F82" s="52">
        <f t="shared" si="1"/>
        <v>0</v>
      </c>
      <c r="G82" s="66" t="s">
        <v>181</v>
      </c>
    </row>
    <row r="83" spans="1:7" s="66" customFormat="1" x14ac:dyDescent="0.25">
      <c r="A83" s="258"/>
      <c r="B83" s="151"/>
      <c r="C83" s="151"/>
      <c r="D83" s="152"/>
      <c r="E83" s="151"/>
      <c r="F83" s="52">
        <f t="shared" si="1"/>
        <v>0</v>
      </c>
      <c r="G83" s="66" t="s">
        <v>181</v>
      </c>
    </row>
    <row r="84" spans="1:7" s="66" customFormat="1" x14ac:dyDescent="0.25">
      <c r="A84" s="258"/>
      <c r="B84" s="151"/>
      <c r="C84" s="151"/>
      <c r="D84" s="152"/>
      <c r="E84" s="151"/>
      <c r="F84" s="52">
        <f t="shared" si="1"/>
        <v>0</v>
      </c>
      <c r="G84" s="66" t="s">
        <v>181</v>
      </c>
    </row>
    <row r="85" spans="1:7" s="66" customFormat="1" x14ac:dyDescent="0.25">
      <c r="A85" s="258"/>
      <c r="B85" s="151"/>
      <c r="C85" s="151"/>
      <c r="D85" s="152"/>
      <c r="E85" s="151"/>
      <c r="F85" s="52">
        <f t="shared" si="1"/>
        <v>0</v>
      </c>
      <c r="G85" s="66" t="s">
        <v>181</v>
      </c>
    </row>
    <row r="86" spans="1:7" s="66" customFormat="1" x14ac:dyDescent="0.25">
      <c r="A86" s="258"/>
      <c r="B86" s="151"/>
      <c r="C86" s="151"/>
      <c r="D86" s="152"/>
      <c r="E86" s="151"/>
      <c r="F86" s="52">
        <f t="shared" si="1"/>
        <v>0</v>
      </c>
      <c r="G86" s="66" t="s">
        <v>181</v>
      </c>
    </row>
    <row r="87" spans="1:7" s="66" customFormat="1" x14ac:dyDescent="0.25">
      <c r="A87" s="258"/>
      <c r="B87" s="151"/>
      <c r="C87" s="151"/>
      <c r="D87" s="152"/>
      <c r="E87" s="151"/>
      <c r="F87" s="52">
        <f t="shared" si="1"/>
        <v>0</v>
      </c>
      <c r="G87" s="66" t="s">
        <v>181</v>
      </c>
    </row>
    <row r="88" spans="1:7" s="66" customFormat="1" x14ac:dyDescent="0.25">
      <c r="A88" s="258"/>
      <c r="B88" s="151"/>
      <c r="C88" s="151"/>
      <c r="D88" s="152"/>
      <c r="E88" s="151"/>
      <c r="F88" s="52">
        <f t="shared" si="1"/>
        <v>0</v>
      </c>
      <c r="G88" s="66" t="s">
        <v>181</v>
      </c>
    </row>
    <row r="89" spans="1:7" s="66" customFormat="1" x14ac:dyDescent="0.25">
      <c r="A89" s="258"/>
      <c r="B89" s="151"/>
      <c r="C89" s="151"/>
      <c r="D89" s="152"/>
      <c r="E89" s="151"/>
      <c r="F89" s="52">
        <f t="shared" si="1"/>
        <v>0</v>
      </c>
      <c r="G89" s="66" t="s">
        <v>181</v>
      </c>
    </row>
    <row r="90" spans="1:7" s="66" customFormat="1" x14ac:dyDescent="0.25">
      <c r="A90" s="258"/>
      <c r="B90" s="151"/>
      <c r="C90" s="151"/>
      <c r="D90" s="152"/>
      <c r="E90" s="151"/>
      <c r="F90" s="52">
        <f t="shared" si="1"/>
        <v>0</v>
      </c>
      <c r="G90" s="66" t="s">
        <v>181</v>
      </c>
    </row>
    <row r="91" spans="1:7" s="66" customFormat="1" x14ac:dyDescent="0.25">
      <c r="A91" s="258"/>
      <c r="B91" s="151"/>
      <c r="C91" s="151"/>
      <c r="D91" s="152"/>
      <c r="E91" s="151"/>
      <c r="F91" s="52">
        <f t="shared" si="1"/>
        <v>0</v>
      </c>
      <c r="G91" s="66" t="s">
        <v>181</v>
      </c>
    </row>
    <row r="92" spans="1:7" s="66" customFormat="1" x14ac:dyDescent="0.25">
      <c r="A92" s="258"/>
      <c r="B92" s="151"/>
      <c r="C92" s="151"/>
      <c r="D92" s="152"/>
      <c r="E92" s="151"/>
      <c r="F92" s="52">
        <f t="shared" si="1"/>
        <v>0</v>
      </c>
      <c r="G92" s="66" t="s">
        <v>181</v>
      </c>
    </row>
    <row r="93" spans="1:7" s="66" customFormat="1" x14ac:dyDescent="0.25">
      <c r="A93" s="258"/>
      <c r="B93" s="151"/>
      <c r="C93" s="151"/>
      <c r="D93" s="152"/>
      <c r="E93" s="151"/>
      <c r="F93" s="52">
        <f t="shared" si="1"/>
        <v>0</v>
      </c>
      <c r="G93" s="66" t="s">
        <v>181</v>
      </c>
    </row>
    <row r="94" spans="1:7" s="66" customFormat="1" x14ac:dyDescent="0.25">
      <c r="A94" s="258"/>
      <c r="B94" s="151"/>
      <c r="C94" s="151"/>
      <c r="D94" s="152"/>
      <c r="E94" s="151"/>
      <c r="F94" s="52">
        <f t="shared" si="1"/>
        <v>0</v>
      </c>
      <c r="G94" s="66" t="s">
        <v>181</v>
      </c>
    </row>
    <row r="95" spans="1:7" s="66" customFormat="1" x14ac:dyDescent="0.25">
      <c r="A95" s="258"/>
      <c r="B95" s="151"/>
      <c r="C95" s="151"/>
      <c r="D95" s="152"/>
      <c r="E95" s="151"/>
      <c r="F95" s="52">
        <f t="shared" si="1"/>
        <v>0</v>
      </c>
      <c r="G95" s="66" t="s">
        <v>181</v>
      </c>
    </row>
    <row r="96" spans="1:7" s="66" customFormat="1" x14ac:dyDescent="0.25">
      <c r="A96" s="258"/>
      <c r="B96" s="151"/>
      <c r="C96" s="151"/>
      <c r="D96" s="152"/>
      <c r="E96" s="151"/>
      <c r="F96" s="52">
        <f t="shared" si="1"/>
        <v>0</v>
      </c>
      <c r="G96" s="66" t="s">
        <v>181</v>
      </c>
    </row>
    <row r="97" spans="1:7" s="66" customFormat="1" x14ac:dyDescent="0.25">
      <c r="A97" s="258"/>
      <c r="B97" s="151"/>
      <c r="C97" s="151"/>
      <c r="D97" s="152"/>
      <c r="E97" s="151"/>
      <c r="F97" s="52">
        <f t="shared" si="1"/>
        <v>0</v>
      </c>
      <c r="G97" s="66" t="s">
        <v>181</v>
      </c>
    </row>
    <row r="98" spans="1:7" s="66" customFormat="1" x14ac:dyDescent="0.25">
      <c r="A98" s="258"/>
      <c r="B98" s="151"/>
      <c r="C98" s="151"/>
      <c r="D98" s="152"/>
      <c r="E98" s="151"/>
      <c r="F98" s="52">
        <f t="shared" si="1"/>
        <v>0</v>
      </c>
      <c r="G98" s="66" t="s">
        <v>181</v>
      </c>
    </row>
    <row r="99" spans="1:7" s="66" customFormat="1" x14ac:dyDescent="0.25">
      <c r="A99" s="258"/>
      <c r="B99" s="151"/>
      <c r="C99" s="151"/>
      <c r="D99" s="152"/>
      <c r="E99" s="151"/>
      <c r="F99" s="52">
        <f t="shared" si="1"/>
        <v>0</v>
      </c>
      <c r="G99" s="66" t="s">
        <v>181</v>
      </c>
    </row>
    <row r="100" spans="1:7" s="66" customFormat="1" x14ac:dyDescent="0.25">
      <c r="A100" s="258"/>
      <c r="B100" s="151"/>
      <c r="C100" s="151"/>
      <c r="D100" s="152"/>
      <c r="E100" s="151"/>
      <c r="F100" s="52">
        <f t="shared" si="1"/>
        <v>0</v>
      </c>
      <c r="G100" s="66" t="s">
        <v>181</v>
      </c>
    </row>
    <row r="101" spans="1:7" s="66" customFormat="1" x14ac:dyDescent="0.25">
      <c r="A101" s="258"/>
      <c r="B101" s="151"/>
      <c r="C101" s="151"/>
      <c r="D101" s="152"/>
      <c r="E101" s="151"/>
      <c r="F101" s="52">
        <f t="shared" si="1"/>
        <v>0</v>
      </c>
      <c r="G101" s="66" t="s">
        <v>181</v>
      </c>
    </row>
    <row r="102" spans="1:7" s="66" customFormat="1" x14ac:dyDescent="0.25">
      <c r="A102" s="258"/>
      <c r="B102" s="151"/>
      <c r="C102" s="151"/>
      <c r="D102" s="152"/>
      <c r="E102" s="151"/>
      <c r="F102" s="52">
        <f t="shared" si="1"/>
        <v>0</v>
      </c>
      <c r="G102" s="66" t="s">
        <v>181</v>
      </c>
    </row>
    <row r="103" spans="1:7" s="66" customFormat="1" x14ac:dyDescent="0.25">
      <c r="A103" s="258"/>
      <c r="B103" s="151"/>
      <c r="C103" s="151"/>
      <c r="D103" s="152"/>
      <c r="E103" s="151"/>
      <c r="F103" s="52">
        <f t="shared" si="1"/>
        <v>0</v>
      </c>
      <c r="G103" s="66" t="s">
        <v>181</v>
      </c>
    </row>
    <row r="104" spans="1:7" s="66" customFormat="1" x14ac:dyDescent="0.25">
      <c r="A104" s="258"/>
      <c r="B104" s="151"/>
      <c r="C104" s="151"/>
      <c r="D104" s="152"/>
      <c r="E104" s="151"/>
      <c r="F104" s="52">
        <f t="shared" si="1"/>
        <v>0</v>
      </c>
      <c r="G104" s="66" t="s">
        <v>181</v>
      </c>
    </row>
    <row r="105" spans="1:7" s="66" customFormat="1" x14ac:dyDescent="0.25">
      <c r="A105" s="258"/>
      <c r="B105" s="151"/>
      <c r="C105" s="151"/>
      <c r="D105" s="152"/>
      <c r="E105" s="151"/>
      <c r="F105" s="52">
        <f t="shared" si="1"/>
        <v>0</v>
      </c>
      <c r="G105" s="66" t="s">
        <v>181</v>
      </c>
    </row>
    <row r="106" spans="1:7" s="66" customFormat="1" x14ac:dyDescent="0.25">
      <c r="A106" s="258"/>
      <c r="B106" s="151"/>
      <c r="C106" s="151"/>
      <c r="D106" s="152"/>
      <c r="E106" s="151"/>
      <c r="F106" s="52">
        <f t="shared" si="1"/>
        <v>0</v>
      </c>
      <c r="G106" s="66" t="s">
        <v>181</v>
      </c>
    </row>
    <row r="107" spans="1:7" s="66" customFormat="1" x14ac:dyDescent="0.25">
      <c r="A107" s="258"/>
      <c r="B107" s="151"/>
      <c r="C107" s="151"/>
      <c r="D107" s="152"/>
      <c r="E107" s="151"/>
      <c r="F107" s="52">
        <f t="shared" si="1"/>
        <v>0</v>
      </c>
      <c r="G107" s="66" t="s">
        <v>181</v>
      </c>
    </row>
    <row r="108" spans="1:7" s="66" customFormat="1" x14ac:dyDescent="0.25">
      <c r="A108" s="258"/>
      <c r="B108" s="151"/>
      <c r="C108" s="151"/>
      <c r="D108" s="152"/>
      <c r="E108" s="151"/>
      <c r="F108" s="52">
        <f t="shared" si="1"/>
        <v>0</v>
      </c>
      <c r="G108" s="66" t="s">
        <v>181</v>
      </c>
    </row>
    <row r="109" spans="1:7" s="66" customFormat="1" x14ac:dyDescent="0.25">
      <c r="A109" s="258"/>
      <c r="B109" s="151"/>
      <c r="C109" s="151"/>
      <c r="D109" s="152"/>
      <c r="E109" s="151"/>
      <c r="F109" s="52">
        <f t="shared" si="1"/>
        <v>0</v>
      </c>
      <c r="G109" s="66" t="s">
        <v>181</v>
      </c>
    </row>
    <row r="110" spans="1:7" s="66" customFormat="1" x14ac:dyDescent="0.25">
      <c r="A110" s="258"/>
      <c r="B110" s="151"/>
      <c r="C110" s="151"/>
      <c r="D110" s="152"/>
      <c r="E110" s="151"/>
      <c r="F110" s="52">
        <f t="shared" si="1"/>
        <v>0</v>
      </c>
      <c r="G110" s="66" t="s">
        <v>181</v>
      </c>
    </row>
    <row r="111" spans="1:7" s="66" customFormat="1" x14ac:dyDescent="0.25">
      <c r="A111" s="258"/>
      <c r="B111" s="151"/>
      <c r="C111" s="151"/>
      <c r="D111" s="152"/>
      <c r="E111" s="151"/>
      <c r="F111" s="52">
        <f t="shared" si="1"/>
        <v>0</v>
      </c>
      <c r="G111" s="66" t="s">
        <v>181</v>
      </c>
    </row>
    <row r="112" spans="1:7" s="66" customFormat="1" x14ac:dyDescent="0.25">
      <c r="A112" s="258"/>
      <c r="B112" s="151"/>
      <c r="C112" s="151"/>
      <c r="D112" s="152"/>
      <c r="E112" s="151"/>
      <c r="F112" s="52">
        <f t="shared" si="1"/>
        <v>0</v>
      </c>
      <c r="G112" s="66" t="s">
        <v>181</v>
      </c>
    </row>
    <row r="113" spans="1:7" s="66" customFormat="1" x14ac:dyDescent="0.25">
      <c r="A113" s="258"/>
      <c r="B113" s="151"/>
      <c r="C113" s="151"/>
      <c r="D113" s="152"/>
      <c r="E113" s="151"/>
      <c r="F113" s="52">
        <f t="shared" si="1"/>
        <v>0</v>
      </c>
      <c r="G113" s="66" t="s">
        <v>181</v>
      </c>
    </row>
    <row r="114" spans="1:7" s="66" customFormat="1" x14ac:dyDescent="0.25">
      <c r="A114" s="258"/>
      <c r="B114" s="151"/>
      <c r="C114" s="151"/>
      <c r="D114" s="152"/>
      <c r="E114" s="151"/>
      <c r="F114" s="52">
        <f t="shared" si="1"/>
        <v>0</v>
      </c>
      <c r="G114" s="66" t="s">
        <v>181</v>
      </c>
    </row>
    <row r="115" spans="1:7" s="66" customFormat="1" x14ac:dyDescent="0.25">
      <c r="A115" s="258"/>
      <c r="B115" s="151"/>
      <c r="C115" s="151"/>
      <c r="D115" s="152"/>
      <c r="E115" s="151"/>
      <c r="F115" s="52">
        <f t="shared" si="1"/>
        <v>0</v>
      </c>
      <c r="G115" s="66" t="s">
        <v>181</v>
      </c>
    </row>
    <row r="116" spans="1:7" s="66" customFormat="1" x14ac:dyDescent="0.25">
      <c r="A116" s="258"/>
      <c r="B116" s="151"/>
      <c r="C116" s="151"/>
      <c r="D116" s="152"/>
      <c r="E116" s="151"/>
      <c r="F116" s="52">
        <f t="shared" si="1"/>
        <v>0</v>
      </c>
      <c r="G116" s="66" t="s">
        <v>181</v>
      </c>
    </row>
    <row r="117" spans="1:7" s="66" customFormat="1" x14ac:dyDescent="0.25">
      <c r="A117" s="258"/>
      <c r="B117" s="151"/>
      <c r="C117" s="151"/>
      <c r="D117" s="152"/>
      <c r="E117" s="151"/>
      <c r="F117" s="52">
        <f t="shared" si="1"/>
        <v>0</v>
      </c>
      <c r="G117" s="66" t="s">
        <v>181</v>
      </c>
    </row>
    <row r="118" spans="1:7" s="66" customFormat="1" x14ac:dyDescent="0.25">
      <c r="A118" s="258"/>
      <c r="B118" s="151"/>
      <c r="C118" s="151"/>
      <c r="D118" s="152"/>
      <c r="E118" s="151"/>
      <c r="F118" s="52">
        <f t="shared" si="1"/>
        <v>0</v>
      </c>
      <c r="G118" s="66" t="s">
        <v>181</v>
      </c>
    </row>
    <row r="119" spans="1:7" s="66" customFormat="1" x14ac:dyDescent="0.25">
      <c r="A119" s="258"/>
      <c r="B119" s="151"/>
      <c r="C119" s="151"/>
      <c r="D119" s="152"/>
      <c r="E119" s="151"/>
      <c r="F119" s="52">
        <f t="shared" si="1"/>
        <v>0</v>
      </c>
      <c r="G119" s="66" t="s">
        <v>181</v>
      </c>
    </row>
    <row r="120" spans="1:7" s="66" customFormat="1" x14ac:dyDescent="0.25">
      <c r="A120" s="258"/>
      <c r="B120" s="151"/>
      <c r="C120" s="151"/>
      <c r="D120" s="152"/>
      <c r="E120" s="151"/>
      <c r="F120" s="52">
        <f t="shared" si="1"/>
        <v>0</v>
      </c>
      <c r="G120" s="66" t="s">
        <v>181</v>
      </c>
    </row>
    <row r="121" spans="1:7" s="66" customFormat="1" x14ac:dyDescent="0.25">
      <c r="A121" s="258"/>
      <c r="B121" s="151"/>
      <c r="C121" s="151"/>
      <c r="D121" s="152"/>
      <c r="E121" s="151"/>
      <c r="F121" s="52">
        <f t="shared" si="1"/>
        <v>0</v>
      </c>
      <c r="G121" s="66" t="s">
        <v>181</v>
      </c>
    </row>
    <row r="122" spans="1:7" s="66" customFormat="1" x14ac:dyDescent="0.25">
      <c r="A122" s="258"/>
      <c r="B122" s="151"/>
      <c r="C122" s="151"/>
      <c r="D122" s="152"/>
      <c r="E122" s="151"/>
      <c r="F122" s="52">
        <f t="shared" si="1"/>
        <v>0</v>
      </c>
      <c r="G122" s="66" t="s">
        <v>181</v>
      </c>
    </row>
    <row r="123" spans="1:7" s="66" customFormat="1" x14ac:dyDescent="0.25">
      <c r="A123" s="258"/>
      <c r="B123" s="151"/>
      <c r="C123" s="151"/>
      <c r="D123" s="152"/>
      <c r="E123" s="151"/>
      <c r="F123" s="52">
        <f t="shared" si="1"/>
        <v>0</v>
      </c>
      <c r="G123" s="66" t="s">
        <v>181</v>
      </c>
    </row>
    <row r="124" spans="1:7" s="66" customFormat="1" x14ac:dyDescent="0.25">
      <c r="A124" s="258"/>
      <c r="B124" s="151"/>
      <c r="C124" s="151"/>
      <c r="D124" s="152"/>
      <c r="E124" s="151"/>
      <c r="F124" s="52">
        <f t="shared" si="1"/>
        <v>0</v>
      </c>
      <c r="G124" s="66" t="s">
        <v>181</v>
      </c>
    </row>
    <row r="125" spans="1:7" s="66" customFormat="1" x14ac:dyDescent="0.25">
      <c r="A125" s="258"/>
      <c r="B125" s="151"/>
      <c r="C125" s="151"/>
      <c r="D125" s="152"/>
      <c r="E125" s="151"/>
      <c r="F125" s="52">
        <f t="shared" si="1"/>
        <v>0</v>
      </c>
      <c r="G125" s="66" t="s">
        <v>181</v>
      </c>
    </row>
    <row r="126" spans="1:7" s="66" customFormat="1" x14ac:dyDescent="0.25">
      <c r="A126" s="258"/>
      <c r="B126" s="151"/>
      <c r="C126" s="151"/>
      <c r="D126" s="152"/>
      <c r="E126" s="151"/>
      <c r="F126" s="52">
        <f t="shared" si="1"/>
        <v>0</v>
      </c>
      <c r="G126" s="66" t="s">
        <v>181</v>
      </c>
    </row>
    <row r="127" spans="1:7" s="66" customFormat="1" x14ac:dyDescent="0.25">
      <c r="A127" s="258"/>
      <c r="B127" s="151"/>
      <c r="C127" s="151"/>
      <c r="D127" s="152"/>
      <c r="E127" s="151"/>
      <c r="F127" s="52">
        <f t="shared" si="1"/>
        <v>0</v>
      </c>
      <c r="G127" s="66" t="s">
        <v>181</v>
      </c>
    </row>
    <row r="128" spans="1:7" s="66" customFormat="1" x14ac:dyDescent="0.25">
      <c r="A128" s="258"/>
      <c r="B128" s="151"/>
      <c r="C128" s="151"/>
      <c r="D128" s="152"/>
      <c r="E128" s="151"/>
      <c r="F128" s="52">
        <f t="shared" si="1"/>
        <v>0</v>
      </c>
      <c r="G128" s="66" t="s">
        <v>181</v>
      </c>
    </row>
    <row r="129" spans="1:9" s="66" customFormat="1" x14ac:dyDescent="0.25">
      <c r="A129" s="258"/>
      <c r="B129" s="151"/>
      <c r="C129" s="151"/>
      <c r="D129" s="152"/>
      <c r="E129" s="151"/>
      <c r="F129" s="52">
        <f t="shared" si="1"/>
        <v>0</v>
      </c>
      <c r="G129" s="66" t="s">
        <v>181</v>
      </c>
    </row>
    <row r="130" spans="1:9" s="66" customFormat="1" x14ac:dyDescent="0.25">
      <c r="A130" s="258"/>
      <c r="B130" s="151"/>
      <c r="C130" s="151"/>
      <c r="D130" s="152"/>
      <c r="E130" s="151"/>
      <c r="F130" s="52">
        <f t="shared" si="1"/>
        <v>0</v>
      </c>
      <c r="G130" s="66" t="s">
        <v>181</v>
      </c>
    </row>
    <row r="131" spans="1:9" s="66" customFormat="1" x14ac:dyDescent="0.25">
      <c r="A131" s="258"/>
      <c r="B131" s="151"/>
      <c r="C131" s="151"/>
      <c r="D131" s="152"/>
      <c r="E131" s="151"/>
      <c r="F131" s="52">
        <f t="shared" si="1"/>
        <v>0</v>
      </c>
      <c r="G131" s="66" t="s">
        <v>181</v>
      </c>
    </row>
    <row r="132" spans="1:9" s="66" customFormat="1" x14ac:dyDescent="0.25">
      <c r="A132" s="258"/>
      <c r="B132" s="151"/>
      <c r="C132" s="151"/>
      <c r="D132" s="152"/>
      <c r="E132" s="151"/>
      <c r="F132" s="52">
        <f t="shared" si="1"/>
        <v>0</v>
      </c>
      <c r="G132" s="66" t="s">
        <v>181</v>
      </c>
    </row>
    <row r="133" spans="1:9" s="66" customFormat="1" x14ac:dyDescent="0.25">
      <c r="A133" s="258"/>
      <c r="B133" s="151"/>
      <c r="C133" s="151"/>
      <c r="D133" s="152"/>
      <c r="E133" s="151"/>
      <c r="F133" s="52">
        <f t="shared" ref="F133:F134" si="2">ROUND(+B133*D133*E133,2)</f>
        <v>0</v>
      </c>
      <c r="G133" s="66" t="s">
        <v>181</v>
      </c>
    </row>
    <row r="134" spans="1:9" s="66" customFormat="1" x14ac:dyDescent="0.25">
      <c r="A134" s="258"/>
      <c r="B134" s="151"/>
      <c r="C134" s="151"/>
      <c r="D134" s="152"/>
      <c r="E134" s="151"/>
      <c r="F134" s="153">
        <f t="shared" si="2"/>
        <v>0</v>
      </c>
      <c r="G134" s="66" t="s">
        <v>181</v>
      </c>
    </row>
    <row r="135" spans="1:9" s="66" customFormat="1" x14ac:dyDescent="0.25">
      <c r="A135" s="258"/>
      <c r="B135" s="65"/>
      <c r="C135" s="65"/>
      <c r="D135" s="180"/>
      <c r="E135" s="174" t="s">
        <v>182</v>
      </c>
      <c r="F135" s="52">
        <f>ROUND(SUBTOTAL(109,F5:F134),2)</f>
        <v>6000</v>
      </c>
      <c r="G135" s="66" t="s">
        <v>181</v>
      </c>
      <c r="I135" s="257" t="s">
        <v>198</v>
      </c>
    </row>
    <row r="136" spans="1:9" s="66" customFormat="1" x14ac:dyDescent="0.25">
      <c r="A136" s="258"/>
      <c r="B136" s="65"/>
      <c r="C136" s="65"/>
      <c r="D136" s="188"/>
      <c r="E136" s="65"/>
      <c r="F136" s="216"/>
      <c r="G136" s="66" t="s">
        <v>184</v>
      </c>
    </row>
    <row r="137" spans="1:9" s="66" customFormat="1" x14ac:dyDescent="0.25">
      <c r="A137" s="258"/>
      <c r="B137" s="151"/>
      <c r="C137" s="151"/>
      <c r="D137" s="152"/>
      <c r="E137" s="151"/>
      <c r="F137" s="52">
        <f t="shared" ref="F137:F200" si="3">ROUND(+B137*D137*E137,2)</f>
        <v>0</v>
      </c>
      <c r="G137" s="66" t="s">
        <v>184</v>
      </c>
    </row>
    <row r="138" spans="1:9" s="66" customFormat="1" x14ac:dyDescent="0.25">
      <c r="A138" s="258"/>
      <c r="B138" s="151"/>
      <c r="C138" s="151"/>
      <c r="D138" s="152"/>
      <c r="E138" s="151"/>
      <c r="F138" s="52">
        <f t="shared" si="3"/>
        <v>0</v>
      </c>
      <c r="G138" s="66" t="s">
        <v>184</v>
      </c>
    </row>
    <row r="139" spans="1:9" s="66" customFormat="1" x14ac:dyDescent="0.25">
      <c r="A139" s="258"/>
      <c r="B139" s="151"/>
      <c r="C139" s="151"/>
      <c r="D139" s="152"/>
      <c r="E139" s="151"/>
      <c r="F139" s="52">
        <f t="shared" si="3"/>
        <v>0</v>
      </c>
      <c r="G139" s="66" t="s">
        <v>184</v>
      </c>
    </row>
    <row r="140" spans="1:9" s="66" customFormat="1" hidden="1" x14ac:dyDescent="0.25">
      <c r="A140" s="258"/>
      <c r="B140" s="151"/>
      <c r="C140" s="151"/>
      <c r="D140" s="152"/>
      <c r="E140" s="151"/>
      <c r="F140" s="52">
        <f t="shared" si="3"/>
        <v>0</v>
      </c>
      <c r="G140" s="66" t="s">
        <v>184</v>
      </c>
    </row>
    <row r="141" spans="1:9" s="66" customFormat="1" hidden="1" x14ac:dyDescent="0.25">
      <c r="A141" s="258"/>
      <c r="B141" s="151"/>
      <c r="C141" s="151"/>
      <c r="D141" s="152"/>
      <c r="E141" s="151"/>
      <c r="F141" s="52">
        <f t="shared" si="3"/>
        <v>0</v>
      </c>
      <c r="G141" s="66" t="s">
        <v>184</v>
      </c>
    </row>
    <row r="142" spans="1:9" s="66" customFormat="1" hidden="1" x14ac:dyDescent="0.25">
      <c r="A142" s="258"/>
      <c r="B142" s="151"/>
      <c r="C142" s="151"/>
      <c r="D142" s="152"/>
      <c r="E142" s="151"/>
      <c r="F142" s="52">
        <f t="shared" si="3"/>
        <v>0</v>
      </c>
      <c r="G142" s="66" t="s">
        <v>184</v>
      </c>
    </row>
    <row r="143" spans="1:9" s="66" customFormat="1" hidden="1" x14ac:dyDescent="0.25">
      <c r="A143" s="258"/>
      <c r="B143" s="151"/>
      <c r="C143" s="151"/>
      <c r="D143" s="152"/>
      <c r="E143" s="151"/>
      <c r="F143" s="52">
        <f t="shared" si="3"/>
        <v>0</v>
      </c>
      <c r="G143" s="66" t="s">
        <v>184</v>
      </c>
    </row>
    <row r="144" spans="1:9" s="66" customFormat="1" hidden="1" x14ac:dyDescent="0.25">
      <c r="A144" s="258"/>
      <c r="B144" s="151"/>
      <c r="C144" s="151"/>
      <c r="D144" s="152"/>
      <c r="E144" s="151"/>
      <c r="F144" s="52">
        <f t="shared" si="3"/>
        <v>0</v>
      </c>
      <c r="G144" s="66" t="s">
        <v>184</v>
      </c>
    </row>
    <row r="145" spans="1:7" s="66" customFormat="1" hidden="1" x14ac:dyDescent="0.25">
      <c r="A145" s="258"/>
      <c r="B145" s="151"/>
      <c r="C145" s="151"/>
      <c r="D145" s="152"/>
      <c r="E145" s="151"/>
      <c r="F145" s="52">
        <f t="shared" si="3"/>
        <v>0</v>
      </c>
      <c r="G145" s="66" t="s">
        <v>184</v>
      </c>
    </row>
    <row r="146" spans="1:7" s="66" customFormat="1" hidden="1" x14ac:dyDescent="0.25">
      <c r="A146" s="258"/>
      <c r="B146" s="151"/>
      <c r="C146" s="151"/>
      <c r="D146" s="152"/>
      <c r="E146" s="151"/>
      <c r="F146" s="52">
        <f t="shared" si="3"/>
        <v>0</v>
      </c>
      <c r="G146" s="66" t="s">
        <v>184</v>
      </c>
    </row>
    <row r="147" spans="1:7" s="66" customFormat="1" hidden="1" x14ac:dyDescent="0.25">
      <c r="A147" s="258"/>
      <c r="B147" s="151"/>
      <c r="C147" s="151"/>
      <c r="D147" s="152"/>
      <c r="E147" s="151"/>
      <c r="F147" s="52">
        <f t="shared" si="3"/>
        <v>0</v>
      </c>
      <c r="G147" s="66" t="s">
        <v>184</v>
      </c>
    </row>
    <row r="148" spans="1:7" s="66" customFormat="1" hidden="1" x14ac:dyDescent="0.25">
      <c r="A148" s="258"/>
      <c r="B148" s="151"/>
      <c r="C148" s="151"/>
      <c r="D148" s="152"/>
      <c r="E148" s="151"/>
      <c r="F148" s="52">
        <f t="shared" si="3"/>
        <v>0</v>
      </c>
      <c r="G148" s="66" t="s">
        <v>184</v>
      </c>
    </row>
    <row r="149" spans="1:7" s="66" customFormat="1" hidden="1" x14ac:dyDescent="0.25">
      <c r="A149" s="258"/>
      <c r="B149" s="151"/>
      <c r="C149" s="151"/>
      <c r="D149" s="152"/>
      <c r="E149" s="151"/>
      <c r="F149" s="52">
        <f t="shared" si="3"/>
        <v>0</v>
      </c>
      <c r="G149" s="66" t="s">
        <v>184</v>
      </c>
    </row>
    <row r="150" spans="1:7" s="66" customFormat="1" hidden="1" x14ac:dyDescent="0.25">
      <c r="A150" s="258"/>
      <c r="B150" s="151"/>
      <c r="C150" s="151"/>
      <c r="D150" s="152"/>
      <c r="E150" s="151"/>
      <c r="F150" s="52">
        <f t="shared" si="3"/>
        <v>0</v>
      </c>
      <c r="G150" s="66" t="s">
        <v>184</v>
      </c>
    </row>
    <row r="151" spans="1:7" s="66" customFormat="1" hidden="1" x14ac:dyDescent="0.25">
      <c r="A151" s="258"/>
      <c r="B151" s="151"/>
      <c r="C151" s="151"/>
      <c r="D151" s="152"/>
      <c r="E151" s="151"/>
      <c r="F151" s="52">
        <f t="shared" si="3"/>
        <v>0</v>
      </c>
      <c r="G151" s="66" t="s">
        <v>184</v>
      </c>
    </row>
    <row r="152" spans="1:7" s="66" customFormat="1" hidden="1" x14ac:dyDescent="0.25">
      <c r="A152" s="258"/>
      <c r="B152" s="151"/>
      <c r="C152" s="151"/>
      <c r="D152" s="152"/>
      <c r="E152" s="151"/>
      <c r="F152" s="52">
        <f t="shared" si="3"/>
        <v>0</v>
      </c>
      <c r="G152" s="66" t="s">
        <v>184</v>
      </c>
    </row>
    <row r="153" spans="1:7" s="66" customFormat="1" hidden="1" x14ac:dyDescent="0.25">
      <c r="A153" s="258"/>
      <c r="B153" s="151"/>
      <c r="C153" s="151"/>
      <c r="D153" s="152"/>
      <c r="E153" s="151"/>
      <c r="F153" s="52">
        <f t="shared" si="3"/>
        <v>0</v>
      </c>
      <c r="G153" s="66" t="s">
        <v>184</v>
      </c>
    </row>
    <row r="154" spans="1:7" s="66" customFormat="1" hidden="1" x14ac:dyDescent="0.25">
      <c r="A154" s="258"/>
      <c r="B154" s="151"/>
      <c r="C154" s="151"/>
      <c r="D154" s="152"/>
      <c r="E154" s="151"/>
      <c r="F154" s="52">
        <f t="shared" si="3"/>
        <v>0</v>
      </c>
      <c r="G154" s="66" t="s">
        <v>184</v>
      </c>
    </row>
    <row r="155" spans="1:7" s="66" customFormat="1" hidden="1" x14ac:dyDescent="0.25">
      <c r="A155" s="258"/>
      <c r="B155" s="151"/>
      <c r="C155" s="151"/>
      <c r="D155" s="152"/>
      <c r="E155" s="151"/>
      <c r="F155" s="52">
        <f t="shared" si="3"/>
        <v>0</v>
      </c>
      <c r="G155" s="66" t="s">
        <v>184</v>
      </c>
    </row>
    <row r="156" spans="1:7" s="66" customFormat="1" hidden="1" x14ac:dyDescent="0.25">
      <c r="A156" s="258"/>
      <c r="B156" s="151"/>
      <c r="C156" s="151"/>
      <c r="D156" s="152"/>
      <c r="E156" s="151"/>
      <c r="F156" s="52">
        <f t="shared" si="3"/>
        <v>0</v>
      </c>
      <c r="G156" s="66" t="s">
        <v>184</v>
      </c>
    </row>
    <row r="157" spans="1:7" s="66" customFormat="1" hidden="1" x14ac:dyDescent="0.25">
      <c r="A157" s="258"/>
      <c r="B157" s="151"/>
      <c r="C157" s="151"/>
      <c r="D157" s="152"/>
      <c r="E157" s="151"/>
      <c r="F157" s="52">
        <f t="shared" si="3"/>
        <v>0</v>
      </c>
      <c r="G157" s="66" t="s">
        <v>184</v>
      </c>
    </row>
    <row r="158" spans="1:7" s="66" customFormat="1" hidden="1" x14ac:dyDescent="0.25">
      <c r="A158" s="258"/>
      <c r="B158" s="151"/>
      <c r="C158" s="151"/>
      <c r="D158" s="152"/>
      <c r="E158" s="151"/>
      <c r="F158" s="52">
        <f t="shared" si="3"/>
        <v>0</v>
      </c>
      <c r="G158" s="66" t="s">
        <v>184</v>
      </c>
    </row>
    <row r="159" spans="1:7" s="66" customFormat="1" hidden="1" x14ac:dyDescent="0.25">
      <c r="A159" s="258"/>
      <c r="B159" s="151"/>
      <c r="C159" s="151"/>
      <c r="D159" s="152"/>
      <c r="E159" s="151"/>
      <c r="F159" s="52">
        <f t="shared" si="3"/>
        <v>0</v>
      </c>
      <c r="G159" s="66" t="s">
        <v>184</v>
      </c>
    </row>
    <row r="160" spans="1:7" s="66" customFormat="1" hidden="1" x14ac:dyDescent="0.25">
      <c r="A160" s="258"/>
      <c r="B160" s="151"/>
      <c r="C160" s="151"/>
      <c r="D160" s="152"/>
      <c r="E160" s="151"/>
      <c r="F160" s="52">
        <f t="shared" si="3"/>
        <v>0</v>
      </c>
      <c r="G160" s="66" t="s">
        <v>184</v>
      </c>
    </row>
    <row r="161" spans="1:7" s="66" customFormat="1" hidden="1" x14ac:dyDescent="0.25">
      <c r="A161" s="258"/>
      <c r="B161" s="151"/>
      <c r="C161" s="151"/>
      <c r="D161" s="152"/>
      <c r="E161" s="151"/>
      <c r="F161" s="52">
        <f t="shared" si="3"/>
        <v>0</v>
      </c>
      <c r="G161" s="66" t="s">
        <v>184</v>
      </c>
    </row>
    <row r="162" spans="1:7" s="66" customFormat="1" hidden="1" x14ac:dyDescent="0.25">
      <c r="A162" s="258"/>
      <c r="B162" s="151"/>
      <c r="C162" s="151"/>
      <c r="D162" s="152"/>
      <c r="E162" s="151"/>
      <c r="F162" s="52">
        <f t="shared" si="3"/>
        <v>0</v>
      </c>
      <c r="G162" s="66" t="s">
        <v>184</v>
      </c>
    </row>
    <row r="163" spans="1:7" s="66" customFormat="1" hidden="1" x14ac:dyDescent="0.25">
      <c r="A163" s="258"/>
      <c r="B163" s="151"/>
      <c r="C163" s="151"/>
      <c r="D163" s="152"/>
      <c r="E163" s="151"/>
      <c r="F163" s="52">
        <f t="shared" si="3"/>
        <v>0</v>
      </c>
      <c r="G163" s="66" t="s">
        <v>184</v>
      </c>
    </row>
    <row r="164" spans="1:7" s="66" customFormat="1" hidden="1" x14ac:dyDescent="0.25">
      <c r="A164" s="258"/>
      <c r="B164" s="151"/>
      <c r="C164" s="151"/>
      <c r="D164" s="152"/>
      <c r="E164" s="151"/>
      <c r="F164" s="52">
        <f t="shared" si="3"/>
        <v>0</v>
      </c>
      <c r="G164" s="66" t="s">
        <v>184</v>
      </c>
    </row>
    <row r="165" spans="1:7" s="66" customFormat="1" hidden="1" x14ac:dyDescent="0.25">
      <c r="A165" s="258"/>
      <c r="B165" s="151"/>
      <c r="C165" s="151"/>
      <c r="D165" s="152"/>
      <c r="E165" s="151"/>
      <c r="F165" s="52">
        <f t="shared" si="3"/>
        <v>0</v>
      </c>
      <c r="G165" s="66" t="s">
        <v>184</v>
      </c>
    </row>
    <row r="166" spans="1:7" s="66" customFormat="1" hidden="1" x14ac:dyDescent="0.25">
      <c r="A166" s="258"/>
      <c r="B166" s="151"/>
      <c r="C166" s="151"/>
      <c r="D166" s="152"/>
      <c r="E166" s="151"/>
      <c r="F166" s="52">
        <f t="shared" si="3"/>
        <v>0</v>
      </c>
      <c r="G166" s="66" t="s">
        <v>184</v>
      </c>
    </row>
    <row r="167" spans="1:7" s="66" customFormat="1" hidden="1" x14ac:dyDescent="0.25">
      <c r="A167" s="258"/>
      <c r="B167" s="151"/>
      <c r="C167" s="151"/>
      <c r="D167" s="152"/>
      <c r="E167" s="151"/>
      <c r="F167" s="52">
        <f t="shared" si="3"/>
        <v>0</v>
      </c>
      <c r="G167" s="66" t="s">
        <v>184</v>
      </c>
    </row>
    <row r="168" spans="1:7" s="66" customFormat="1" hidden="1" x14ac:dyDescent="0.25">
      <c r="A168" s="258"/>
      <c r="B168" s="151"/>
      <c r="C168" s="151"/>
      <c r="D168" s="152"/>
      <c r="E168" s="151"/>
      <c r="F168" s="52">
        <f t="shared" si="3"/>
        <v>0</v>
      </c>
      <c r="G168" s="66" t="s">
        <v>184</v>
      </c>
    </row>
    <row r="169" spans="1:7" s="66" customFormat="1" hidden="1" x14ac:dyDescent="0.25">
      <c r="A169" s="258"/>
      <c r="B169" s="151"/>
      <c r="C169" s="151"/>
      <c r="D169" s="152"/>
      <c r="E169" s="151"/>
      <c r="F169" s="52">
        <f t="shared" si="3"/>
        <v>0</v>
      </c>
      <c r="G169" s="66" t="s">
        <v>184</v>
      </c>
    </row>
    <row r="170" spans="1:7" s="66" customFormat="1" hidden="1" x14ac:dyDescent="0.25">
      <c r="A170" s="258"/>
      <c r="B170" s="151"/>
      <c r="C170" s="151"/>
      <c r="D170" s="152"/>
      <c r="E170" s="151"/>
      <c r="F170" s="52">
        <f t="shared" si="3"/>
        <v>0</v>
      </c>
      <c r="G170" s="66" t="s">
        <v>184</v>
      </c>
    </row>
    <row r="171" spans="1:7" s="66" customFormat="1" hidden="1" x14ac:dyDescent="0.25">
      <c r="A171" s="258"/>
      <c r="B171" s="151"/>
      <c r="C171" s="151"/>
      <c r="D171" s="152"/>
      <c r="E171" s="151"/>
      <c r="F171" s="52">
        <f t="shared" si="3"/>
        <v>0</v>
      </c>
      <c r="G171" s="66" t="s">
        <v>184</v>
      </c>
    </row>
    <row r="172" spans="1:7" s="66" customFormat="1" hidden="1" x14ac:dyDescent="0.25">
      <c r="A172" s="258"/>
      <c r="B172" s="151"/>
      <c r="C172" s="151"/>
      <c r="D172" s="152"/>
      <c r="E172" s="151"/>
      <c r="F172" s="52">
        <f t="shared" si="3"/>
        <v>0</v>
      </c>
      <c r="G172" s="66" t="s">
        <v>184</v>
      </c>
    </row>
    <row r="173" spans="1:7" s="66" customFormat="1" hidden="1" x14ac:dyDescent="0.25">
      <c r="A173" s="258"/>
      <c r="B173" s="151"/>
      <c r="C173" s="151"/>
      <c r="D173" s="152"/>
      <c r="E173" s="151"/>
      <c r="F173" s="52">
        <f t="shared" si="3"/>
        <v>0</v>
      </c>
      <c r="G173" s="66" t="s">
        <v>184</v>
      </c>
    </row>
    <row r="174" spans="1:7" s="66" customFormat="1" hidden="1" x14ac:dyDescent="0.25">
      <c r="A174" s="258"/>
      <c r="B174" s="151"/>
      <c r="C174" s="151"/>
      <c r="D174" s="152"/>
      <c r="E174" s="151"/>
      <c r="F174" s="52">
        <f t="shared" si="3"/>
        <v>0</v>
      </c>
      <c r="G174" s="66" t="s">
        <v>184</v>
      </c>
    </row>
    <row r="175" spans="1:7" s="66" customFormat="1" hidden="1" x14ac:dyDescent="0.25">
      <c r="A175" s="258"/>
      <c r="B175" s="151"/>
      <c r="C175" s="151"/>
      <c r="D175" s="152"/>
      <c r="E175" s="151"/>
      <c r="F175" s="52">
        <f t="shared" si="3"/>
        <v>0</v>
      </c>
      <c r="G175" s="66" t="s">
        <v>184</v>
      </c>
    </row>
    <row r="176" spans="1:7" s="66" customFormat="1" hidden="1" x14ac:dyDescent="0.25">
      <c r="A176" s="258"/>
      <c r="B176" s="151"/>
      <c r="C176" s="151"/>
      <c r="D176" s="152"/>
      <c r="E176" s="151"/>
      <c r="F176" s="52">
        <f t="shared" si="3"/>
        <v>0</v>
      </c>
      <c r="G176" s="66" t="s">
        <v>184</v>
      </c>
    </row>
    <row r="177" spans="1:7" s="66" customFormat="1" hidden="1" x14ac:dyDescent="0.25">
      <c r="A177" s="258"/>
      <c r="B177" s="151"/>
      <c r="C177" s="151"/>
      <c r="D177" s="152"/>
      <c r="E177" s="151"/>
      <c r="F177" s="52">
        <f t="shared" si="3"/>
        <v>0</v>
      </c>
      <c r="G177" s="66" t="s">
        <v>184</v>
      </c>
    </row>
    <row r="178" spans="1:7" s="66" customFormat="1" hidden="1" x14ac:dyDescent="0.25">
      <c r="A178" s="258"/>
      <c r="B178" s="151"/>
      <c r="C178" s="151"/>
      <c r="D178" s="152"/>
      <c r="E178" s="151"/>
      <c r="F178" s="52">
        <f t="shared" si="3"/>
        <v>0</v>
      </c>
      <c r="G178" s="66" t="s">
        <v>184</v>
      </c>
    </row>
    <row r="179" spans="1:7" s="66" customFormat="1" hidden="1" x14ac:dyDescent="0.25">
      <c r="A179" s="258"/>
      <c r="B179" s="151"/>
      <c r="C179" s="151"/>
      <c r="D179" s="152"/>
      <c r="E179" s="151"/>
      <c r="F179" s="52">
        <f t="shared" si="3"/>
        <v>0</v>
      </c>
      <c r="G179" s="66" t="s">
        <v>184</v>
      </c>
    </row>
    <row r="180" spans="1:7" s="66" customFormat="1" hidden="1" x14ac:dyDescent="0.25">
      <c r="A180" s="258"/>
      <c r="B180" s="151"/>
      <c r="C180" s="151"/>
      <c r="D180" s="152"/>
      <c r="E180" s="151"/>
      <c r="F180" s="52">
        <f t="shared" si="3"/>
        <v>0</v>
      </c>
      <c r="G180" s="66" t="s">
        <v>184</v>
      </c>
    </row>
    <row r="181" spans="1:7" s="66" customFormat="1" hidden="1" x14ac:dyDescent="0.25">
      <c r="A181" s="258"/>
      <c r="B181" s="151"/>
      <c r="C181" s="151"/>
      <c r="D181" s="152"/>
      <c r="E181" s="151"/>
      <c r="F181" s="52">
        <f t="shared" si="3"/>
        <v>0</v>
      </c>
      <c r="G181" s="66" t="s">
        <v>184</v>
      </c>
    </row>
    <row r="182" spans="1:7" s="66" customFormat="1" hidden="1" x14ac:dyDescent="0.25">
      <c r="A182" s="258"/>
      <c r="B182" s="151"/>
      <c r="C182" s="151"/>
      <c r="D182" s="152"/>
      <c r="E182" s="151"/>
      <c r="F182" s="52">
        <f t="shared" si="3"/>
        <v>0</v>
      </c>
      <c r="G182" s="66" t="s">
        <v>184</v>
      </c>
    </row>
    <row r="183" spans="1:7" s="66" customFormat="1" hidden="1" x14ac:dyDescent="0.25">
      <c r="A183" s="258"/>
      <c r="B183" s="151"/>
      <c r="C183" s="151"/>
      <c r="D183" s="152"/>
      <c r="E183" s="151"/>
      <c r="F183" s="52">
        <f t="shared" si="3"/>
        <v>0</v>
      </c>
      <c r="G183" s="66" t="s">
        <v>184</v>
      </c>
    </row>
    <row r="184" spans="1:7" s="66" customFormat="1" hidden="1" x14ac:dyDescent="0.25">
      <c r="A184" s="258"/>
      <c r="B184" s="151"/>
      <c r="C184" s="151"/>
      <c r="D184" s="152"/>
      <c r="E184" s="151"/>
      <c r="F184" s="52">
        <f t="shared" si="3"/>
        <v>0</v>
      </c>
      <c r="G184" s="66" t="s">
        <v>184</v>
      </c>
    </row>
    <row r="185" spans="1:7" s="66" customFormat="1" hidden="1" x14ac:dyDescent="0.25">
      <c r="A185" s="258"/>
      <c r="B185" s="151"/>
      <c r="C185" s="151"/>
      <c r="D185" s="152"/>
      <c r="E185" s="151"/>
      <c r="F185" s="52">
        <f t="shared" si="3"/>
        <v>0</v>
      </c>
      <c r="G185" s="66" t="s">
        <v>184</v>
      </c>
    </row>
    <row r="186" spans="1:7" s="66" customFormat="1" hidden="1" x14ac:dyDescent="0.25">
      <c r="A186" s="258"/>
      <c r="B186" s="151"/>
      <c r="C186" s="151"/>
      <c r="D186" s="152"/>
      <c r="E186" s="151"/>
      <c r="F186" s="52">
        <f t="shared" si="3"/>
        <v>0</v>
      </c>
      <c r="G186" s="66" t="s">
        <v>184</v>
      </c>
    </row>
    <row r="187" spans="1:7" s="66" customFormat="1" hidden="1" x14ac:dyDescent="0.25">
      <c r="A187" s="258"/>
      <c r="B187" s="151"/>
      <c r="C187" s="151"/>
      <c r="D187" s="152"/>
      <c r="E187" s="151"/>
      <c r="F187" s="52">
        <f t="shared" si="3"/>
        <v>0</v>
      </c>
      <c r="G187" s="66" t="s">
        <v>184</v>
      </c>
    </row>
    <row r="188" spans="1:7" s="66" customFormat="1" hidden="1" x14ac:dyDescent="0.25">
      <c r="A188" s="258"/>
      <c r="B188" s="151"/>
      <c r="C188" s="151"/>
      <c r="D188" s="152"/>
      <c r="E188" s="151"/>
      <c r="F188" s="52">
        <f t="shared" si="3"/>
        <v>0</v>
      </c>
      <c r="G188" s="66" t="s">
        <v>184</v>
      </c>
    </row>
    <row r="189" spans="1:7" s="66" customFormat="1" hidden="1" x14ac:dyDescent="0.25">
      <c r="A189" s="258"/>
      <c r="B189" s="151"/>
      <c r="C189" s="151"/>
      <c r="D189" s="152"/>
      <c r="E189" s="151"/>
      <c r="F189" s="52">
        <f t="shared" si="3"/>
        <v>0</v>
      </c>
      <c r="G189" s="66" t="s">
        <v>184</v>
      </c>
    </row>
    <row r="190" spans="1:7" s="66" customFormat="1" hidden="1" x14ac:dyDescent="0.25">
      <c r="A190" s="258"/>
      <c r="B190" s="151"/>
      <c r="C190" s="151"/>
      <c r="D190" s="152"/>
      <c r="E190" s="151"/>
      <c r="F190" s="52">
        <f t="shared" si="3"/>
        <v>0</v>
      </c>
      <c r="G190" s="66" t="s">
        <v>184</v>
      </c>
    </row>
    <row r="191" spans="1:7" s="66" customFormat="1" hidden="1" x14ac:dyDescent="0.25">
      <c r="A191" s="258"/>
      <c r="B191" s="151"/>
      <c r="C191" s="151"/>
      <c r="D191" s="152"/>
      <c r="E191" s="151"/>
      <c r="F191" s="52">
        <f t="shared" si="3"/>
        <v>0</v>
      </c>
      <c r="G191" s="66" t="s">
        <v>184</v>
      </c>
    </row>
    <row r="192" spans="1:7" s="66" customFormat="1" hidden="1" x14ac:dyDescent="0.25">
      <c r="A192" s="258"/>
      <c r="B192" s="151"/>
      <c r="C192" s="151"/>
      <c r="D192" s="152"/>
      <c r="E192" s="151"/>
      <c r="F192" s="52">
        <f t="shared" si="3"/>
        <v>0</v>
      </c>
      <c r="G192" s="66" t="s">
        <v>184</v>
      </c>
    </row>
    <row r="193" spans="1:7" s="66" customFormat="1" hidden="1" x14ac:dyDescent="0.25">
      <c r="A193" s="258"/>
      <c r="B193" s="151"/>
      <c r="C193" s="151"/>
      <c r="D193" s="152"/>
      <c r="E193" s="151"/>
      <c r="F193" s="52">
        <f t="shared" si="3"/>
        <v>0</v>
      </c>
      <c r="G193" s="66" t="s">
        <v>184</v>
      </c>
    </row>
    <row r="194" spans="1:7" s="66" customFormat="1" hidden="1" x14ac:dyDescent="0.25">
      <c r="A194" s="258"/>
      <c r="B194" s="151"/>
      <c r="C194" s="151"/>
      <c r="D194" s="152"/>
      <c r="E194" s="151"/>
      <c r="F194" s="52">
        <f t="shared" si="3"/>
        <v>0</v>
      </c>
      <c r="G194" s="66" t="s">
        <v>184</v>
      </c>
    </row>
    <row r="195" spans="1:7" s="66" customFormat="1" hidden="1" x14ac:dyDescent="0.25">
      <c r="A195" s="258"/>
      <c r="B195" s="151"/>
      <c r="C195" s="151"/>
      <c r="D195" s="152"/>
      <c r="E195" s="151"/>
      <c r="F195" s="52">
        <f t="shared" si="3"/>
        <v>0</v>
      </c>
      <c r="G195" s="66" t="s">
        <v>184</v>
      </c>
    </row>
    <row r="196" spans="1:7" s="66" customFormat="1" hidden="1" x14ac:dyDescent="0.25">
      <c r="A196" s="258"/>
      <c r="B196" s="151"/>
      <c r="C196" s="151"/>
      <c r="D196" s="152"/>
      <c r="E196" s="151"/>
      <c r="F196" s="52">
        <f t="shared" si="3"/>
        <v>0</v>
      </c>
      <c r="G196" s="66" t="s">
        <v>184</v>
      </c>
    </row>
    <row r="197" spans="1:7" s="66" customFormat="1" hidden="1" x14ac:dyDescent="0.25">
      <c r="A197" s="258"/>
      <c r="B197" s="151"/>
      <c r="C197" s="151"/>
      <c r="D197" s="152"/>
      <c r="E197" s="151"/>
      <c r="F197" s="52">
        <f t="shared" si="3"/>
        <v>0</v>
      </c>
      <c r="G197" s="66" t="s">
        <v>184</v>
      </c>
    </row>
    <row r="198" spans="1:7" s="66" customFormat="1" hidden="1" x14ac:dyDescent="0.25">
      <c r="A198" s="258"/>
      <c r="B198" s="151"/>
      <c r="C198" s="151"/>
      <c r="D198" s="152"/>
      <c r="E198" s="151"/>
      <c r="F198" s="52">
        <f t="shared" si="3"/>
        <v>0</v>
      </c>
      <c r="G198" s="66" t="s">
        <v>184</v>
      </c>
    </row>
    <row r="199" spans="1:7" s="66" customFormat="1" hidden="1" x14ac:dyDescent="0.25">
      <c r="A199" s="258"/>
      <c r="B199" s="151"/>
      <c r="C199" s="151"/>
      <c r="D199" s="152"/>
      <c r="E199" s="151"/>
      <c r="F199" s="52">
        <f t="shared" si="3"/>
        <v>0</v>
      </c>
      <c r="G199" s="66" t="s">
        <v>184</v>
      </c>
    </row>
    <row r="200" spans="1:7" s="66" customFormat="1" hidden="1" x14ac:dyDescent="0.25">
      <c r="A200" s="258"/>
      <c r="B200" s="151"/>
      <c r="C200" s="151"/>
      <c r="D200" s="152"/>
      <c r="E200" s="151"/>
      <c r="F200" s="52">
        <f t="shared" si="3"/>
        <v>0</v>
      </c>
      <c r="G200" s="66" t="s">
        <v>184</v>
      </c>
    </row>
    <row r="201" spans="1:7" s="66" customFormat="1" hidden="1" x14ac:dyDescent="0.25">
      <c r="A201" s="258"/>
      <c r="B201" s="151"/>
      <c r="C201" s="151"/>
      <c r="D201" s="152"/>
      <c r="E201" s="151"/>
      <c r="F201" s="52">
        <f t="shared" ref="F201:F264" si="4">ROUND(+B201*D201*E201,2)</f>
        <v>0</v>
      </c>
      <c r="G201" s="66" t="s">
        <v>184</v>
      </c>
    </row>
    <row r="202" spans="1:7" s="66" customFormat="1" hidden="1" x14ac:dyDescent="0.25">
      <c r="A202" s="258"/>
      <c r="B202" s="151"/>
      <c r="C202" s="151"/>
      <c r="D202" s="152"/>
      <c r="E202" s="151"/>
      <c r="F202" s="52">
        <f t="shared" si="4"/>
        <v>0</v>
      </c>
      <c r="G202" s="66" t="s">
        <v>184</v>
      </c>
    </row>
    <row r="203" spans="1:7" s="66" customFormat="1" hidden="1" x14ac:dyDescent="0.25">
      <c r="A203" s="258"/>
      <c r="B203" s="151"/>
      <c r="C203" s="151"/>
      <c r="D203" s="152"/>
      <c r="E203" s="151"/>
      <c r="F203" s="52">
        <f t="shared" si="4"/>
        <v>0</v>
      </c>
      <c r="G203" s="66" t="s">
        <v>184</v>
      </c>
    </row>
    <row r="204" spans="1:7" s="66" customFormat="1" hidden="1" x14ac:dyDescent="0.25">
      <c r="A204" s="258"/>
      <c r="B204" s="151"/>
      <c r="C204" s="151"/>
      <c r="D204" s="152"/>
      <c r="E204" s="151"/>
      <c r="F204" s="52">
        <f t="shared" si="4"/>
        <v>0</v>
      </c>
      <c r="G204" s="66" t="s">
        <v>184</v>
      </c>
    </row>
    <row r="205" spans="1:7" s="66" customFormat="1" hidden="1" x14ac:dyDescent="0.25">
      <c r="A205" s="258"/>
      <c r="B205" s="151"/>
      <c r="C205" s="151"/>
      <c r="D205" s="152"/>
      <c r="E205" s="151"/>
      <c r="F205" s="52">
        <f t="shared" si="4"/>
        <v>0</v>
      </c>
      <c r="G205" s="66" t="s">
        <v>184</v>
      </c>
    </row>
    <row r="206" spans="1:7" s="66" customFormat="1" hidden="1" x14ac:dyDescent="0.25">
      <c r="A206" s="258"/>
      <c r="B206" s="151"/>
      <c r="C206" s="151"/>
      <c r="D206" s="152"/>
      <c r="E206" s="151"/>
      <c r="F206" s="52">
        <f t="shared" si="4"/>
        <v>0</v>
      </c>
      <c r="G206" s="66" t="s">
        <v>184</v>
      </c>
    </row>
    <row r="207" spans="1:7" s="66" customFormat="1" hidden="1" x14ac:dyDescent="0.25">
      <c r="A207" s="258"/>
      <c r="B207" s="151"/>
      <c r="C207" s="151"/>
      <c r="D207" s="152"/>
      <c r="E207" s="151"/>
      <c r="F207" s="52">
        <f t="shared" si="4"/>
        <v>0</v>
      </c>
      <c r="G207" s="66" t="s">
        <v>184</v>
      </c>
    </row>
    <row r="208" spans="1:7" s="66" customFormat="1" hidden="1" x14ac:dyDescent="0.25">
      <c r="A208" s="258"/>
      <c r="B208" s="151"/>
      <c r="C208" s="151"/>
      <c r="D208" s="152"/>
      <c r="E208" s="151"/>
      <c r="F208" s="52">
        <f t="shared" si="4"/>
        <v>0</v>
      </c>
      <c r="G208" s="66" t="s">
        <v>184</v>
      </c>
    </row>
    <row r="209" spans="1:7" s="66" customFormat="1" hidden="1" x14ac:dyDescent="0.25">
      <c r="A209" s="258"/>
      <c r="B209" s="151"/>
      <c r="C209" s="151"/>
      <c r="D209" s="152"/>
      <c r="E209" s="151"/>
      <c r="F209" s="52">
        <f t="shared" si="4"/>
        <v>0</v>
      </c>
      <c r="G209" s="66" t="s">
        <v>184</v>
      </c>
    </row>
    <row r="210" spans="1:7" s="66" customFormat="1" hidden="1" x14ac:dyDescent="0.25">
      <c r="A210" s="258"/>
      <c r="B210" s="151"/>
      <c r="C210" s="151"/>
      <c r="D210" s="152"/>
      <c r="E210" s="151"/>
      <c r="F210" s="52">
        <f t="shared" si="4"/>
        <v>0</v>
      </c>
      <c r="G210" s="66" t="s">
        <v>184</v>
      </c>
    </row>
    <row r="211" spans="1:7" s="66" customFormat="1" hidden="1" x14ac:dyDescent="0.25">
      <c r="A211" s="258"/>
      <c r="B211" s="151"/>
      <c r="C211" s="151"/>
      <c r="D211" s="152"/>
      <c r="E211" s="151"/>
      <c r="F211" s="52">
        <f t="shared" si="4"/>
        <v>0</v>
      </c>
      <c r="G211" s="66" t="s">
        <v>184</v>
      </c>
    </row>
    <row r="212" spans="1:7" s="66" customFormat="1" hidden="1" x14ac:dyDescent="0.25">
      <c r="A212" s="258"/>
      <c r="B212" s="151"/>
      <c r="C212" s="151"/>
      <c r="D212" s="152"/>
      <c r="E212" s="151"/>
      <c r="F212" s="52">
        <f t="shared" si="4"/>
        <v>0</v>
      </c>
      <c r="G212" s="66" t="s">
        <v>184</v>
      </c>
    </row>
    <row r="213" spans="1:7" s="66" customFormat="1" hidden="1" x14ac:dyDescent="0.25">
      <c r="A213" s="258"/>
      <c r="B213" s="151"/>
      <c r="C213" s="151"/>
      <c r="D213" s="152"/>
      <c r="E213" s="151"/>
      <c r="F213" s="52">
        <f t="shared" si="4"/>
        <v>0</v>
      </c>
      <c r="G213" s="66" t="s">
        <v>184</v>
      </c>
    </row>
    <row r="214" spans="1:7" s="66" customFormat="1" hidden="1" x14ac:dyDescent="0.25">
      <c r="A214" s="258"/>
      <c r="B214" s="151"/>
      <c r="C214" s="151"/>
      <c r="D214" s="152"/>
      <c r="E214" s="151"/>
      <c r="F214" s="52">
        <f t="shared" si="4"/>
        <v>0</v>
      </c>
      <c r="G214" s="66" t="s">
        <v>184</v>
      </c>
    </row>
    <row r="215" spans="1:7" s="66" customFormat="1" hidden="1" x14ac:dyDescent="0.25">
      <c r="A215" s="258"/>
      <c r="B215" s="151"/>
      <c r="C215" s="151"/>
      <c r="D215" s="152"/>
      <c r="E215" s="151"/>
      <c r="F215" s="52">
        <f t="shared" si="4"/>
        <v>0</v>
      </c>
      <c r="G215" s="66" t="s">
        <v>184</v>
      </c>
    </row>
    <row r="216" spans="1:7" s="66" customFormat="1" hidden="1" x14ac:dyDescent="0.25">
      <c r="A216" s="258"/>
      <c r="B216" s="151"/>
      <c r="C216" s="151"/>
      <c r="D216" s="152"/>
      <c r="E216" s="151"/>
      <c r="F216" s="52">
        <f t="shared" si="4"/>
        <v>0</v>
      </c>
      <c r="G216" s="66" t="s">
        <v>184</v>
      </c>
    </row>
    <row r="217" spans="1:7" s="66" customFormat="1" hidden="1" x14ac:dyDescent="0.25">
      <c r="A217" s="258"/>
      <c r="B217" s="151"/>
      <c r="C217" s="151"/>
      <c r="D217" s="152"/>
      <c r="E217" s="151"/>
      <c r="F217" s="52">
        <f t="shared" si="4"/>
        <v>0</v>
      </c>
      <c r="G217" s="66" t="s">
        <v>184</v>
      </c>
    </row>
    <row r="218" spans="1:7" s="66" customFormat="1" hidden="1" x14ac:dyDescent="0.25">
      <c r="A218" s="258"/>
      <c r="B218" s="151"/>
      <c r="C218" s="151"/>
      <c r="D218" s="152"/>
      <c r="E218" s="151"/>
      <c r="F218" s="52">
        <f t="shared" si="4"/>
        <v>0</v>
      </c>
      <c r="G218" s="66" t="s">
        <v>184</v>
      </c>
    </row>
    <row r="219" spans="1:7" s="66" customFormat="1" hidden="1" x14ac:dyDescent="0.25">
      <c r="A219" s="258"/>
      <c r="B219" s="151"/>
      <c r="C219" s="151"/>
      <c r="D219" s="152"/>
      <c r="E219" s="151"/>
      <c r="F219" s="52">
        <f t="shared" si="4"/>
        <v>0</v>
      </c>
      <c r="G219" s="66" t="s">
        <v>184</v>
      </c>
    </row>
    <row r="220" spans="1:7" s="66" customFormat="1" hidden="1" x14ac:dyDescent="0.25">
      <c r="A220" s="258"/>
      <c r="B220" s="151"/>
      <c r="C220" s="151"/>
      <c r="D220" s="152"/>
      <c r="E220" s="151"/>
      <c r="F220" s="52">
        <f t="shared" si="4"/>
        <v>0</v>
      </c>
      <c r="G220" s="66" t="s">
        <v>184</v>
      </c>
    </row>
    <row r="221" spans="1:7" s="66" customFormat="1" hidden="1" x14ac:dyDescent="0.25">
      <c r="A221" s="258"/>
      <c r="B221" s="151"/>
      <c r="C221" s="151"/>
      <c r="D221" s="152"/>
      <c r="E221" s="151"/>
      <c r="F221" s="52">
        <f t="shared" si="4"/>
        <v>0</v>
      </c>
      <c r="G221" s="66" t="s">
        <v>184</v>
      </c>
    </row>
    <row r="222" spans="1:7" s="66" customFormat="1" hidden="1" x14ac:dyDescent="0.25">
      <c r="A222" s="258"/>
      <c r="B222" s="151"/>
      <c r="C222" s="151"/>
      <c r="D222" s="152"/>
      <c r="E222" s="151"/>
      <c r="F222" s="52">
        <f t="shared" si="4"/>
        <v>0</v>
      </c>
      <c r="G222" s="66" t="s">
        <v>184</v>
      </c>
    </row>
    <row r="223" spans="1:7" s="66" customFormat="1" hidden="1" x14ac:dyDescent="0.25">
      <c r="A223" s="258"/>
      <c r="B223" s="151"/>
      <c r="C223" s="151"/>
      <c r="D223" s="152"/>
      <c r="E223" s="151"/>
      <c r="F223" s="52">
        <f t="shared" si="4"/>
        <v>0</v>
      </c>
      <c r="G223" s="66" t="s">
        <v>184</v>
      </c>
    </row>
    <row r="224" spans="1:7" s="66" customFormat="1" hidden="1" x14ac:dyDescent="0.25">
      <c r="A224" s="258"/>
      <c r="B224" s="151"/>
      <c r="C224" s="151"/>
      <c r="D224" s="152"/>
      <c r="E224" s="151"/>
      <c r="F224" s="52">
        <f t="shared" si="4"/>
        <v>0</v>
      </c>
      <c r="G224" s="66" t="s">
        <v>184</v>
      </c>
    </row>
    <row r="225" spans="1:7" s="66" customFormat="1" hidden="1" x14ac:dyDescent="0.25">
      <c r="A225" s="258"/>
      <c r="B225" s="151"/>
      <c r="C225" s="151"/>
      <c r="D225" s="152"/>
      <c r="E225" s="151"/>
      <c r="F225" s="52">
        <f t="shared" si="4"/>
        <v>0</v>
      </c>
      <c r="G225" s="66" t="s">
        <v>184</v>
      </c>
    </row>
    <row r="226" spans="1:7" s="66" customFormat="1" hidden="1" x14ac:dyDescent="0.25">
      <c r="A226" s="258"/>
      <c r="B226" s="151"/>
      <c r="C226" s="151"/>
      <c r="D226" s="152"/>
      <c r="E226" s="151"/>
      <c r="F226" s="52">
        <f t="shared" si="4"/>
        <v>0</v>
      </c>
      <c r="G226" s="66" t="s">
        <v>184</v>
      </c>
    </row>
    <row r="227" spans="1:7" s="66" customFormat="1" hidden="1" x14ac:dyDescent="0.25">
      <c r="A227" s="258"/>
      <c r="B227" s="151"/>
      <c r="C227" s="151"/>
      <c r="D227" s="152"/>
      <c r="E227" s="151"/>
      <c r="F227" s="52">
        <f t="shared" si="4"/>
        <v>0</v>
      </c>
      <c r="G227" s="66" t="s">
        <v>184</v>
      </c>
    </row>
    <row r="228" spans="1:7" s="66" customFormat="1" hidden="1" x14ac:dyDescent="0.25">
      <c r="A228" s="258"/>
      <c r="B228" s="151"/>
      <c r="C228" s="151"/>
      <c r="D228" s="152"/>
      <c r="E228" s="151"/>
      <c r="F228" s="52">
        <f t="shared" si="4"/>
        <v>0</v>
      </c>
      <c r="G228" s="66" t="s">
        <v>184</v>
      </c>
    </row>
    <row r="229" spans="1:7" s="66" customFormat="1" hidden="1" x14ac:dyDescent="0.25">
      <c r="A229" s="258"/>
      <c r="B229" s="151"/>
      <c r="C229" s="151"/>
      <c r="D229" s="152"/>
      <c r="E229" s="151"/>
      <c r="F229" s="52">
        <f t="shared" si="4"/>
        <v>0</v>
      </c>
      <c r="G229" s="66" t="s">
        <v>184</v>
      </c>
    </row>
    <row r="230" spans="1:7" s="66" customFormat="1" hidden="1" x14ac:dyDescent="0.25">
      <c r="A230" s="258"/>
      <c r="B230" s="151"/>
      <c r="C230" s="151"/>
      <c r="D230" s="152"/>
      <c r="E230" s="151"/>
      <c r="F230" s="52">
        <f t="shared" si="4"/>
        <v>0</v>
      </c>
      <c r="G230" s="66" t="s">
        <v>184</v>
      </c>
    </row>
    <row r="231" spans="1:7" s="66" customFormat="1" hidden="1" x14ac:dyDescent="0.25">
      <c r="A231" s="258"/>
      <c r="B231" s="151"/>
      <c r="C231" s="151"/>
      <c r="D231" s="152"/>
      <c r="E231" s="151"/>
      <c r="F231" s="52">
        <f t="shared" si="4"/>
        <v>0</v>
      </c>
      <c r="G231" s="66" t="s">
        <v>184</v>
      </c>
    </row>
    <row r="232" spans="1:7" s="66" customFormat="1" hidden="1" x14ac:dyDescent="0.25">
      <c r="A232" s="258"/>
      <c r="B232" s="151"/>
      <c r="C232" s="151"/>
      <c r="D232" s="152"/>
      <c r="E232" s="151"/>
      <c r="F232" s="52">
        <f t="shared" si="4"/>
        <v>0</v>
      </c>
      <c r="G232" s="66" t="s">
        <v>184</v>
      </c>
    </row>
    <row r="233" spans="1:7" s="66" customFormat="1" hidden="1" x14ac:dyDescent="0.25">
      <c r="A233" s="258"/>
      <c r="B233" s="151"/>
      <c r="C233" s="151"/>
      <c r="D233" s="152"/>
      <c r="E233" s="151"/>
      <c r="F233" s="52">
        <f t="shared" si="4"/>
        <v>0</v>
      </c>
      <c r="G233" s="66" t="s">
        <v>184</v>
      </c>
    </row>
    <row r="234" spans="1:7" s="66" customFormat="1" hidden="1" x14ac:dyDescent="0.25">
      <c r="A234" s="258"/>
      <c r="B234" s="151"/>
      <c r="C234" s="151"/>
      <c r="D234" s="152"/>
      <c r="E234" s="151"/>
      <c r="F234" s="52">
        <f t="shared" si="4"/>
        <v>0</v>
      </c>
      <c r="G234" s="66" t="s">
        <v>184</v>
      </c>
    </row>
    <row r="235" spans="1:7" s="66" customFormat="1" hidden="1" x14ac:dyDescent="0.25">
      <c r="A235" s="258"/>
      <c r="B235" s="151"/>
      <c r="C235" s="151"/>
      <c r="D235" s="152"/>
      <c r="E235" s="151"/>
      <c r="F235" s="52">
        <f t="shared" si="4"/>
        <v>0</v>
      </c>
      <c r="G235" s="66" t="s">
        <v>184</v>
      </c>
    </row>
    <row r="236" spans="1:7" s="66" customFormat="1" hidden="1" x14ac:dyDescent="0.25">
      <c r="A236" s="258"/>
      <c r="B236" s="151"/>
      <c r="C236" s="151"/>
      <c r="D236" s="152"/>
      <c r="E236" s="151"/>
      <c r="F236" s="52">
        <f t="shared" si="4"/>
        <v>0</v>
      </c>
      <c r="G236" s="66" t="s">
        <v>184</v>
      </c>
    </row>
    <row r="237" spans="1:7" s="66" customFormat="1" hidden="1" x14ac:dyDescent="0.25">
      <c r="A237" s="258"/>
      <c r="B237" s="151"/>
      <c r="C237" s="151"/>
      <c r="D237" s="152"/>
      <c r="E237" s="151"/>
      <c r="F237" s="52">
        <f t="shared" si="4"/>
        <v>0</v>
      </c>
      <c r="G237" s="66" t="s">
        <v>184</v>
      </c>
    </row>
    <row r="238" spans="1:7" s="66" customFormat="1" hidden="1" x14ac:dyDescent="0.25">
      <c r="A238" s="258"/>
      <c r="B238" s="151"/>
      <c r="C238" s="151"/>
      <c r="D238" s="152"/>
      <c r="E238" s="151"/>
      <c r="F238" s="52">
        <f t="shared" si="4"/>
        <v>0</v>
      </c>
      <c r="G238" s="66" t="s">
        <v>184</v>
      </c>
    </row>
    <row r="239" spans="1:7" s="66" customFormat="1" hidden="1" x14ac:dyDescent="0.25">
      <c r="A239" s="258"/>
      <c r="B239" s="151"/>
      <c r="C239" s="151"/>
      <c r="D239" s="152"/>
      <c r="E239" s="151"/>
      <c r="F239" s="52">
        <f t="shared" si="4"/>
        <v>0</v>
      </c>
      <c r="G239" s="66" t="s">
        <v>184</v>
      </c>
    </row>
    <row r="240" spans="1:7" s="66" customFormat="1" hidden="1" x14ac:dyDescent="0.25">
      <c r="A240" s="258"/>
      <c r="B240" s="151"/>
      <c r="C240" s="151"/>
      <c r="D240" s="152"/>
      <c r="E240" s="151"/>
      <c r="F240" s="52">
        <f t="shared" si="4"/>
        <v>0</v>
      </c>
      <c r="G240" s="66" t="s">
        <v>184</v>
      </c>
    </row>
    <row r="241" spans="1:7" s="66" customFormat="1" hidden="1" x14ac:dyDescent="0.25">
      <c r="A241" s="258"/>
      <c r="B241" s="151"/>
      <c r="C241" s="151"/>
      <c r="D241" s="152"/>
      <c r="E241" s="151"/>
      <c r="F241" s="52">
        <f t="shared" si="4"/>
        <v>0</v>
      </c>
      <c r="G241" s="66" t="s">
        <v>184</v>
      </c>
    </row>
    <row r="242" spans="1:7" s="66" customFormat="1" hidden="1" x14ac:dyDescent="0.25">
      <c r="A242" s="258"/>
      <c r="B242" s="151"/>
      <c r="C242" s="151"/>
      <c r="D242" s="152"/>
      <c r="E242" s="151"/>
      <c r="F242" s="52">
        <f t="shared" si="4"/>
        <v>0</v>
      </c>
      <c r="G242" s="66" t="s">
        <v>184</v>
      </c>
    </row>
    <row r="243" spans="1:7" s="66" customFormat="1" hidden="1" x14ac:dyDescent="0.25">
      <c r="A243" s="258"/>
      <c r="B243" s="151"/>
      <c r="C243" s="151"/>
      <c r="D243" s="152"/>
      <c r="E243" s="151"/>
      <c r="F243" s="52">
        <f t="shared" si="4"/>
        <v>0</v>
      </c>
      <c r="G243" s="66" t="s">
        <v>184</v>
      </c>
    </row>
    <row r="244" spans="1:7" s="66" customFormat="1" hidden="1" x14ac:dyDescent="0.25">
      <c r="A244" s="258"/>
      <c r="B244" s="151"/>
      <c r="C244" s="151"/>
      <c r="D244" s="152"/>
      <c r="E244" s="151"/>
      <c r="F244" s="52">
        <f t="shared" si="4"/>
        <v>0</v>
      </c>
      <c r="G244" s="66" t="s">
        <v>184</v>
      </c>
    </row>
    <row r="245" spans="1:7" s="66" customFormat="1" hidden="1" x14ac:dyDescent="0.25">
      <c r="A245" s="258"/>
      <c r="B245" s="151"/>
      <c r="C245" s="151"/>
      <c r="D245" s="152"/>
      <c r="E245" s="151"/>
      <c r="F245" s="52">
        <f t="shared" si="4"/>
        <v>0</v>
      </c>
      <c r="G245" s="66" t="s">
        <v>184</v>
      </c>
    </row>
    <row r="246" spans="1:7" s="66" customFormat="1" hidden="1" x14ac:dyDescent="0.25">
      <c r="A246" s="258"/>
      <c r="B246" s="151"/>
      <c r="C246" s="151"/>
      <c r="D246" s="152"/>
      <c r="E246" s="151"/>
      <c r="F246" s="52">
        <f t="shared" si="4"/>
        <v>0</v>
      </c>
      <c r="G246" s="66" t="s">
        <v>184</v>
      </c>
    </row>
    <row r="247" spans="1:7" s="66" customFormat="1" hidden="1" x14ac:dyDescent="0.25">
      <c r="A247" s="258"/>
      <c r="B247" s="151"/>
      <c r="C247" s="151"/>
      <c r="D247" s="152"/>
      <c r="E247" s="151"/>
      <c r="F247" s="52">
        <f t="shared" si="4"/>
        <v>0</v>
      </c>
      <c r="G247" s="66" t="s">
        <v>184</v>
      </c>
    </row>
    <row r="248" spans="1:7" s="66" customFormat="1" hidden="1" x14ac:dyDescent="0.25">
      <c r="A248" s="258"/>
      <c r="B248" s="151"/>
      <c r="C248" s="151"/>
      <c r="D248" s="152"/>
      <c r="E248" s="151"/>
      <c r="F248" s="52">
        <f t="shared" si="4"/>
        <v>0</v>
      </c>
      <c r="G248" s="66" t="s">
        <v>184</v>
      </c>
    </row>
    <row r="249" spans="1:7" s="66" customFormat="1" hidden="1" x14ac:dyDescent="0.25">
      <c r="A249" s="258"/>
      <c r="B249" s="151"/>
      <c r="C249" s="151"/>
      <c r="D249" s="152"/>
      <c r="E249" s="151"/>
      <c r="F249" s="52">
        <f t="shared" si="4"/>
        <v>0</v>
      </c>
      <c r="G249" s="66" t="s">
        <v>184</v>
      </c>
    </row>
    <row r="250" spans="1:7" s="66" customFormat="1" hidden="1" x14ac:dyDescent="0.25">
      <c r="A250" s="258"/>
      <c r="B250" s="151"/>
      <c r="C250" s="151"/>
      <c r="D250" s="152"/>
      <c r="E250" s="151"/>
      <c r="F250" s="52">
        <f t="shared" si="4"/>
        <v>0</v>
      </c>
      <c r="G250" s="66" t="s">
        <v>184</v>
      </c>
    </row>
    <row r="251" spans="1:7" s="66" customFormat="1" hidden="1" x14ac:dyDescent="0.25">
      <c r="A251" s="258"/>
      <c r="B251" s="151"/>
      <c r="C251" s="151"/>
      <c r="D251" s="152"/>
      <c r="E251" s="151"/>
      <c r="F251" s="52">
        <f t="shared" si="4"/>
        <v>0</v>
      </c>
      <c r="G251" s="66" t="s">
        <v>184</v>
      </c>
    </row>
    <row r="252" spans="1:7" s="66" customFormat="1" hidden="1" x14ac:dyDescent="0.25">
      <c r="A252" s="258"/>
      <c r="B252" s="151"/>
      <c r="C252" s="151"/>
      <c r="D252" s="152"/>
      <c r="E252" s="151"/>
      <c r="F252" s="52">
        <f t="shared" si="4"/>
        <v>0</v>
      </c>
      <c r="G252" s="66" t="s">
        <v>184</v>
      </c>
    </row>
    <row r="253" spans="1:7" s="66" customFormat="1" hidden="1" x14ac:dyDescent="0.25">
      <c r="A253" s="258"/>
      <c r="B253" s="151"/>
      <c r="C253" s="151"/>
      <c r="D253" s="152"/>
      <c r="E253" s="151"/>
      <c r="F253" s="52">
        <f t="shared" si="4"/>
        <v>0</v>
      </c>
      <c r="G253" s="66" t="s">
        <v>184</v>
      </c>
    </row>
    <row r="254" spans="1:7" s="66" customFormat="1" hidden="1" x14ac:dyDescent="0.25">
      <c r="A254" s="258"/>
      <c r="B254" s="151"/>
      <c r="C254" s="151"/>
      <c r="D254" s="152"/>
      <c r="E254" s="151"/>
      <c r="F254" s="52">
        <f t="shared" si="4"/>
        <v>0</v>
      </c>
      <c r="G254" s="66" t="s">
        <v>184</v>
      </c>
    </row>
    <row r="255" spans="1:7" s="66" customFormat="1" hidden="1" x14ac:dyDescent="0.25">
      <c r="A255" s="258"/>
      <c r="B255" s="151"/>
      <c r="C255" s="151"/>
      <c r="D255" s="152"/>
      <c r="E255" s="151"/>
      <c r="F255" s="52">
        <f t="shared" si="4"/>
        <v>0</v>
      </c>
      <c r="G255" s="66" t="s">
        <v>184</v>
      </c>
    </row>
    <row r="256" spans="1:7" s="66" customFormat="1" hidden="1" x14ac:dyDescent="0.25">
      <c r="A256" s="258"/>
      <c r="B256" s="151"/>
      <c r="C256" s="151"/>
      <c r="D256" s="152"/>
      <c r="E256" s="151"/>
      <c r="F256" s="52">
        <f t="shared" si="4"/>
        <v>0</v>
      </c>
      <c r="G256" s="66" t="s">
        <v>184</v>
      </c>
    </row>
    <row r="257" spans="1:17" s="66" customFormat="1" hidden="1" x14ac:dyDescent="0.25">
      <c r="A257" s="258"/>
      <c r="B257" s="151"/>
      <c r="C257" s="151"/>
      <c r="D257" s="152"/>
      <c r="E257" s="151"/>
      <c r="F257" s="52">
        <f t="shared" si="4"/>
        <v>0</v>
      </c>
      <c r="G257" s="66" t="s">
        <v>184</v>
      </c>
    </row>
    <row r="258" spans="1:17" s="66" customFormat="1" hidden="1" x14ac:dyDescent="0.25">
      <c r="A258" s="258"/>
      <c r="B258" s="151"/>
      <c r="C258" s="151"/>
      <c r="D258" s="152"/>
      <c r="E258" s="151"/>
      <c r="F258" s="52">
        <f t="shared" si="4"/>
        <v>0</v>
      </c>
      <c r="G258" s="66" t="s">
        <v>184</v>
      </c>
    </row>
    <row r="259" spans="1:17" s="66" customFormat="1" hidden="1" x14ac:dyDescent="0.25">
      <c r="A259" s="258"/>
      <c r="B259" s="151"/>
      <c r="C259" s="151"/>
      <c r="D259" s="152"/>
      <c r="E259" s="151"/>
      <c r="F259" s="52">
        <f t="shared" si="4"/>
        <v>0</v>
      </c>
      <c r="G259" s="66" t="s">
        <v>184</v>
      </c>
    </row>
    <row r="260" spans="1:17" s="66" customFormat="1" hidden="1" x14ac:dyDescent="0.25">
      <c r="A260" s="258"/>
      <c r="B260" s="151"/>
      <c r="C260" s="151"/>
      <c r="D260" s="152"/>
      <c r="E260" s="151"/>
      <c r="F260" s="52">
        <f t="shared" si="4"/>
        <v>0</v>
      </c>
      <c r="G260" s="66" t="s">
        <v>184</v>
      </c>
    </row>
    <row r="261" spans="1:17" s="66" customFormat="1" hidden="1" x14ac:dyDescent="0.25">
      <c r="A261" s="258"/>
      <c r="B261" s="151"/>
      <c r="C261" s="151"/>
      <c r="D261" s="152"/>
      <c r="E261" s="151"/>
      <c r="F261" s="52">
        <f t="shared" si="4"/>
        <v>0</v>
      </c>
      <c r="G261" s="66" t="s">
        <v>184</v>
      </c>
    </row>
    <row r="262" spans="1:17" s="66" customFormat="1" hidden="1" x14ac:dyDescent="0.25">
      <c r="A262" s="258"/>
      <c r="B262" s="151"/>
      <c r="C262" s="151"/>
      <c r="D262" s="152"/>
      <c r="E262" s="151"/>
      <c r="F262" s="52">
        <f t="shared" si="4"/>
        <v>0</v>
      </c>
      <c r="G262" s="66" t="s">
        <v>184</v>
      </c>
    </row>
    <row r="263" spans="1:17" s="66" customFormat="1" hidden="1" x14ac:dyDescent="0.25">
      <c r="A263" s="258"/>
      <c r="B263" s="151"/>
      <c r="C263" s="151"/>
      <c r="D263" s="152"/>
      <c r="E263" s="151"/>
      <c r="F263" s="52">
        <f t="shared" si="4"/>
        <v>0</v>
      </c>
      <c r="G263" s="66" t="s">
        <v>184</v>
      </c>
    </row>
    <row r="264" spans="1:17" s="66" customFormat="1" hidden="1" x14ac:dyDescent="0.25">
      <c r="A264" s="258"/>
      <c r="B264" s="151"/>
      <c r="C264" s="151"/>
      <c r="D264" s="152"/>
      <c r="E264" s="151"/>
      <c r="F264" s="52">
        <f t="shared" si="4"/>
        <v>0</v>
      </c>
      <c r="G264" s="66" t="s">
        <v>184</v>
      </c>
    </row>
    <row r="265" spans="1:17" s="66" customFormat="1" hidden="1" x14ac:dyDescent="0.25">
      <c r="A265" s="258"/>
      <c r="B265" s="151"/>
      <c r="C265" s="151"/>
      <c r="D265" s="152"/>
      <c r="E265" s="151"/>
      <c r="F265" s="52">
        <f t="shared" ref="F265:F266" si="5">ROUND(+B265*D265*E265,2)</f>
        <v>0</v>
      </c>
      <c r="G265" s="66" t="s">
        <v>184</v>
      </c>
    </row>
    <row r="266" spans="1:17" s="66" customFormat="1" x14ac:dyDescent="0.25">
      <c r="A266" s="258"/>
      <c r="B266" s="151"/>
      <c r="C266" s="151"/>
      <c r="D266" s="152"/>
      <c r="E266" s="151"/>
      <c r="F266" s="153">
        <f t="shared" si="5"/>
        <v>0</v>
      </c>
      <c r="G266" s="66" t="s">
        <v>184</v>
      </c>
    </row>
    <row r="267" spans="1:17" s="66" customFormat="1" x14ac:dyDescent="0.25">
      <c r="A267" s="258"/>
      <c r="B267" s="65"/>
      <c r="C267" s="65"/>
      <c r="D267" s="167"/>
      <c r="E267" s="168" t="s">
        <v>185</v>
      </c>
      <c r="F267" s="52">
        <f>ROUND(SUBTOTAL(109,F136:F266),2)</f>
        <v>0</v>
      </c>
      <c r="G267" s="66" t="s">
        <v>184</v>
      </c>
      <c r="I267" s="257" t="s">
        <v>198</v>
      </c>
    </row>
    <row r="268" spans="1:17" x14ac:dyDescent="0.25">
      <c r="F268" s="214"/>
      <c r="G268" s="66" t="s">
        <v>186</v>
      </c>
    </row>
    <row r="269" spans="1:17" x14ac:dyDescent="0.25">
      <c r="C269" s="414" t="s">
        <v>278</v>
      </c>
      <c r="D269" s="414"/>
      <c r="E269" s="414"/>
      <c r="F269" s="52">
        <f>+F267+F135</f>
        <v>6000</v>
      </c>
      <c r="G269" s="66" t="s">
        <v>186</v>
      </c>
      <c r="I269" s="75" t="s">
        <v>188</v>
      </c>
    </row>
    <row r="270" spans="1:17" s="66" customFormat="1" x14ac:dyDescent="0.25">
      <c r="A270" s="65"/>
      <c r="B270" s="65"/>
      <c r="C270" s="65"/>
      <c r="D270" s="65"/>
      <c r="E270" s="65"/>
      <c r="F270" s="69"/>
      <c r="G270" s="66" t="s">
        <v>186</v>
      </c>
    </row>
    <row r="271" spans="1:17" s="66" customFormat="1" x14ac:dyDescent="0.25">
      <c r="A271" s="218" t="s">
        <v>279</v>
      </c>
      <c r="B271" s="60"/>
      <c r="C271" s="60"/>
      <c r="D271" s="60"/>
      <c r="E271" s="60"/>
      <c r="F271" s="61"/>
      <c r="G271" s="66" t="s">
        <v>181</v>
      </c>
      <c r="I271" s="76" t="s">
        <v>190</v>
      </c>
    </row>
    <row r="272" spans="1:17" s="66" customFormat="1" ht="45" customHeight="1" x14ac:dyDescent="0.25">
      <c r="A272" s="407" t="s">
        <v>407</v>
      </c>
      <c r="B272" s="408"/>
      <c r="C272" s="408"/>
      <c r="D272" s="408"/>
      <c r="E272" s="408"/>
      <c r="F272" s="409"/>
      <c r="G272" s="66" t="s">
        <v>181</v>
      </c>
      <c r="I272" s="403" t="s">
        <v>191</v>
      </c>
      <c r="J272" s="403"/>
      <c r="K272" s="403"/>
      <c r="L272" s="403"/>
      <c r="M272" s="403"/>
      <c r="N272" s="403"/>
      <c r="O272" s="403"/>
      <c r="P272" s="403"/>
      <c r="Q272" s="403"/>
    </row>
    <row r="273" spans="1:17" x14ac:dyDescent="0.25">
      <c r="G273" s="66" t="s">
        <v>184</v>
      </c>
      <c r="I273" s="76"/>
    </row>
    <row r="274" spans="1:17" s="66" customFormat="1" x14ac:dyDescent="0.25">
      <c r="A274" s="218" t="s">
        <v>280</v>
      </c>
      <c r="B274" s="63"/>
      <c r="C274" s="63"/>
      <c r="D274" s="63"/>
      <c r="E274" s="63"/>
      <c r="F274" s="64"/>
      <c r="G274" s="66" t="s">
        <v>184</v>
      </c>
      <c r="I274" s="76" t="s">
        <v>190</v>
      </c>
    </row>
    <row r="275" spans="1:17" s="66" customFormat="1" ht="45" customHeight="1" x14ac:dyDescent="0.25">
      <c r="A275" s="407"/>
      <c r="B275" s="408"/>
      <c r="C275" s="408"/>
      <c r="D275" s="408"/>
      <c r="E275" s="408"/>
      <c r="F275" s="409"/>
      <c r="G275" s="66" t="s">
        <v>184</v>
      </c>
      <c r="I275" s="403" t="s">
        <v>191</v>
      </c>
      <c r="J275" s="403"/>
      <c r="K275" s="403"/>
      <c r="L275" s="403"/>
      <c r="M275" s="403"/>
      <c r="N275" s="403"/>
      <c r="O275" s="403"/>
      <c r="P275" s="403"/>
      <c r="Q275" s="403"/>
    </row>
  </sheetData>
  <sheetProtection algorithmName="SHA-512" hashValue="qdXgjqNNhE3JgVigNC9fe3GYgitbqpQ7GiwgT5d4an+09YfxK6XtG6BLmkRenzBRxf94GEuPABI/EUf3il43xw==" saltValue="8IehTH/axK4al1jQBcZzoA==" spinCount="100000" sheet="1" formatCells="0" formatRows="0" autoFilter="0"/>
  <autoFilter ref="G1:G275" xr:uid="{00000000-0001-0000-1200-000000000000}"/>
  <mergeCells count="7">
    <mergeCell ref="A275:F275"/>
    <mergeCell ref="I275:Q275"/>
    <mergeCell ref="A1:E1"/>
    <mergeCell ref="A2:F2"/>
    <mergeCell ref="C269:E269"/>
    <mergeCell ref="A272:F272"/>
    <mergeCell ref="I272:Q272"/>
  </mergeCells>
  <printOptions horizontalCentered="1"/>
  <pageMargins left="0.45" right="0.45" top="0.5" bottom="0.5" header="0.3" footer="0.3"/>
  <pageSetup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0D3C919F-F551-43DA-9559-7A3AF89571E8}">
            <xm:f>Categories!$A$2=FALSE</xm:f>
            <x14:dxf>
              <fill>
                <patternFill>
                  <bgColor theme="0" tint="-0.34998626667073579"/>
                </patternFill>
              </fill>
            </x14:dxf>
          </x14:cfRule>
          <xm:sqref>A7</xm:sqref>
        </x14:conditionalFormatting>
        <x14:conditionalFormatting xmlns:xm="http://schemas.microsoft.com/office/excel/2006/main">
          <x14:cfRule type="expression" priority="2" id="{C9734973-8B02-4CA1-880B-B1E0A2E4A678}">
            <xm:f>Categories!$A$24=FALSE</xm:f>
            <x14:dxf>
              <fill>
                <patternFill>
                  <bgColor theme="0" tint="-0.34998626667073579"/>
                </patternFill>
              </fill>
            </x14:dxf>
          </x14:cfRule>
          <xm:sqref>A1:F6 B7:F7 A8:F275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ED8E2-8B96-4AA7-A1AB-CB23630A8F3F}">
  <sheetPr>
    <pageSetUpPr fitToPage="1"/>
  </sheetPr>
  <dimension ref="A1:R275"/>
  <sheetViews>
    <sheetView zoomScaleNormal="100" zoomScaleSheetLayoutView="100" workbookViewId="0">
      <selection activeCell="A5" sqref="A5"/>
    </sheetView>
  </sheetViews>
  <sheetFormatPr defaultColWidth="9.140625" defaultRowHeight="15" x14ac:dyDescent="0.25"/>
  <cols>
    <col min="1" max="1" width="31.140625" customWidth="1"/>
    <col min="2" max="2" width="24.85546875" customWidth="1"/>
    <col min="3" max="6" width="14.5703125" customWidth="1"/>
    <col min="7" max="7" width="17" customWidth="1"/>
    <col min="8" max="8" width="11" hidden="1" customWidth="1"/>
    <col min="9" max="9" width="2.42578125" customWidth="1"/>
  </cols>
  <sheetData>
    <row r="1" spans="1:10" ht="27" customHeight="1" thickTop="1" thickBot="1" x14ac:dyDescent="0.3">
      <c r="A1" s="399" t="s">
        <v>169</v>
      </c>
      <c r="B1" s="399"/>
      <c r="C1" s="399"/>
      <c r="D1" s="399"/>
      <c r="E1" s="399"/>
      <c r="F1" s="399"/>
      <c r="G1" t="str">
        <f>+'Section A'!$B$2</f>
        <v>GRANTEE</v>
      </c>
      <c r="H1" s="204" t="s">
        <v>179</v>
      </c>
      <c r="J1" s="225" t="s">
        <v>170</v>
      </c>
    </row>
    <row r="2" spans="1:10" ht="54.75" customHeight="1" thickTop="1" x14ac:dyDescent="0.25">
      <c r="A2" s="327" t="s">
        <v>281</v>
      </c>
      <c r="B2" s="327"/>
      <c r="C2" s="327"/>
      <c r="D2" s="327"/>
      <c r="E2" s="327"/>
      <c r="F2" s="327"/>
      <c r="G2" s="327"/>
      <c r="H2" t="s">
        <v>186</v>
      </c>
    </row>
    <row r="3" spans="1:10" ht="8.25" customHeight="1" x14ac:dyDescent="0.25">
      <c r="A3" s="5"/>
      <c r="B3" s="5"/>
      <c r="C3" s="5"/>
      <c r="D3" s="5"/>
      <c r="E3" s="5"/>
      <c r="F3" s="5"/>
      <c r="G3" s="5"/>
      <c r="H3" t="s">
        <v>186</v>
      </c>
    </row>
    <row r="4" spans="1:10" ht="25.5" x14ac:dyDescent="0.25">
      <c r="A4" s="202" t="s">
        <v>172</v>
      </c>
      <c r="B4" s="202" t="s">
        <v>282</v>
      </c>
      <c r="C4" s="7" t="s">
        <v>174</v>
      </c>
      <c r="D4" s="7" t="s">
        <v>175</v>
      </c>
      <c r="E4" s="202" t="s">
        <v>176</v>
      </c>
      <c r="F4" s="202" t="s">
        <v>177</v>
      </c>
      <c r="G4" s="7" t="s">
        <v>283</v>
      </c>
      <c r="H4" s="206" t="s">
        <v>186</v>
      </c>
      <c r="J4" s="76" t="s">
        <v>180</v>
      </c>
    </row>
    <row r="5" spans="1:10" s="66" customFormat="1" x14ac:dyDescent="0.25">
      <c r="A5" s="190"/>
      <c r="B5" s="190"/>
      <c r="C5" s="77"/>
      <c r="D5" s="159"/>
      <c r="E5" s="161"/>
      <c r="F5" s="159"/>
      <c r="G5" s="131">
        <f t="shared" ref="G5:G68" si="0">ROUND(+C5*E5*F5,2)</f>
        <v>0</v>
      </c>
      <c r="H5" s="66" t="s">
        <v>181</v>
      </c>
    </row>
    <row r="6" spans="1:10" s="66" customFormat="1" x14ac:dyDescent="0.25">
      <c r="A6" s="190"/>
      <c r="B6" s="190"/>
      <c r="C6" s="77"/>
      <c r="D6" s="159"/>
      <c r="E6" s="161"/>
      <c r="F6" s="159"/>
      <c r="G6" s="131">
        <f t="shared" si="0"/>
        <v>0</v>
      </c>
      <c r="H6" s="66" t="s">
        <v>181</v>
      </c>
    </row>
    <row r="7" spans="1:10" s="66" customFormat="1" x14ac:dyDescent="0.25">
      <c r="A7" s="190"/>
      <c r="B7" s="190"/>
      <c r="C7" s="77"/>
      <c r="D7" s="159"/>
      <c r="E7" s="161"/>
      <c r="F7" s="159"/>
      <c r="G7" s="131">
        <f t="shared" si="0"/>
        <v>0</v>
      </c>
      <c r="H7" s="66" t="s">
        <v>181</v>
      </c>
    </row>
    <row r="8" spans="1:10" s="66" customFormat="1" x14ac:dyDescent="0.25">
      <c r="A8" s="190"/>
      <c r="B8" s="190"/>
      <c r="C8" s="77"/>
      <c r="D8" s="159"/>
      <c r="E8" s="161"/>
      <c r="F8" s="159"/>
      <c r="G8" s="131">
        <f t="shared" si="0"/>
        <v>0</v>
      </c>
      <c r="H8" s="66" t="s">
        <v>181</v>
      </c>
    </row>
    <row r="9" spans="1:10" s="66" customFormat="1" x14ac:dyDescent="0.25">
      <c r="A9" s="190"/>
      <c r="B9" s="190"/>
      <c r="C9" s="77"/>
      <c r="D9" s="159"/>
      <c r="E9" s="161"/>
      <c r="F9" s="159"/>
      <c r="G9" s="131">
        <f t="shared" si="0"/>
        <v>0</v>
      </c>
      <c r="H9" s="66" t="s">
        <v>181</v>
      </c>
    </row>
    <row r="10" spans="1:10" s="66" customFormat="1" x14ac:dyDescent="0.25">
      <c r="A10" s="190"/>
      <c r="B10" s="190"/>
      <c r="C10" s="77"/>
      <c r="D10" s="159"/>
      <c r="E10" s="161"/>
      <c r="F10" s="159"/>
      <c r="G10" s="131">
        <f t="shared" si="0"/>
        <v>0</v>
      </c>
      <c r="H10" s="66" t="s">
        <v>181</v>
      </c>
    </row>
    <row r="11" spans="1:10" s="66" customFormat="1" x14ac:dyDescent="0.25">
      <c r="A11" s="190"/>
      <c r="B11" s="190"/>
      <c r="C11" s="77"/>
      <c r="D11" s="159"/>
      <c r="E11" s="161"/>
      <c r="F11" s="159"/>
      <c r="G11" s="131">
        <f t="shared" si="0"/>
        <v>0</v>
      </c>
      <c r="H11" s="66" t="s">
        <v>181</v>
      </c>
    </row>
    <row r="12" spans="1:10" s="66" customFormat="1" x14ac:dyDescent="0.25">
      <c r="A12" s="190"/>
      <c r="B12" s="190"/>
      <c r="C12" s="77"/>
      <c r="D12" s="159"/>
      <c r="E12" s="161"/>
      <c r="F12" s="159"/>
      <c r="G12" s="131">
        <f t="shared" si="0"/>
        <v>0</v>
      </c>
      <c r="H12" s="66" t="s">
        <v>181</v>
      </c>
    </row>
    <row r="13" spans="1:10" s="66" customFormat="1" x14ac:dyDescent="0.25">
      <c r="A13" s="190"/>
      <c r="B13" s="190"/>
      <c r="C13" s="77"/>
      <c r="D13" s="159"/>
      <c r="E13" s="161"/>
      <c r="F13" s="159"/>
      <c r="G13" s="131">
        <f t="shared" si="0"/>
        <v>0</v>
      </c>
      <c r="H13" s="66" t="s">
        <v>181</v>
      </c>
    </row>
    <row r="14" spans="1:10" s="66" customFormat="1" x14ac:dyDescent="0.25">
      <c r="A14" s="190"/>
      <c r="B14" s="190"/>
      <c r="C14" s="77"/>
      <c r="D14" s="159"/>
      <c r="E14" s="161"/>
      <c r="F14" s="159"/>
      <c r="G14" s="131">
        <f t="shared" si="0"/>
        <v>0</v>
      </c>
      <c r="H14" s="66" t="s">
        <v>181</v>
      </c>
    </row>
    <row r="15" spans="1:10" s="66" customFormat="1" x14ac:dyDescent="0.25">
      <c r="A15" s="190"/>
      <c r="B15" s="190"/>
      <c r="C15" s="77"/>
      <c r="D15" s="159"/>
      <c r="E15" s="161"/>
      <c r="F15" s="159"/>
      <c r="G15" s="131">
        <f t="shared" si="0"/>
        <v>0</v>
      </c>
      <c r="H15" s="66" t="s">
        <v>181</v>
      </c>
    </row>
    <row r="16" spans="1:10" s="66" customFormat="1" x14ac:dyDescent="0.25">
      <c r="A16" s="190"/>
      <c r="B16" s="190"/>
      <c r="C16" s="77"/>
      <c r="D16" s="159"/>
      <c r="E16" s="161"/>
      <c r="F16" s="159"/>
      <c r="G16" s="131">
        <f t="shared" si="0"/>
        <v>0</v>
      </c>
      <c r="H16" s="66" t="s">
        <v>181</v>
      </c>
    </row>
    <row r="17" spans="1:8" s="66" customFormat="1" x14ac:dyDescent="0.25">
      <c r="A17" s="190"/>
      <c r="B17" s="190"/>
      <c r="C17" s="77"/>
      <c r="D17" s="159"/>
      <c r="E17" s="161"/>
      <c r="F17" s="159"/>
      <c r="G17" s="131">
        <f t="shared" si="0"/>
        <v>0</v>
      </c>
      <c r="H17" s="66" t="s">
        <v>181</v>
      </c>
    </row>
    <row r="18" spans="1:8" s="66" customFormat="1" x14ac:dyDescent="0.25">
      <c r="A18" s="190"/>
      <c r="B18" s="190"/>
      <c r="C18" s="77"/>
      <c r="D18" s="159"/>
      <c r="E18" s="161"/>
      <c r="F18" s="159"/>
      <c r="G18" s="131">
        <f t="shared" si="0"/>
        <v>0</v>
      </c>
      <c r="H18" s="66" t="s">
        <v>181</v>
      </c>
    </row>
    <row r="19" spans="1:8" s="66" customFormat="1" x14ac:dyDescent="0.25">
      <c r="A19" s="190"/>
      <c r="B19" s="190"/>
      <c r="C19" s="77"/>
      <c r="D19" s="159"/>
      <c r="E19" s="161"/>
      <c r="F19" s="159"/>
      <c r="G19" s="131">
        <f t="shared" si="0"/>
        <v>0</v>
      </c>
      <c r="H19" s="66" t="s">
        <v>181</v>
      </c>
    </row>
    <row r="20" spans="1:8" s="66" customFormat="1" x14ac:dyDescent="0.25">
      <c r="A20" s="190"/>
      <c r="B20" s="190"/>
      <c r="C20" s="77"/>
      <c r="D20" s="159"/>
      <c r="E20" s="161"/>
      <c r="F20" s="159"/>
      <c r="G20" s="131">
        <f t="shared" si="0"/>
        <v>0</v>
      </c>
      <c r="H20" s="66" t="s">
        <v>181</v>
      </c>
    </row>
    <row r="21" spans="1:8" s="66" customFormat="1" x14ac:dyDescent="0.25">
      <c r="A21" s="190"/>
      <c r="B21" s="190"/>
      <c r="C21" s="77"/>
      <c r="D21" s="159"/>
      <c r="E21" s="161"/>
      <c r="F21" s="159"/>
      <c r="G21" s="131">
        <f t="shared" si="0"/>
        <v>0</v>
      </c>
      <c r="H21" s="66" t="s">
        <v>181</v>
      </c>
    </row>
    <row r="22" spans="1:8" s="66" customFormat="1" x14ac:dyDescent="0.25">
      <c r="A22" s="190"/>
      <c r="B22" s="190"/>
      <c r="C22" s="77"/>
      <c r="D22" s="159"/>
      <c r="E22" s="161"/>
      <c r="F22" s="159"/>
      <c r="G22" s="131">
        <f t="shared" si="0"/>
        <v>0</v>
      </c>
      <c r="H22" s="66" t="s">
        <v>181</v>
      </c>
    </row>
    <row r="23" spans="1:8" s="66" customFormat="1" x14ac:dyDescent="0.25">
      <c r="A23" s="190"/>
      <c r="B23" s="190"/>
      <c r="C23" s="77"/>
      <c r="D23" s="159"/>
      <c r="E23" s="161"/>
      <c r="F23" s="159"/>
      <c r="G23" s="131">
        <f t="shared" si="0"/>
        <v>0</v>
      </c>
      <c r="H23" s="66" t="s">
        <v>181</v>
      </c>
    </row>
    <row r="24" spans="1:8" s="66" customFormat="1" x14ac:dyDescent="0.25">
      <c r="A24" s="190"/>
      <c r="B24" s="190"/>
      <c r="C24" s="77"/>
      <c r="D24" s="159"/>
      <c r="E24" s="161"/>
      <c r="F24" s="159"/>
      <c r="G24" s="131">
        <f t="shared" si="0"/>
        <v>0</v>
      </c>
      <c r="H24" s="66" t="s">
        <v>181</v>
      </c>
    </row>
    <row r="25" spans="1:8" s="66" customFormat="1" x14ac:dyDescent="0.25">
      <c r="A25" s="190"/>
      <c r="B25" s="190"/>
      <c r="C25" s="77"/>
      <c r="D25" s="159"/>
      <c r="E25" s="161"/>
      <c r="F25" s="159"/>
      <c r="G25" s="131">
        <f t="shared" si="0"/>
        <v>0</v>
      </c>
      <c r="H25" s="66" t="s">
        <v>181</v>
      </c>
    </row>
    <row r="26" spans="1:8" s="66" customFormat="1" x14ac:dyDescent="0.25">
      <c r="A26" s="190"/>
      <c r="B26" s="190"/>
      <c r="C26" s="77"/>
      <c r="D26" s="159"/>
      <c r="E26" s="161"/>
      <c r="F26" s="159"/>
      <c r="G26" s="131">
        <f t="shared" si="0"/>
        <v>0</v>
      </c>
      <c r="H26" s="66" t="s">
        <v>181</v>
      </c>
    </row>
    <row r="27" spans="1:8" s="66" customFormat="1" x14ac:dyDescent="0.25">
      <c r="A27" s="190"/>
      <c r="B27" s="190"/>
      <c r="C27" s="77"/>
      <c r="D27" s="159"/>
      <c r="E27" s="161"/>
      <c r="F27" s="159"/>
      <c r="G27" s="131">
        <f t="shared" si="0"/>
        <v>0</v>
      </c>
      <c r="H27" s="66" t="s">
        <v>181</v>
      </c>
    </row>
    <row r="28" spans="1:8" s="66" customFormat="1" x14ac:dyDescent="0.25">
      <c r="A28" s="190"/>
      <c r="B28" s="190"/>
      <c r="C28" s="77"/>
      <c r="D28" s="159"/>
      <c r="E28" s="161"/>
      <c r="F28" s="159"/>
      <c r="G28" s="131">
        <f t="shared" si="0"/>
        <v>0</v>
      </c>
      <c r="H28" s="66" t="s">
        <v>181</v>
      </c>
    </row>
    <row r="29" spans="1:8" s="66" customFormat="1" x14ac:dyDescent="0.25">
      <c r="A29" s="190"/>
      <c r="B29" s="190"/>
      <c r="C29" s="77"/>
      <c r="D29" s="159"/>
      <c r="E29" s="161"/>
      <c r="F29" s="159"/>
      <c r="G29" s="131">
        <f t="shared" si="0"/>
        <v>0</v>
      </c>
      <c r="H29" s="66" t="s">
        <v>181</v>
      </c>
    </row>
    <row r="30" spans="1:8" s="66" customFormat="1" x14ac:dyDescent="0.25">
      <c r="A30" s="190"/>
      <c r="B30" s="190"/>
      <c r="C30" s="77"/>
      <c r="D30" s="159"/>
      <c r="E30" s="161"/>
      <c r="F30" s="159"/>
      <c r="G30" s="131">
        <f t="shared" si="0"/>
        <v>0</v>
      </c>
      <c r="H30" s="66" t="s">
        <v>181</v>
      </c>
    </row>
    <row r="31" spans="1:8" s="66" customFormat="1" x14ac:dyDescent="0.25">
      <c r="A31" s="190"/>
      <c r="B31" s="190"/>
      <c r="C31" s="77"/>
      <c r="D31" s="159"/>
      <c r="E31" s="161"/>
      <c r="F31" s="159"/>
      <c r="G31" s="131">
        <f t="shared" si="0"/>
        <v>0</v>
      </c>
      <c r="H31" s="66" t="s">
        <v>181</v>
      </c>
    </row>
    <row r="32" spans="1:8" s="66" customFormat="1" x14ac:dyDescent="0.25">
      <c r="A32" s="190"/>
      <c r="B32" s="190"/>
      <c r="C32" s="77"/>
      <c r="D32" s="159"/>
      <c r="E32" s="161"/>
      <c r="F32" s="159"/>
      <c r="G32" s="131">
        <f t="shared" si="0"/>
        <v>0</v>
      </c>
      <c r="H32" s="66" t="s">
        <v>181</v>
      </c>
    </row>
    <row r="33" spans="1:8" s="66" customFormat="1" x14ac:dyDescent="0.25">
      <c r="A33" s="190"/>
      <c r="B33" s="190"/>
      <c r="C33" s="77"/>
      <c r="D33" s="159"/>
      <c r="E33" s="161"/>
      <c r="F33" s="159"/>
      <c r="G33" s="131">
        <f t="shared" si="0"/>
        <v>0</v>
      </c>
      <c r="H33" s="66" t="s">
        <v>181</v>
      </c>
    </row>
    <row r="34" spans="1:8" s="66" customFormat="1" x14ac:dyDescent="0.25">
      <c r="A34" s="190"/>
      <c r="B34" s="190"/>
      <c r="C34" s="77"/>
      <c r="D34" s="159"/>
      <c r="E34" s="161"/>
      <c r="F34" s="159"/>
      <c r="G34" s="131">
        <f t="shared" si="0"/>
        <v>0</v>
      </c>
      <c r="H34" s="66" t="s">
        <v>181</v>
      </c>
    </row>
    <row r="35" spans="1:8" s="66" customFormat="1" x14ac:dyDescent="0.25">
      <c r="A35" s="190"/>
      <c r="B35" s="190"/>
      <c r="C35" s="77"/>
      <c r="D35" s="159"/>
      <c r="E35" s="161"/>
      <c r="F35" s="159"/>
      <c r="G35" s="131">
        <f t="shared" si="0"/>
        <v>0</v>
      </c>
      <c r="H35" s="66" t="s">
        <v>181</v>
      </c>
    </row>
    <row r="36" spans="1:8" s="66" customFormat="1" x14ac:dyDescent="0.25">
      <c r="A36" s="190"/>
      <c r="B36" s="190"/>
      <c r="C36" s="77"/>
      <c r="D36" s="159"/>
      <c r="E36" s="161"/>
      <c r="F36" s="159"/>
      <c r="G36" s="131">
        <f t="shared" si="0"/>
        <v>0</v>
      </c>
      <c r="H36" s="66" t="s">
        <v>181</v>
      </c>
    </row>
    <row r="37" spans="1:8" s="66" customFormat="1" x14ac:dyDescent="0.25">
      <c r="A37" s="190"/>
      <c r="B37" s="190"/>
      <c r="C37" s="77"/>
      <c r="D37" s="159"/>
      <c r="E37" s="161"/>
      <c r="F37" s="159"/>
      <c r="G37" s="131">
        <f t="shared" si="0"/>
        <v>0</v>
      </c>
      <c r="H37" s="66" t="s">
        <v>181</v>
      </c>
    </row>
    <row r="38" spans="1:8" s="66" customFormat="1" x14ac:dyDescent="0.25">
      <c r="A38" s="190"/>
      <c r="B38" s="190"/>
      <c r="C38" s="77"/>
      <c r="D38" s="159"/>
      <c r="E38" s="161"/>
      <c r="F38" s="159"/>
      <c r="G38" s="131">
        <f t="shared" si="0"/>
        <v>0</v>
      </c>
      <c r="H38" s="66" t="s">
        <v>181</v>
      </c>
    </row>
    <row r="39" spans="1:8" s="66" customFormat="1" x14ac:dyDescent="0.25">
      <c r="A39" s="190"/>
      <c r="B39" s="190"/>
      <c r="C39" s="77"/>
      <c r="D39" s="159"/>
      <c r="E39" s="161"/>
      <c r="F39" s="159"/>
      <c r="G39" s="131">
        <f t="shared" si="0"/>
        <v>0</v>
      </c>
      <c r="H39" s="66" t="s">
        <v>181</v>
      </c>
    </row>
    <row r="40" spans="1:8" s="66" customFormat="1" x14ac:dyDescent="0.25">
      <c r="A40" s="190"/>
      <c r="B40" s="190"/>
      <c r="C40" s="77"/>
      <c r="D40" s="159"/>
      <c r="E40" s="161"/>
      <c r="F40" s="159"/>
      <c r="G40" s="131">
        <f t="shared" si="0"/>
        <v>0</v>
      </c>
      <c r="H40" s="66" t="s">
        <v>181</v>
      </c>
    </row>
    <row r="41" spans="1:8" s="66" customFormat="1" x14ac:dyDescent="0.25">
      <c r="A41" s="190"/>
      <c r="B41" s="190"/>
      <c r="C41" s="77"/>
      <c r="D41" s="159"/>
      <c r="E41" s="161"/>
      <c r="F41" s="159"/>
      <c r="G41" s="131">
        <f t="shared" si="0"/>
        <v>0</v>
      </c>
      <c r="H41" s="66" t="s">
        <v>181</v>
      </c>
    </row>
    <row r="42" spans="1:8" s="66" customFormat="1" x14ac:dyDescent="0.25">
      <c r="A42" s="190"/>
      <c r="B42" s="190"/>
      <c r="C42" s="77"/>
      <c r="D42" s="159"/>
      <c r="E42" s="161"/>
      <c r="F42" s="159"/>
      <c r="G42" s="131">
        <f t="shared" si="0"/>
        <v>0</v>
      </c>
      <c r="H42" s="66" t="s">
        <v>181</v>
      </c>
    </row>
    <row r="43" spans="1:8" s="66" customFormat="1" x14ac:dyDescent="0.25">
      <c r="A43" s="190"/>
      <c r="B43" s="190"/>
      <c r="C43" s="77"/>
      <c r="D43" s="159"/>
      <c r="E43" s="161"/>
      <c r="F43" s="159"/>
      <c r="G43" s="131">
        <f t="shared" si="0"/>
        <v>0</v>
      </c>
      <c r="H43" s="66" t="s">
        <v>181</v>
      </c>
    </row>
    <row r="44" spans="1:8" s="66" customFormat="1" x14ac:dyDescent="0.25">
      <c r="A44" s="190"/>
      <c r="B44" s="190"/>
      <c r="C44" s="77"/>
      <c r="D44" s="159"/>
      <c r="E44" s="161"/>
      <c r="F44" s="159"/>
      <c r="G44" s="131">
        <f t="shared" si="0"/>
        <v>0</v>
      </c>
      <c r="H44" s="66" t="s">
        <v>181</v>
      </c>
    </row>
    <row r="45" spans="1:8" s="66" customFormat="1" x14ac:dyDescent="0.25">
      <c r="A45" s="190"/>
      <c r="B45" s="190"/>
      <c r="C45" s="77"/>
      <c r="D45" s="159"/>
      <c r="E45" s="161"/>
      <c r="F45" s="159"/>
      <c r="G45" s="131">
        <f t="shared" si="0"/>
        <v>0</v>
      </c>
      <c r="H45" s="66" t="s">
        <v>181</v>
      </c>
    </row>
    <row r="46" spans="1:8" s="66" customFormat="1" x14ac:dyDescent="0.25">
      <c r="A46" s="190"/>
      <c r="B46" s="190"/>
      <c r="C46" s="77"/>
      <c r="D46" s="159"/>
      <c r="E46" s="161"/>
      <c r="F46" s="159"/>
      <c r="G46" s="131">
        <f t="shared" si="0"/>
        <v>0</v>
      </c>
      <c r="H46" s="66" t="s">
        <v>181</v>
      </c>
    </row>
    <row r="47" spans="1:8" s="66" customFormat="1" x14ac:dyDescent="0.25">
      <c r="A47" s="190"/>
      <c r="B47" s="190"/>
      <c r="C47" s="77"/>
      <c r="D47" s="159"/>
      <c r="E47" s="161"/>
      <c r="F47" s="159"/>
      <c r="G47" s="131">
        <f t="shared" si="0"/>
        <v>0</v>
      </c>
      <c r="H47" s="66" t="s">
        <v>181</v>
      </c>
    </row>
    <row r="48" spans="1:8" s="66" customFormat="1" x14ac:dyDescent="0.25">
      <c r="A48" s="190"/>
      <c r="B48" s="190"/>
      <c r="C48" s="77"/>
      <c r="D48" s="159"/>
      <c r="E48" s="161"/>
      <c r="F48" s="159"/>
      <c r="G48" s="131">
        <f t="shared" si="0"/>
        <v>0</v>
      </c>
      <c r="H48" s="66" t="s">
        <v>181</v>
      </c>
    </row>
    <row r="49" spans="1:8" s="66" customFormat="1" x14ac:dyDescent="0.25">
      <c r="A49" s="190"/>
      <c r="B49" s="190"/>
      <c r="C49" s="77"/>
      <c r="D49" s="159"/>
      <c r="E49" s="161"/>
      <c r="F49" s="159"/>
      <c r="G49" s="131">
        <f t="shared" si="0"/>
        <v>0</v>
      </c>
      <c r="H49" s="66" t="s">
        <v>181</v>
      </c>
    </row>
    <row r="50" spans="1:8" s="66" customFormat="1" x14ac:dyDescent="0.25">
      <c r="A50" s="190"/>
      <c r="B50" s="190"/>
      <c r="C50" s="77"/>
      <c r="D50" s="159"/>
      <c r="E50" s="161"/>
      <c r="F50" s="159"/>
      <c r="G50" s="131">
        <f t="shared" si="0"/>
        <v>0</v>
      </c>
      <c r="H50" s="66" t="s">
        <v>181</v>
      </c>
    </row>
    <row r="51" spans="1:8" s="66" customFormat="1" x14ac:dyDescent="0.25">
      <c r="A51" s="190"/>
      <c r="B51" s="190"/>
      <c r="C51" s="77"/>
      <c r="D51" s="159"/>
      <c r="E51" s="161"/>
      <c r="F51" s="159"/>
      <c r="G51" s="131">
        <f t="shared" si="0"/>
        <v>0</v>
      </c>
      <c r="H51" s="66" t="s">
        <v>181</v>
      </c>
    </row>
    <row r="52" spans="1:8" s="66" customFormat="1" x14ac:dyDescent="0.25">
      <c r="A52" s="190"/>
      <c r="B52" s="190"/>
      <c r="C52" s="77"/>
      <c r="D52" s="159"/>
      <c r="E52" s="161"/>
      <c r="F52" s="159"/>
      <c r="G52" s="131">
        <f t="shared" si="0"/>
        <v>0</v>
      </c>
      <c r="H52" s="66" t="s">
        <v>181</v>
      </c>
    </row>
    <row r="53" spans="1:8" s="66" customFormat="1" x14ac:dyDescent="0.25">
      <c r="A53" s="190"/>
      <c r="B53" s="190"/>
      <c r="C53" s="77"/>
      <c r="D53" s="159"/>
      <c r="E53" s="161"/>
      <c r="F53" s="159"/>
      <c r="G53" s="131">
        <f t="shared" si="0"/>
        <v>0</v>
      </c>
      <c r="H53" s="66" t="s">
        <v>181</v>
      </c>
    </row>
    <row r="54" spans="1:8" s="66" customFormat="1" x14ac:dyDescent="0.25">
      <c r="A54" s="190"/>
      <c r="B54" s="190"/>
      <c r="C54" s="77"/>
      <c r="D54" s="159"/>
      <c r="E54" s="161"/>
      <c r="F54" s="159"/>
      <c r="G54" s="131">
        <f t="shared" si="0"/>
        <v>0</v>
      </c>
      <c r="H54" s="66" t="s">
        <v>181</v>
      </c>
    </row>
    <row r="55" spans="1:8" s="66" customFormat="1" x14ac:dyDescent="0.25">
      <c r="A55" s="190"/>
      <c r="B55" s="190"/>
      <c r="C55" s="77"/>
      <c r="D55" s="159"/>
      <c r="E55" s="161"/>
      <c r="F55" s="159"/>
      <c r="G55" s="131">
        <f t="shared" si="0"/>
        <v>0</v>
      </c>
      <c r="H55" s="66" t="s">
        <v>181</v>
      </c>
    </row>
    <row r="56" spans="1:8" s="66" customFormat="1" x14ac:dyDescent="0.25">
      <c r="A56" s="190"/>
      <c r="B56" s="190"/>
      <c r="C56" s="77"/>
      <c r="D56" s="159"/>
      <c r="E56" s="161"/>
      <c r="F56" s="159"/>
      <c r="G56" s="131">
        <f t="shared" si="0"/>
        <v>0</v>
      </c>
      <c r="H56" s="66" t="s">
        <v>181</v>
      </c>
    </row>
    <row r="57" spans="1:8" s="66" customFormat="1" x14ac:dyDescent="0.25">
      <c r="A57" s="190"/>
      <c r="B57" s="190"/>
      <c r="C57" s="77"/>
      <c r="D57" s="159"/>
      <c r="E57" s="161"/>
      <c r="F57" s="159"/>
      <c r="G57" s="131">
        <f t="shared" si="0"/>
        <v>0</v>
      </c>
      <c r="H57" s="66" t="s">
        <v>181</v>
      </c>
    </row>
    <row r="58" spans="1:8" s="66" customFormat="1" x14ac:dyDescent="0.25">
      <c r="A58" s="190"/>
      <c r="B58" s="190"/>
      <c r="C58" s="77"/>
      <c r="D58" s="159"/>
      <c r="E58" s="161"/>
      <c r="F58" s="159"/>
      <c r="G58" s="131">
        <f t="shared" si="0"/>
        <v>0</v>
      </c>
      <c r="H58" s="66" t="s">
        <v>181</v>
      </c>
    </row>
    <row r="59" spans="1:8" s="66" customFormat="1" x14ac:dyDescent="0.25">
      <c r="A59" s="190"/>
      <c r="B59" s="190"/>
      <c r="C59" s="77"/>
      <c r="D59" s="159"/>
      <c r="E59" s="161"/>
      <c r="F59" s="159"/>
      <c r="G59" s="131">
        <f t="shared" si="0"/>
        <v>0</v>
      </c>
      <c r="H59" s="66" t="s">
        <v>181</v>
      </c>
    </row>
    <row r="60" spans="1:8" s="66" customFormat="1" x14ac:dyDescent="0.25">
      <c r="A60" s="190"/>
      <c r="B60" s="190"/>
      <c r="C60" s="77"/>
      <c r="D60" s="159"/>
      <c r="E60" s="161"/>
      <c r="F60" s="159"/>
      <c r="G60" s="131">
        <f t="shared" si="0"/>
        <v>0</v>
      </c>
      <c r="H60" s="66" t="s">
        <v>181</v>
      </c>
    </row>
    <row r="61" spans="1:8" s="66" customFormat="1" x14ac:dyDescent="0.25">
      <c r="A61" s="190"/>
      <c r="B61" s="190"/>
      <c r="C61" s="77"/>
      <c r="D61" s="159"/>
      <c r="E61" s="161"/>
      <c r="F61" s="159"/>
      <c r="G61" s="131">
        <f t="shared" si="0"/>
        <v>0</v>
      </c>
      <c r="H61" s="66" t="s">
        <v>181</v>
      </c>
    </row>
    <row r="62" spans="1:8" s="66" customFormat="1" x14ac:dyDescent="0.25">
      <c r="A62" s="190"/>
      <c r="B62" s="190"/>
      <c r="C62" s="77"/>
      <c r="D62" s="159"/>
      <c r="E62" s="161"/>
      <c r="F62" s="159"/>
      <c r="G62" s="131">
        <f t="shared" si="0"/>
        <v>0</v>
      </c>
      <c r="H62" s="66" t="s">
        <v>181</v>
      </c>
    </row>
    <row r="63" spans="1:8" s="66" customFormat="1" x14ac:dyDescent="0.25">
      <c r="A63" s="190"/>
      <c r="B63" s="190"/>
      <c r="C63" s="77"/>
      <c r="D63" s="159"/>
      <c r="E63" s="161"/>
      <c r="F63" s="159"/>
      <c r="G63" s="131">
        <f t="shared" si="0"/>
        <v>0</v>
      </c>
      <c r="H63" s="66" t="s">
        <v>181</v>
      </c>
    </row>
    <row r="64" spans="1:8" s="66" customFormat="1" x14ac:dyDescent="0.25">
      <c r="A64" s="190"/>
      <c r="B64" s="190"/>
      <c r="C64" s="77"/>
      <c r="D64" s="159"/>
      <c r="E64" s="161"/>
      <c r="F64" s="159"/>
      <c r="G64" s="131">
        <f t="shared" si="0"/>
        <v>0</v>
      </c>
      <c r="H64" s="66" t="s">
        <v>181</v>
      </c>
    </row>
    <row r="65" spans="1:8" s="66" customFormat="1" x14ac:dyDescent="0.25">
      <c r="A65" s="190"/>
      <c r="B65" s="190"/>
      <c r="C65" s="77"/>
      <c r="D65" s="159"/>
      <c r="E65" s="161"/>
      <c r="F65" s="159"/>
      <c r="G65" s="131">
        <f t="shared" si="0"/>
        <v>0</v>
      </c>
      <c r="H65" s="66" t="s">
        <v>181</v>
      </c>
    </row>
    <row r="66" spans="1:8" s="66" customFormat="1" x14ac:dyDescent="0.25">
      <c r="A66" s="190"/>
      <c r="B66" s="190"/>
      <c r="C66" s="77"/>
      <c r="D66" s="159"/>
      <c r="E66" s="161"/>
      <c r="F66" s="159"/>
      <c r="G66" s="131">
        <f t="shared" si="0"/>
        <v>0</v>
      </c>
      <c r="H66" s="66" t="s">
        <v>181</v>
      </c>
    </row>
    <row r="67" spans="1:8" s="66" customFormat="1" x14ac:dyDescent="0.25">
      <c r="A67" s="190"/>
      <c r="B67" s="190"/>
      <c r="C67" s="77"/>
      <c r="D67" s="159"/>
      <c r="E67" s="161"/>
      <c r="F67" s="159"/>
      <c r="G67" s="131">
        <f t="shared" si="0"/>
        <v>0</v>
      </c>
      <c r="H67" s="66" t="s">
        <v>181</v>
      </c>
    </row>
    <row r="68" spans="1:8" s="66" customFormat="1" x14ac:dyDescent="0.25">
      <c r="A68" s="190"/>
      <c r="B68" s="190"/>
      <c r="C68" s="77"/>
      <c r="D68" s="159"/>
      <c r="E68" s="161"/>
      <c r="F68" s="159"/>
      <c r="G68" s="131">
        <f t="shared" si="0"/>
        <v>0</v>
      </c>
      <c r="H68" s="66" t="s">
        <v>181</v>
      </c>
    </row>
    <row r="69" spans="1:8" s="66" customFormat="1" x14ac:dyDescent="0.25">
      <c r="A69" s="190"/>
      <c r="B69" s="190"/>
      <c r="C69" s="77"/>
      <c r="D69" s="159"/>
      <c r="E69" s="161"/>
      <c r="F69" s="159"/>
      <c r="G69" s="131">
        <f t="shared" ref="G69:G132" si="1">ROUND(+C69*E69*F69,2)</f>
        <v>0</v>
      </c>
      <c r="H69" s="66" t="s">
        <v>181</v>
      </c>
    </row>
    <row r="70" spans="1:8" s="66" customFormat="1" x14ac:dyDescent="0.25">
      <c r="A70" s="190"/>
      <c r="B70" s="190"/>
      <c r="C70" s="77"/>
      <c r="D70" s="159"/>
      <c r="E70" s="161"/>
      <c r="F70" s="159"/>
      <c r="G70" s="131">
        <f t="shared" si="1"/>
        <v>0</v>
      </c>
      <c r="H70" s="66" t="s">
        <v>181</v>
      </c>
    </row>
    <row r="71" spans="1:8" s="66" customFormat="1" x14ac:dyDescent="0.25">
      <c r="A71" s="190"/>
      <c r="B71" s="190"/>
      <c r="C71" s="77"/>
      <c r="D71" s="159"/>
      <c r="E71" s="161"/>
      <c r="F71" s="159"/>
      <c r="G71" s="131">
        <f t="shared" si="1"/>
        <v>0</v>
      </c>
      <c r="H71" s="66" t="s">
        <v>181</v>
      </c>
    </row>
    <row r="72" spans="1:8" s="66" customFormat="1" x14ac:dyDescent="0.25">
      <c r="A72" s="190"/>
      <c r="B72" s="190"/>
      <c r="C72" s="77"/>
      <c r="D72" s="159"/>
      <c r="E72" s="161"/>
      <c r="F72" s="159"/>
      <c r="G72" s="131">
        <f t="shared" si="1"/>
        <v>0</v>
      </c>
      <c r="H72" s="66" t="s">
        <v>181</v>
      </c>
    </row>
    <row r="73" spans="1:8" s="66" customFormat="1" x14ac:dyDescent="0.25">
      <c r="A73" s="190"/>
      <c r="B73" s="190"/>
      <c r="C73" s="77"/>
      <c r="D73" s="159"/>
      <c r="E73" s="161"/>
      <c r="F73" s="159"/>
      <c r="G73" s="131">
        <f t="shared" si="1"/>
        <v>0</v>
      </c>
      <c r="H73" s="66" t="s">
        <v>181</v>
      </c>
    </row>
    <row r="74" spans="1:8" s="66" customFormat="1" x14ac:dyDescent="0.25">
      <c r="A74" s="190"/>
      <c r="B74" s="190"/>
      <c r="C74" s="77"/>
      <c r="D74" s="159"/>
      <c r="E74" s="161"/>
      <c r="F74" s="159"/>
      <c r="G74" s="131">
        <f t="shared" si="1"/>
        <v>0</v>
      </c>
      <c r="H74" s="66" t="s">
        <v>181</v>
      </c>
    </row>
    <row r="75" spans="1:8" s="66" customFormat="1" x14ac:dyDescent="0.25">
      <c r="A75" s="190"/>
      <c r="B75" s="190"/>
      <c r="C75" s="77"/>
      <c r="D75" s="159"/>
      <c r="E75" s="161"/>
      <c r="F75" s="159"/>
      <c r="G75" s="131">
        <f t="shared" si="1"/>
        <v>0</v>
      </c>
      <c r="H75" s="66" t="s">
        <v>181</v>
      </c>
    </row>
    <row r="76" spans="1:8" s="66" customFormat="1" x14ac:dyDescent="0.25">
      <c r="A76" s="190"/>
      <c r="B76" s="190"/>
      <c r="C76" s="77"/>
      <c r="D76" s="159"/>
      <c r="E76" s="161"/>
      <c r="F76" s="159"/>
      <c r="G76" s="131">
        <f t="shared" si="1"/>
        <v>0</v>
      </c>
      <c r="H76" s="66" t="s">
        <v>181</v>
      </c>
    </row>
    <row r="77" spans="1:8" s="66" customFormat="1" x14ac:dyDescent="0.25">
      <c r="A77" s="190"/>
      <c r="B77" s="190"/>
      <c r="C77" s="77"/>
      <c r="D77" s="159"/>
      <c r="E77" s="161"/>
      <c r="F77" s="159"/>
      <c r="G77" s="131">
        <f t="shared" si="1"/>
        <v>0</v>
      </c>
      <c r="H77" s="66" t="s">
        <v>181</v>
      </c>
    </row>
    <row r="78" spans="1:8" s="66" customFormat="1" x14ac:dyDescent="0.25">
      <c r="A78" s="190"/>
      <c r="B78" s="190"/>
      <c r="C78" s="77"/>
      <c r="D78" s="159"/>
      <c r="E78" s="161"/>
      <c r="F78" s="159"/>
      <c r="G78" s="131">
        <f t="shared" si="1"/>
        <v>0</v>
      </c>
      <c r="H78" s="66" t="s">
        <v>181</v>
      </c>
    </row>
    <row r="79" spans="1:8" s="66" customFormat="1" x14ac:dyDescent="0.25">
      <c r="A79" s="190"/>
      <c r="B79" s="190"/>
      <c r="C79" s="77"/>
      <c r="D79" s="159"/>
      <c r="E79" s="161"/>
      <c r="F79" s="159"/>
      <c r="G79" s="131">
        <f t="shared" si="1"/>
        <v>0</v>
      </c>
      <c r="H79" s="66" t="s">
        <v>181</v>
      </c>
    </row>
    <row r="80" spans="1:8" s="66" customFormat="1" x14ac:dyDescent="0.25">
      <c r="A80" s="190"/>
      <c r="B80" s="190"/>
      <c r="C80" s="77"/>
      <c r="D80" s="159"/>
      <c r="E80" s="161"/>
      <c r="F80" s="159"/>
      <c r="G80" s="131">
        <f t="shared" si="1"/>
        <v>0</v>
      </c>
      <c r="H80" s="66" t="s">
        <v>181</v>
      </c>
    </row>
    <row r="81" spans="1:8" s="66" customFormat="1" x14ac:dyDescent="0.25">
      <c r="A81" s="190"/>
      <c r="B81" s="190"/>
      <c r="C81" s="77"/>
      <c r="D81" s="159"/>
      <c r="E81" s="161"/>
      <c r="F81" s="159"/>
      <c r="G81" s="131">
        <f t="shared" si="1"/>
        <v>0</v>
      </c>
      <c r="H81" s="66" t="s">
        <v>181</v>
      </c>
    </row>
    <row r="82" spans="1:8" s="66" customFormat="1" x14ac:dyDescent="0.25">
      <c r="A82" s="190"/>
      <c r="B82" s="190"/>
      <c r="C82" s="77"/>
      <c r="D82" s="159"/>
      <c r="E82" s="161"/>
      <c r="F82" s="159"/>
      <c r="G82" s="131">
        <f t="shared" si="1"/>
        <v>0</v>
      </c>
      <c r="H82" s="66" t="s">
        <v>181</v>
      </c>
    </row>
    <row r="83" spans="1:8" s="66" customFormat="1" x14ac:dyDescent="0.25">
      <c r="A83" s="190"/>
      <c r="B83" s="190"/>
      <c r="C83" s="77"/>
      <c r="D83" s="159"/>
      <c r="E83" s="161"/>
      <c r="F83" s="159"/>
      <c r="G83" s="131">
        <f t="shared" si="1"/>
        <v>0</v>
      </c>
      <c r="H83" s="66" t="s">
        <v>181</v>
      </c>
    </row>
    <row r="84" spans="1:8" s="66" customFormat="1" x14ac:dyDescent="0.25">
      <c r="A84" s="190"/>
      <c r="B84" s="190"/>
      <c r="C84" s="77"/>
      <c r="D84" s="159"/>
      <c r="E84" s="161"/>
      <c r="F84" s="159"/>
      <c r="G84" s="131">
        <f t="shared" si="1"/>
        <v>0</v>
      </c>
      <c r="H84" s="66" t="s">
        <v>181</v>
      </c>
    </row>
    <row r="85" spans="1:8" s="66" customFormat="1" x14ac:dyDescent="0.25">
      <c r="A85" s="190"/>
      <c r="B85" s="190"/>
      <c r="C85" s="77"/>
      <c r="D85" s="159"/>
      <c r="E85" s="161"/>
      <c r="F85" s="159"/>
      <c r="G85" s="131">
        <f t="shared" si="1"/>
        <v>0</v>
      </c>
      <c r="H85" s="66" t="s">
        <v>181</v>
      </c>
    </row>
    <row r="86" spans="1:8" s="66" customFormat="1" x14ac:dyDescent="0.25">
      <c r="A86" s="190"/>
      <c r="B86" s="190"/>
      <c r="C86" s="77"/>
      <c r="D86" s="159"/>
      <c r="E86" s="161"/>
      <c r="F86" s="159"/>
      <c r="G86" s="131">
        <f t="shared" si="1"/>
        <v>0</v>
      </c>
      <c r="H86" s="66" t="s">
        <v>181</v>
      </c>
    </row>
    <row r="87" spans="1:8" s="66" customFormat="1" x14ac:dyDescent="0.25">
      <c r="A87" s="190"/>
      <c r="B87" s="190"/>
      <c r="C87" s="77"/>
      <c r="D87" s="159"/>
      <c r="E87" s="161"/>
      <c r="F87" s="159"/>
      <c r="G87" s="131">
        <f t="shared" si="1"/>
        <v>0</v>
      </c>
      <c r="H87" s="66" t="s">
        <v>181</v>
      </c>
    </row>
    <row r="88" spans="1:8" s="66" customFormat="1" x14ac:dyDescent="0.25">
      <c r="A88" s="190"/>
      <c r="B88" s="190"/>
      <c r="C88" s="77"/>
      <c r="D88" s="159"/>
      <c r="E88" s="161"/>
      <c r="F88" s="159"/>
      <c r="G88" s="131">
        <f t="shared" si="1"/>
        <v>0</v>
      </c>
      <c r="H88" s="66" t="s">
        <v>181</v>
      </c>
    </row>
    <row r="89" spans="1:8" s="66" customFormat="1" x14ac:dyDescent="0.25">
      <c r="A89" s="190"/>
      <c r="B89" s="190"/>
      <c r="C89" s="77"/>
      <c r="D89" s="159"/>
      <c r="E89" s="161"/>
      <c r="F89" s="159"/>
      <c r="G89" s="131">
        <f t="shared" si="1"/>
        <v>0</v>
      </c>
      <c r="H89" s="66" t="s">
        <v>181</v>
      </c>
    </row>
    <row r="90" spans="1:8" s="66" customFormat="1" x14ac:dyDescent="0.25">
      <c r="A90" s="190"/>
      <c r="B90" s="190"/>
      <c r="C90" s="77"/>
      <c r="D90" s="159"/>
      <c r="E90" s="161"/>
      <c r="F90" s="159"/>
      <c r="G90" s="131">
        <f t="shared" si="1"/>
        <v>0</v>
      </c>
      <c r="H90" s="66" t="s">
        <v>181</v>
      </c>
    </row>
    <row r="91" spans="1:8" s="66" customFormat="1" x14ac:dyDescent="0.25">
      <c r="A91" s="190"/>
      <c r="B91" s="190"/>
      <c r="C91" s="77"/>
      <c r="D91" s="159"/>
      <c r="E91" s="161"/>
      <c r="F91" s="159"/>
      <c r="G91" s="131">
        <f t="shared" si="1"/>
        <v>0</v>
      </c>
      <c r="H91" s="66" t="s">
        <v>181</v>
      </c>
    </row>
    <row r="92" spans="1:8" s="66" customFormat="1" x14ac:dyDescent="0.25">
      <c r="A92" s="190"/>
      <c r="B92" s="190"/>
      <c r="C92" s="77"/>
      <c r="D92" s="159"/>
      <c r="E92" s="161"/>
      <c r="F92" s="159"/>
      <c r="G92" s="131">
        <f t="shared" si="1"/>
        <v>0</v>
      </c>
      <c r="H92" s="66" t="s">
        <v>181</v>
      </c>
    </row>
    <row r="93" spans="1:8" s="66" customFormat="1" x14ac:dyDescent="0.25">
      <c r="A93" s="190"/>
      <c r="B93" s="190"/>
      <c r="C93" s="77"/>
      <c r="D93" s="159"/>
      <c r="E93" s="161"/>
      <c r="F93" s="159"/>
      <c r="G93" s="131">
        <f t="shared" si="1"/>
        <v>0</v>
      </c>
      <c r="H93" s="66" t="s">
        <v>181</v>
      </c>
    </row>
    <row r="94" spans="1:8" s="66" customFormat="1" x14ac:dyDescent="0.25">
      <c r="A94" s="190"/>
      <c r="B94" s="190"/>
      <c r="C94" s="77"/>
      <c r="D94" s="159"/>
      <c r="E94" s="161"/>
      <c r="F94" s="159"/>
      <c r="G94" s="131">
        <f t="shared" si="1"/>
        <v>0</v>
      </c>
      <c r="H94" s="66" t="s">
        <v>181</v>
      </c>
    </row>
    <row r="95" spans="1:8" s="66" customFormat="1" x14ac:dyDescent="0.25">
      <c r="A95" s="190"/>
      <c r="B95" s="190"/>
      <c r="C95" s="77"/>
      <c r="D95" s="159"/>
      <c r="E95" s="161"/>
      <c r="F95" s="159"/>
      <c r="G95" s="131">
        <f t="shared" si="1"/>
        <v>0</v>
      </c>
      <c r="H95" s="66" t="s">
        <v>181</v>
      </c>
    </row>
    <row r="96" spans="1:8" s="66" customFormat="1" x14ac:dyDescent="0.25">
      <c r="A96" s="190"/>
      <c r="B96" s="190"/>
      <c r="C96" s="77"/>
      <c r="D96" s="159"/>
      <c r="E96" s="161"/>
      <c r="F96" s="159"/>
      <c r="G96" s="131">
        <f t="shared" si="1"/>
        <v>0</v>
      </c>
      <c r="H96" s="66" t="s">
        <v>181</v>
      </c>
    </row>
    <row r="97" spans="1:8" s="66" customFormat="1" x14ac:dyDescent="0.25">
      <c r="A97" s="190"/>
      <c r="B97" s="190"/>
      <c r="C97" s="77"/>
      <c r="D97" s="159"/>
      <c r="E97" s="161"/>
      <c r="F97" s="159"/>
      <c r="G97" s="131">
        <f t="shared" si="1"/>
        <v>0</v>
      </c>
      <c r="H97" s="66" t="s">
        <v>181</v>
      </c>
    </row>
    <row r="98" spans="1:8" s="66" customFormat="1" x14ac:dyDescent="0.25">
      <c r="A98" s="190"/>
      <c r="B98" s="190"/>
      <c r="C98" s="77"/>
      <c r="D98" s="159"/>
      <c r="E98" s="161"/>
      <c r="F98" s="159"/>
      <c r="G98" s="131">
        <f t="shared" si="1"/>
        <v>0</v>
      </c>
      <c r="H98" s="66" t="s">
        <v>181</v>
      </c>
    </row>
    <row r="99" spans="1:8" s="66" customFormat="1" x14ac:dyDescent="0.25">
      <c r="A99" s="190"/>
      <c r="B99" s="190"/>
      <c r="C99" s="77"/>
      <c r="D99" s="159"/>
      <c r="E99" s="161"/>
      <c r="F99" s="159"/>
      <c r="G99" s="131">
        <f t="shared" si="1"/>
        <v>0</v>
      </c>
      <c r="H99" s="66" t="s">
        <v>181</v>
      </c>
    </row>
    <row r="100" spans="1:8" s="66" customFormat="1" x14ac:dyDescent="0.25">
      <c r="A100" s="190"/>
      <c r="B100" s="190"/>
      <c r="C100" s="77"/>
      <c r="D100" s="159"/>
      <c r="E100" s="161"/>
      <c r="F100" s="159"/>
      <c r="G100" s="131">
        <f t="shared" si="1"/>
        <v>0</v>
      </c>
      <c r="H100" s="66" t="s">
        <v>181</v>
      </c>
    </row>
    <row r="101" spans="1:8" s="66" customFormat="1" x14ac:dyDescent="0.25">
      <c r="A101" s="190"/>
      <c r="B101" s="190"/>
      <c r="C101" s="77"/>
      <c r="D101" s="159"/>
      <c r="E101" s="161"/>
      <c r="F101" s="159"/>
      <c r="G101" s="131">
        <f t="shared" si="1"/>
        <v>0</v>
      </c>
      <c r="H101" s="66" t="s">
        <v>181</v>
      </c>
    </row>
    <row r="102" spans="1:8" s="66" customFormat="1" x14ac:dyDescent="0.25">
      <c r="A102" s="190"/>
      <c r="B102" s="190"/>
      <c r="C102" s="77"/>
      <c r="D102" s="159"/>
      <c r="E102" s="161"/>
      <c r="F102" s="159"/>
      <c r="G102" s="131">
        <f t="shared" si="1"/>
        <v>0</v>
      </c>
      <c r="H102" s="66" t="s">
        <v>181</v>
      </c>
    </row>
    <row r="103" spans="1:8" s="66" customFormat="1" x14ac:dyDescent="0.25">
      <c r="A103" s="190"/>
      <c r="B103" s="190"/>
      <c r="C103" s="77"/>
      <c r="D103" s="159"/>
      <c r="E103" s="161"/>
      <c r="F103" s="159"/>
      <c r="G103" s="131">
        <f t="shared" si="1"/>
        <v>0</v>
      </c>
      <c r="H103" s="66" t="s">
        <v>181</v>
      </c>
    </row>
    <row r="104" spans="1:8" s="66" customFormat="1" x14ac:dyDescent="0.25">
      <c r="A104" s="190"/>
      <c r="B104" s="190"/>
      <c r="C104" s="77"/>
      <c r="D104" s="159"/>
      <c r="E104" s="161"/>
      <c r="F104" s="159"/>
      <c r="G104" s="131">
        <f t="shared" si="1"/>
        <v>0</v>
      </c>
      <c r="H104" s="66" t="s">
        <v>181</v>
      </c>
    </row>
    <row r="105" spans="1:8" s="66" customFormat="1" x14ac:dyDescent="0.25">
      <c r="A105" s="190"/>
      <c r="B105" s="190"/>
      <c r="C105" s="77"/>
      <c r="D105" s="159"/>
      <c r="E105" s="161"/>
      <c r="F105" s="159"/>
      <c r="G105" s="131">
        <f t="shared" si="1"/>
        <v>0</v>
      </c>
      <c r="H105" s="66" t="s">
        <v>181</v>
      </c>
    </row>
    <row r="106" spans="1:8" s="66" customFormat="1" x14ac:dyDescent="0.25">
      <c r="A106" s="190"/>
      <c r="B106" s="190"/>
      <c r="C106" s="77"/>
      <c r="D106" s="159"/>
      <c r="E106" s="161"/>
      <c r="F106" s="159"/>
      <c r="G106" s="131">
        <f t="shared" si="1"/>
        <v>0</v>
      </c>
      <c r="H106" s="66" t="s">
        <v>181</v>
      </c>
    </row>
    <row r="107" spans="1:8" s="66" customFormat="1" x14ac:dyDescent="0.25">
      <c r="A107" s="190"/>
      <c r="B107" s="190"/>
      <c r="C107" s="77"/>
      <c r="D107" s="159"/>
      <c r="E107" s="161"/>
      <c r="F107" s="159"/>
      <c r="G107" s="131">
        <f t="shared" si="1"/>
        <v>0</v>
      </c>
      <c r="H107" s="66" t="s">
        <v>181</v>
      </c>
    </row>
    <row r="108" spans="1:8" s="66" customFormat="1" x14ac:dyDescent="0.25">
      <c r="A108" s="190"/>
      <c r="B108" s="190"/>
      <c r="C108" s="77"/>
      <c r="D108" s="159"/>
      <c r="E108" s="161"/>
      <c r="F108" s="159"/>
      <c r="G108" s="131">
        <f t="shared" si="1"/>
        <v>0</v>
      </c>
      <c r="H108" s="66" t="s">
        <v>181</v>
      </c>
    </row>
    <row r="109" spans="1:8" s="66" customFormat="1" x14ac:dyDescent="0.25">
      <c r="A109" s="190"/>
      <c r="B109" s="190"/>
      <c r="C109" s="77"/>
      <c r="D109" s="159"/>
      <c r="E109" s="161"/>
      <c r="F109" s="159"/>
      <c r="G109" s="131">
        <f t="shared" si="1"/>
        <v>0</v>
      </c>
      <c r="H109" s="66" t="s">
        <v>181</v>
      </c>
    </row>
    <row r="110" spans="1:8" s="66" customFormat="1" x14ac:dyDescent="0.25">
      <c r="A110" s="190"/>
      <c r="B110" s="190"/>
      <c r="C110" s="77"/>
      <c r="D110" s="159"/>
      <c r="E110" s="161"/>
      <c r="F110" s="159"/>
      <c r="G110" s="131">
        <f t="shared" si="1"/>
        <v>0</v>
      </c>
      <c r="H110" s="66" t="s">
        <v>181</v>
      </c>
    </row>
    <row r="111" spans="1:8" s="66" customFormat="1" x14ac:dyDescent="0.25">
      <c r="A111" s="190"/>
      <c r="B111" s="190"/>
      <c r="C111" s="77"/>
      <c r="D111" s="159"/>
      <c r="E111" s="161"/>
      <c r="F111" s="159"/>
      <c r="G111" s="131">
        <f t="shared" si="1"/>
        <v>0</v>
      </c>
      <c r="H111" s="66" t="s">
        <v>181</v>
      </c>
    </row>
    <row r="112" spans="1:8" s="66" customFormat="1" x14ac:dyDescent="0.25">
      <c r="A112" s="190"/>
      <c r="B112" s="190"/>
      <c r="C112" s="77"/>
      <c r="D112" s="159"/>
      <c r="E112" s="161"/>
      <c r="F112" s="159"/>
      <c r="G112" s="131">
        <f t="shared" si="1"/>
        <v>0</v>
      </c>
      <c r="H112" s="66" t="s">
        <v>181</v>
      </c>
    </row>
    <row r="113" spans="1:8" s="66" customFormat="1" x14ac:dyDescent="0.25">
      <c r="A113" s="190"/>
      <c r="B113" s="190"/>
      <c r="C113" s="77"/>
      <c r="D113" s="159"/>
      <c r="E113" s="161"/>
      <c r="F113" s="159"/>
      <c r="G113" s="131">
        <f t="shared" si="1"/>
        <v>0</v>
      </c>
      <c r="H113" s="66" t="s">
        <v>181</v>
      </c>
    </row>
    <row r="114" spans="1:8" s="66" customFormat="1" x14ac:dyDescent="0.25">
      <c r="A114" s="190"/>
      <c r="B114" s="190"/>
      <c r="C114" s="77"/>
      <c r="D114" s="159"/>
      <c r="E114" s="161"/>
      <c r="F114" s="159"/>
      <c r="G114" s="131">
        <f t="shared" si="1"/>
        <v>0</v>
      </c>
      <c r="H114" s="66" t="s">
        <v>181</v>
      </c>
    </row>
    <row r="115" spans="1:8" s="66" customFormat="1" x14ac:dyDescent="0.25">
      <c r="A115" s="190"/>
      <c r="B115" s="190"/>
      <c r="C115" s="77"/>
      <c r="D115" s="159"/>
      <c r="E115" s="161"/>
      <c r="F115" s="159"/>
      <c r="G115" s="131">
        <f t="shared" si="1"/>
        <v>0</v>
      </c>
      <c r="H115" s="66" t="s">
        <v>181</v>
      </c>
    </row>
    <row r="116" spans="1:8" s="66" customFormat="1" x14ac:dyDescent="0.25">
      <c r="A116" s="190"/>
      <c r="B116" s="190"/>
      <c r="C116" s="77"/>
      <c r="D116" s="159"/>
      <c r="E116" s="161"/>
      <c r="F116" s="159"/>
      <c r="G116" s="131">
        <f t="shared" si="1"/>
        <v>0</v>
      </c>
      <c r="H116" s="66" t="s">
        <v>181</v>
      </c>
    </row>
    <row r="117" spans="1:8" s="66" customFormat="1" x14ac:dyDescent="0.25">
      <c r="A117" s="190"/>
      <c r="B117" s="190"/>
      <c r="C117" s="77"/>
      <c r="D117" s="159"/>
      <c r="E117" s="161"/>
      <c r="F117" s="159"/>
      <c r="G117" s="131">
        <f t="shared" si="1"/>
        <v>0</v>
      </c>
      <c r="H117" s="66" t="s">
        <v>181</v>
      </c>
    </row>
    <row r="118" spans="1:8" s="66" customFormat="1" x14ac:dyDescent="0.25">
      <c r="A118" s="190"/>
      <c r="B118" s="190"/>
      <c r="C118" s="77"/>
      <c r="D118" s="159"/>
      <c r="E118" s="161"/>
      <c r="F118" s="159"/>
      <c r="G118" s="131">
        <f t="shared" si="1"/>
        <v>0</v>
      </c>
      <c r="H118" s="66" t="s">
        <v>181</v>
      </c>
    </row>
    <row r="119" spans="1:8" s="66" customFormat="1" x14ac:dyDescent="0.25">
      <c r="A119" s="190"/>
      <c r="B119" s="190"/>
      <c r="C119" s="77"/>
      <c r="D119" s="159"/>
      <c r="E119" s="161"/>
      <c r="F119" s="159"/>
      <c r="G119" s="131">
        <f t="shared" si="1"/>
        <v>0</v>
      </c>
      <c r="H119" s="66" t="s">
        <v>181</v>
      </c>
    </row>
    <row r="120" spans="1:8" s="66" customFormat="1" x14ac:dyDescent="0.25">
      <c r="A120" s="190"/>
      <c r="B120" s="190"/>
      <c r="C120" s="77"/>
      <c r="D120" s="159"/>
      <c r="E120" s="161"/>
      <c r="F120" s="159"/>
      <c r="G120" s="131">
        <f t="shared" si="1"/>
        <v>0</v>
      </c>
      <c r="H120" s="66" t="s">
        <v>181</v>
      </c>
    </row>
    <row r="121" spans="1:8" s="66" customFormat="1" x14ac:dyDescent="0.25">
      <c r="A121" s="190"/>
      <c r="B121" s="190"/>
      <c r="C121" s="77"/>
      <c r="D121" s="159"/>
      <c r="E121" s="161"/>
      <c r="F121" s="159"/>
      <c r="G121" s="131">
        <f t="shared" si="1"/>
        <v>0</v>
      </c>
      <c r="H121" s="66" t="s">
        <v>181</v>
      </c>
    </row>
    <row r="122" spans="1:8" s="66" customFormat="1" x14ac:dyDescent="0.25">
      <c r="A122" s="190"/>
      <c r="B122" s="190"/>
      <c r="C122" s="77"/>
      <c r="D122" s="159"/>
      <c r="E122" s="161"/>
      <c r="F122" s="159"/>
      <c r="G122" s="131">
        <f t="shared" si="1"/>
        <v>0</v>
      </c>
      <c r="H122" s="66" t="s">
        <v>181</v>
      </c>
    </row>
    <row r="123" spans="1:8" s="66" customFormat="1" x14ac:dyDescent="0.25">
      <c r="A123" s="190"/>
      <c r="B123" s="190"/>
      <c r="C123" s="77"/>
      <c r="D123" s="159"/>
      <c r="E123" s="161"/>
      <c r="F123" s="159"/>
      <c r="G123" s="131">
        <f t="shared" si="1"/>
        <v>0</v>
      </c>
      <c r="H123" s="66" t="s">
        <v>181</v>
      </c>
    </row>
    <row r="124" spans="1:8" s="66" customFormat="1" x14ac:dyDescent="0.25">
      <c r="A124" s="190"/>
      <c r="B124" s="190"/>
      <c r="C124" s="77"/>
      <c r="D124" s="159"/>
      <c r="E124" s="161"/>
      <c r="F124" s="159"/>
      <c r="G124" s="131">
        <f t="shared" si="1"/>
        <v>0</v>
      </c>
      <c r="H124" s="66" t="s">
        <v>181</v>
      </c>
    </row>
    <row r="125" spans="1:8" s="66" customFormat="1" x14ac:dyDescent="0.25">
      <c r="A125" s="190"/>
      <c r="B125" s="190"/>
      <c r="C125" s="77"/>
      <c r="D125" s="159"/>
      <c r="E125" s="161"/>
      <c r="F125" s="159"/>
      <c r="G125" s="131">
        <f t="shared" si="1"/>
        <v>0</v>
      </c>
      <c r="H125" s="66" t="s">
        <v>181</v>
      </c>
    </row>
    <row r="126" spans="1:8" s="66" customFormat="1" x14ac:dyDescent="0.25">
      <c r="A126" s="190"/>
      <c r="B126" s="190"/>
      <c r="C126" s="77"/>
      <c r="D126" s="159"/>
      <c r="E126" s="161"/>
      <c r="F126" s="159"/>
      <c r="G126" s="131">
        <f t="shared" si="1"/>
        <v>0</v>
      </c>
      <c r="H126" s="66" t="s">
        <v>181</v>
      </c>
    </row>
    <row r="127" spans="1:8" s="66" customFormat="1" x14ac:dyDescent="0.25">
      <c r="A127" s="190"/>
      <c r="B127" s="190"/>
      <c r="C127" s="77"/>
      <c r="D127" s="159"/>
      <c r="E127" s="161"/>
      <c r="F127" s="159"/>
      <c r="G127" s="131">
        <f t="shared" si="1"/>
        <v>0</v>
      </c>
      <c r="H127" s="66" t="s">
        <v>181</v>
      </c>
    </row>
    <row r="128" spans="1:8" s="66" customFormat="1" x14ac:dyDescent="0.25">
      <c r="A128" s="190"/>
      <c r="B128" s="190"/>
      <c r="C128" s="77"/>
      <c r="D128" s="159"/>
      <c r="E128" s="161"/>
      <c r="F128" s="159"/>
      <c r="G128" s="131">
        <f t="shared" si="1"/>
        <v>0</v>
      </c>
      <c r="H128" s="66" t="s">
        <v>181</v>
      </c>
    </row>
    <row r="129" spans="1:10" s="66" customFormat="1" x14ac:dyDescent="0.25">
      <c r="A129" s="190"/>
      <c r="B129" s="190"/>
      <c r="C129" s="77"/>
      <c r="D129" s="159"/>
      <c r="E129" s="161"/>
      <c r="F129" s="159"/>
      <c r="G129" s="131">
        <f t="shared" si="1"/>
        <v>0</v>
      </c>
      <c r="H129" s="66" t="s">
        <v>181</v>
      </c>
    </row>
    <row r="130" spans="1:10" s="66" customFormat="1" x14ac:dyDescent="0.25">
      <c r="A130" s="190"/>
      <c r="B130" s="190"/>
      <c r="C130" s="77"/>
      <c r="D130" s="159"/>
      <c r="E130" s="161"/>
      <c r="F130" s="159"/>
      <c r="G130" s="131">
        <f t="shared" si="1"/>
        <v>0</v>
      </c>
      <c r="H130" s="66" t="s">
        <v>181</v>
      </c>
    </row>
    <row r="131" spans="1:10" s="66" customFormat="1" x14ac:dyDescent="0.25">
      <c r="A131" s="190"/>
      <c r="B131" s="190"/>
      <c r="C131" s="77"/>
      <c r="D131" s="159"/>
      <c r="E131" s="161"/>
      <c r="F131" s="159"/>
      <c r="G131" s="131">
        <f t="shared" si="1"/>
        <v>0</v>
      </c>
      <c r="H131" s="66" t="s">
        <v>181</v>
      </c>
    </row>
    <row r="132" spans="1:10" s="66" customFormat="1" x14ac:dyDescent="0.25">
      <c r="A132" s="190"/>
      <c r="B132" s="190"/>
      <c r="C132" s="77"/>
      <c r="D132" s="159"/>
      <c r="E132" s="161"/>
      <c r="F132" s="159"/>
      <c r="G132" s="131">
        <f t="shared" si="1"/>
        <v>0</v>
      </c>
      <c r="H132" s="66" t="s">
        <v>181</v>
      </c>
    </row>
    <row r="133" spans="1:10" s="66" customFormat="1" x14ac:dyDescent="0.25">
      <c r="A133" s="190"/>
      <c r="B133" s="190"/>
      <c r="C133" s="77"/>
      <c r="D133" s="159"/>
      <c r="E133" s="161"/>
      <c r="F133" s="159"/>
      <c r="G133" s="131">
        <f t="shared" ref="G133:G134" si="2">ROUND(+C133*E133*F133,2)</f>
        <v>0</v>
      </c>
      <c r="H133" s="66" t="s">
        <v>181</v>
      </c>
    </row>
    <row r="134" spans="1:10" s="66" customFormat="1" x14ac:dyDescent="0.25">
      <c r="A134" s="190"/>
      <c r="B134" s="190"/>
      <c r="C134" s="77"/>
      <c r="D134" s="159"/>
      <c r="E134" s="161"/>
      <c r="F134" s="159"/>
      <c r="G134" s="208">
        <f t="shared" si="2"/>
        <v>0</v>
      </c>
      <c r="H134" s="66" t="s">
        <v>181</v>
      </c>
    </row>
    <row r="135" spans="1:10" s="66" customFormat="1" x14ac:dyDescent="0.25">
      <c r="A135" s="190"/>
      <c r="B135" s="190"/>
      <c r="C135" s="78"/>
      <c r="D135" s="159"/>
      <c r="E135" s="161"/>
      <c r="F135" s="162" t="s">
        <v>182</v>
      </c>
      <c r="G135" s="131">
        <f>ROUND(SUBTOTAL(109,G5:G134),2)</f>
        <v>0</v>
      </c>
      <c r="H135" s="66" t="s">
        <v>181</v>
      </c>
      <c r="J135" s="257" t="s">
        <v>198</v>
      </c>
    </row>
    <row r="136" spans="1:10" s="66" customFormat="1" x14ac:dyDescent="0.25">
      <c r="A136" s="191"/>
      <c r="B136" s="191"/>
      <c r="C136" s="69"/>
      <c r="D136" s="164"/>
      <c r="E136" s="165"/>
      <c r="F136" s="164"/>
      <c r="G136" s="221"/>
      <c r="H136" s="66" t="s">
        <v>184</v>
      </c>
      <c r="J136" s="257"/>
    </row>
    <row r="137" spans="1:10" s="66" customFormat="1" x14ac:dyDescent="0.25">
      <c r="A137" s="185"/>
      <c r="B137" s="185"/>
      <c r="C137" s="77"/>
      <c r="D137" s="159"/>
      <c r="E137" s="161"/>
      <c r="F137" s="159"/>
      <c r="G137" s="131">
        <f t="shared" ref="G137:G200" si="3">ROUND(+C137*E137*F137,2)</f>
        <v>0</v>
      </c>
      <c r="H137" s="66" t="s">
        <v>184</v>
      </c>
    </row>
    <row r="138" spans="1:10" s="66" customFormat="1" x14ac:dyDescent="0.25">
      <c r="A138" s="190"/>
      <c r="B138" s="190"/>
      <c r="C138" s="77"/>
      <c r="D138" s="159"/>
      <c r="E138" s="161"/>
      <c r="F138" s="159"/>
      <c r="G138" s="131">
        <f t="shared" si="3"/>
        <v>0</v>
      </c>
      <c r="H138" s="66" t="s">
        <v>184</v>
      </c>
    </row>
    <row r="139" spans="1:10" s="66" customFormat="1" x14ac:dyDescent="0.25">
      <c r="A139" s="190"/>
      <c r="B139" s="190"/>
      <c r="C139" s="77"/>
      <c r="D139" s="159"/>
      <c r="E139" s="161"/>
      <c r="F139" s="159"/>
      <c r="G139" s="131">
        <f t="shared" si="3"/>
        <v>0</v>
      </c>
      <c r="H139" s="66" t="s">
        <v>184</v>
      </c>
    </row>
    <row r="140" spans="1:10" s="66" customFormat="1" hidden="1" x14ac:dyDescent="0.25">
      <c r="A140" s="190"/>
      <c r="B140" s="190"/>
      <c r="C140" s="77"/>
      <c r="D140" s="159"/>
      <c r="E140" s="161"/>
      <c r="F140" s="159"/>
      <c r="G140" s="131">
        <f t="shared" si="3"/>
        <v>0</v>
      </c>
      <c r="H140" s="66" t="s">
        <v>184</v>
      </c>
    </row>
    <row r="141" spans="1:10" s="66" customFormat="1" hidden="1" x14ac:dyDescent="0.25">
      <c r="A141" s="190"/>
      <c r="B141" s="190"/>
      <c r="C141" s="77"/>
      <c r="D141" s="159"/>
      <c r="E141" s="161"/>
      <c r="F141" s="159"/>
      <c r="G141" s="131">
        <f t="shared" si="3"/>
        <v>0</v>
      </c>
      <c r="H141" s="66" t="s">
        <v>184</v>
      </c>
    </row>
    <row r="142" spans="1:10" s="66" customFormat="1" hidden="1" x14ac:dyDescent="0.25">
      <c r="A142" s="190"/>
      <c r="B142" s="190"/>
      <c r="C142" s="77"/>
      <c r="D142" s="159"/>
      <c r="E142" s="161"/>
      <c r="F142" s="159"/>
      <c r="G142" s="131">
        <f t="shared" si="3"/>
        <v>0</v>
      </c>
      <c r="H142" s="66" t="s">
        <v>184</v>
      </c>
    </row>
    <row r="143" spans="1:10" s="66" customFormat="1" hidden="1" x14ac:dyDescent="0.25">
      <c r="A143" s="190"/>
      <c r="B143" s="190"/>
      <c r="C143" s="77"/>
      <c r="D143" s="159"/>
      <c r="E143" s="161"/>
      <c r="F143" s="159"/>
      <c r="G143" s="131">
        <f t="shared" si="3"/>
        <v>0</v>
      </c>
      <c r="H143" s="66" t="s">
        <v>184</v>
      </c>
    </row>
    <row r="144" spans="1:10" s="66" customFormat="1" hidden="1" x14ac:dyDescent="0.25">
      <c r="A144" s="190"/>
      <c r="B144" s="190"/>
      <c r="C144" s="77"/>
      <c r="D144" s="159"/>
      <c r="E144" s="161"/>
      <c r="F144" s="159"/>
      <c r="G144" s="131">
        <f t="shared" si="3"/>
        <v>0</v>
      </c>
      <c r="H144" s="66" t="s">
        <v>184</v>
      </c>
    </row>
    <row r="145" spans="1:8" s="66" customFormat="1" hidden="1" x14ac:dyDescent="0.25">
      <c r="A145" s="190"/>
      <c r="B145" s="190"/>
      <c r="C145" s="77"/>
      <c r="D145" s="159"/>
      <c r="E145" s="161"/>
      <c r="F145" s="159"/>
      <c r="G145" s="131">
        <f t="shared" si="3"/>
        <v>0</v>
      </c>
      <c r="H145" s="66" t="s">
        <v>184</v>
      </c>
    </row>
    <row r="146" spans="1:8" s="66" customFormat="1" hidden="1" x14ac:dyDescent="0.25">
      <c r="A146" s="190"/>
      <c r="B146" s="190"/>
      <c r="C146" s="77"/>
      <c r="D146" s="159"/>
      <c r="E146" s="161"/>
      <c r="F146" s="159"/>
      <c r="G146" s="131">
        <f t="shared" si="3"/>
        <v>0</v>
      </c>
      <c r="H146" s="66" t="s">
        <v>184</v>
      </c>
    </row>
    <row r="147" spans="1:8" s="66" customFormat="1" hidden="1" x14ac:dyDescent="0.25">
      <c r="A147" s="190"/>
      <c r="B147" s="190"/>
      <c r="C147" s="77"/>
      <c r="D147" s="159"/>
      <c r="E147" s="161"/>
      <c r="F147" s="159"/>
      <c r="G147" s="131">
        <f t="shared" si="3"/>
        <v>0</v>
      </c>
      <c r="H147" s="66" t="s">
        <v>184</v>
      </c>
    </row>
    <row r="148" spans="1:8" s="66" customFormat="1" hidden="1" x14ac:dyDescent="0.25">
      <c r="A148" s="190"/>
      <c r="B148" s="190"/>
      <c r="C148" s="77"/>
      <c r="D148" s="159"/>
      <c r="E148" s="161"/>
      <c r="F148" s="159"/>
      <c r="G148" s="131">
        <f t="shared" si="3"/>
        <v>0</v>
      </c>
      <c r="H148" s="66" t="s">
        <v>184</v>
      </c>
    </row>
    <row r="149" spans="1:8" s="66" customFormat="1" hidden="1" x14ac:dyDescent="0.25">
      <c r="A149" s="190"/>
      <c r="B149" s="190"/>
      <c r="C149" s="77"/>
      <c r="D149" s="159"/>
      <c r="E149" s="161"/>
      <c r="F149" s="159"/>
      <c r="G149" s="131">
        <f t="shared" si="3"/>
        <v>0</v>
      </c>
      <c r="H149" s="66" t="s">
        <v>184</v>
      </c>
    </row>
    <row r="150" spans="1:8" s="66" customFormat="1" hidden="1" x14ac:dyDescent="0.25">
      <c r="A150" s="190"/>
      <c r="B150" s="190"/>
      <c r="C150" s="77"/>
      <c r="D150" s="159"/>
      <c r="E150" s="161"/>
      <c r="F150" s="159"/>
      <c r="G150" s="131">
        <f t="shared" si="3"/>
        <v>0</v>
      </c>
      <c r="H150" s="66" t="s">
        <v>184</v>
      </c>
    </row>
    <row r="151" spans="1:8" s="66" customFormat="1" hidden="1" x14ac:dyDescent="0.25">
      <c r="A151" s="190"/>
      <c r="B151" s="190"/>
      <c r="C151" s="77"/>
      <c r="D151" s="159"/>
      <c r="E151" s="161"/>
      <c r="F151" s="159"/>
      <c r="G151" s="131">
        <f t="shared" si="3"/>
        <v>0</v>
      </c>
      <c r="H151" s="66" t="s">
        <v>184</v>
      </c>
    </row>
    <row r="152" spans="1:8" s="66" customFormat="1" hidden="1" x14ac:dyDescent="0.25">
      <c r="A152" s="190"/>
      <c r="B152" s="190"/>
      <c r="C152" s="77"/>
      <c r="D152" s="159"/>
      <c r="E152" s="161"/>
      <c r="F152" s="159"/>
      <c r="G152" s="131">
        <f t="shared" si="3"/>
        <v>0</v>
      </c>
      <c r="H152" s="66" t="s">
        <v>184</v>
      </c>
    </row>
    <row r="153" spans="1:8" s="66" customFormat="1" hidden="1" x14ac:dyDescent="0.25">
      <c r="A153" s="190"/>
      <c r="B153" s="190"/>
      <c r="C153" s="77"/>
      <c r="D153" s="159"/>
      <c r="E153" s="161"/>
      <c r="F153" s="159"/>
      <c r="G153" s="131">
        <f t="shared" si="3"/>
        <v>0</v>
      </c>
      <c r="H153" s="66" t="s">
        <v>184</v>
      </c>
    </row>
    <row r="154" spans="1:8" s="66" customFormat="1" hidden="1" x14ac:dyDescent="0.25">
      <c r="A154" s="190"/>
      <c r="B154" s="190"/>
      <c r="C154" s="77"/>
      <c r="D154" s="159"/>
      <c r="E154" s="161"/>
      <c r="F154" s="159"/>
      <c r="G154" s="131">
        <f t="shared" si="3"/>
        <v>0</v>
      </c>
      <c r="H154" s="66" t="s">
        <v>184</v>
      </c>
    </row>
    <row r="155" spans="1:8" s="66" customFormat="1" hidden="1" x14ac:dyDescent="0.25">
      <c r="A155" s="190"/>
      <c r="B155" s="190"/>
      <c r="C155" s="77"/>
      <c r="D155" s="159"/>
      <c r="E155" s="161"/>
      <c r="F155" s="159"/>
      <c r="G155" s="131">
        <f t="shared" si="3"/>
        <v>0</v>
      </c>
      <c r="H155" s="66" t="s">
        <v>184</v>
      </c>
    </row>
    <row r="156" spans="1:8" s="66" customFormat="1" hidden="1" x14ac:dyDescent="0.25">
      <c r="A156" s="190"/>
      <c r="B156" s="190"/>
      <c r="C156" s="77"/>
      <c r="D156" s="159"/>
      <c r="E156" s="161"/>
      <c r="F156" s="159"/>
      <c r="G156" s="131">
        <f t="shared" si="3"/>
        <v>0</v>
      </c>
      <c r="H156" s="66" t="s">
        <v>184</v>
      </c>
    </row>
    <row r="157" spans="1:8" s="66" customFormat="1" hidden="1" x14ac:dyDescent="0.25">
      <c r="A157" s="190"/>
      <c r="B157" s="190"/>
      <c r="C157" s="77"/>
      <c r="D157" s="159"/>
      <c r="E157" s="161"/>
      <c r="F157" s="159"/>
      <c r="G157" s="131">
        <f t="shared" si="3"/>
        <v>0</v>
      </c>
      <c r="H157" s="66" t="s">
        <v>184</v>
      </c>
    </row>
    <row r="158" spans="1:8" s="66" customFormat="1" hidden="1" x14ac:dyDescent="0.25">
      <c r="A158" s="190"/>
      <c r="B158" s="190"/>
      <c r="C158" s="77"/>
      <c r="D158" s="159"/>
      <c r="E158" s="161"/>
      <c r="F158" s="159"/>
      <c r="G158" s="131">
        <f t="shared" si="3"/>
        <v>0</v>
      </c>
      <c r="H158" s="66" t="s">
        <v>184</v>
      </c>
    </row>
    <row r="159" spans="1:8" s="66" customFormat="1" hidden="1" x14ac:dyDescent="0.25">
      <c r="A159" s="190"/>
      <c r="B159" s="190"/>
      <c r="C159" s="77"/>
      <c r="D159" s="159"/>
      <c r="E159" s="161"/>
      <c r="F159" s="159"/>
      <c r="G159" s="131">
        <f t="shared" si="3"/>
        <v>0</v>
      </c>
      <c r="H159" s="66" t="s">
        <v>184</v>
      </c>
    </row>
    <row r="160" spans="1:8" s="66" customFormat="1" hidden="1" x14ac:dyDescent="0.25">
      <c r="A160" s="190"/>
      <c r="B160" s="190"/>
      <c r="C160" s="77"/>
      <c r="D160" s="159"/>
      <c r="E160" s="161"/>
      <c r="F160" s="159"/>
      <c r="G160" s="131">
        <f t="shared" si="3"/>
        <v>0</v>
      </c>
      <c r="H160" s="66" t="s">
        <v>184</v>
      </c>
    </row>
    <row r="161" spans="1:8" s="66" customFormat="1" hidden="1" x14ac:dyDescent="0.25">
      <c r="A161" s="190"/>
      <c r="B161" s="190"/>
      <c r="C161" s="77"/>
      <c r="D161" s="159"/>
      <c r="E161" s="161"/>
      <c r="F161" s="159"/>
      <c r="G161" s="131">
        <f t="shared" si="3"/>
        <v>0</v>
      </c>
      <c r="H161" s="66" t="s">
        <v>184</v>
      </c>
    </row>
    <row r="162" spans="1:8" s="66" customFormat="1" hidden="1" x14ac:dyDescent="0.25">
      <c r="A162" s="190"/>
      <c r="B162" s="190"/>
      <c r="C162" s="77"/>
      <c r="D162" s="159"/>
      <c r="E162" s="161"/>
      <c r="F162" s="159"/>
      <c r="G162" s="131">
        <f t="shared" si="3"/>
        <v>0</v>
      </c>
      <c r="H162" s="66" t="s">
        <v>184</v>
      </c>
    </row>
    <row r="163" spans="1:8" s="66" customFormat="1" hidden="1" x14ac:dyDescent="0.25">
      <c r="A163" s="190"/>
      <c r="B163" s="190"/>
      <c r="C163" s="77"/>
      <c r="D163" s="159"/>
      <c r="E163" s="161"/>
      <c r="F163" s="159"/>
      <c r="G163" s="131">
        <f t="shared" si="3"/>
        <v>0</v>
      </c>
      <c r="H163" s="66" t="s">
        <v>184</v>
      </c>
    </row>
    <row r="164" spans="1:8" s="66" customFormat="1" hidden="1" x14ac:dyDescent="0.25">
      <c r="A164" s="190"/>
      <c r="B164" s="190"/>
      <c r="C164" s="77"/>
      <c r="D164" s="159"/>
      <c r="E164" s="161"/>
      <c r="F164" s="159"/>
      <c r="G164" s="131">
        <f t="shared" si="3"/>
        <v>0</v>
      </c>
      <c r="H164" s="66" t="s">
        <v>184</v>
      </c>
    </row>
    <row r="165" spans="1:8" s="66" customFormat="1" hidden="1" x14ac:dyDescent="0.25">
      <c r="A165" s="190"/>
      <c r="B165" s="190"/>
      <c r="C165" s="77"/>
      <c r="D165" s="159"/>
      <c r="E165" s="161"/>
      <c r="F165" s="159"/>
      <c r="G165" s="131">
        <f t="shared" si="3"/>
        <v>0</v>
      </c>
      <c r="H165" s="66" t="s">
        <v>184</v>
      </c>
    </row>
    <row r="166" spans="1:8" s="66" customFormat="1" hidden="1" x14ac:dyDescent="0.25">
      <c r="A166" s="190"/>
      <c r="B166" s="190"/>
      <c r="C166" s="77"/>
      <c r="D166" s="159"/>
      <c r="E166" s="161"/>
      <c r="F166" s="159"/>
      <c r="G166" s="131">
        <f t="shared" si="3"/>
        <v>0</v>
      </c>
      <c r="H166" s="66" t="s">
        <v>184</v>
      </c>
    </row>
    <row r="167" spans="1:8" s="66" customFormat="1" hidden="1" x14ac:dyDescent="0.25">
      <c r="A167" s="190"/>
      <c r="B167" s="190"/>
      <c r="C167" s="77"/>
      <c r="D167" s="159"/>
      <c r="E167" s="161"/>
      <c r="F167" s="159"/>
      <c r="G167" s="131">
        <f t="shared" si="3"/>
        <v>0</v>
      </c>
      <c r="H167" s="66" t="s">
        <v>184</v>
      </c>
    </row>
    <row r="168" spans="1:8" s="66" customFormat="1" hidden="1" x14ac:dyDescent="0.25">
      <c r="A168" s="190"/>
      <c r="B168" s="190"/>
      <c r="C168" s="77"/>
      <c r="D168" s="159"/>
      <c r="E168" s="161"/>
      <c r="F168" s="159"/>
      <c r="G168" s="131">
        <f t="shared" si="3"/>
        <v>0</v>
      </c>
      <c r="H168" s="66" t="s">
        <v>184</v>
      </c>
    </row>
    <row r="169" spans="1:8" s="66" customFormat="1" hidden="1" x14ac:dyDescent="0.25">
      <c r="A169" s="190"/>
      <c r="B169" s="190"/>
      <c r="C169" s="77"/>
      <c r="D169" s="159"/>
      <c r="E169" s="161"/>
      <c r="F169" s="159"/>
      <c r="G169" s="131">
        <f t="shared" si="3"/>
        <v>0</v>
      </c>
      <c r="H169" s="66" t="s">
        <v>184</v>
      </c>
    </row>
    <row r="170" spans="1:8" s="66" customFormat="1" hidden="1" x14ac:dyDescent="0.25">
      <c r="A170" s="190"/>
      <c r="B170" s="190"/>
      <c r="C170" s="77"/>
      <c r="D170" s="159"/>
      <c r="E170" s="161"/>
      <c r="F170" s="159"/>
      <c r="G170" s="131">
        <f t="shared" si="3"/>
        <v>0</v>
      </c>
      <c r="H170" s="66" t="s">
        <v>184</v>
      </c>
    </row>
    <row r="171" spans="1:8" s="66" customFormat="1" hidden="1" x14ac:dyDescent="0.25">
      <c r="A171" s="190"/>
      <c r="B171" s="190"/>
      <c r="C171" s="77"/>
      <c r="D171" s="159"/>
      <c r="E171" s="161"/>
      <c r="F171" s="159"/>
      <c r="G171" s="131">
        <f t="shared" si="3"/>
        <v>0</v>
      </c>
      <c r="H171" s="66" t="s">
        <v>184</v>
      </c>
    </row>
    <row r="172" spans="1:8" s="66" customFormat="1" hidden="1" x14ac:dyDescent="0.25">
      <c r="A172" s="190"/>
      <c r="B172" s="190"/>
      <c r="C172" s="77"/>
      <c r="D172" s="159"/>
      <c r="E172" s="161"/>
      <c r="F172" s="159"/>
      <c r="G172" s="131">
        <f t="shared" si="3"/>
        <v>0</v>
      </c>
      <c r="H172" s="66" t="s">
        <v>184</v>
      </c>
    </row>
    <row r="173" spans="1:8" s="66" customFormat="1" hidden="1" x14ac:dyDescent="0.25">
      <c r="A173" s="190"/>
      <c r="B173" s="190"/>
      <c r="C173" s="77"/>
      <c r="D173" s="159"/>
      <c r="E173" s="161"/>
      <c r="F173" s="159"/>
      <c r="G173" s="131">
        <f t="shared" si="3"/>
        <v>0</v>
      </c>
      <c r="H173" s="66" t="s">
        <v>184</v>
      </c>
    </row>
    <row r="174" spans="1:8" s="66" customFormat="1" hidden="1" x14ac:dyDescent="0.25">
      <c r="A174" s="190"/>
      <c r="B174" s="190"/>
      <c r="C174" s="77"/>
      <c r="D174" s="159"/>
      <c r="E174" s="161"/>
      <c r="F174" s="159"/>
      <c r="G174" s="131">
        <f t="shared" si="3"/>
        <v>0</v>
      </c>
      <c r="H174" s="66" t="s">
        <v>184</v>
      </c>
    </row>
    <row r="175" spans="1:8" s="66" customFormat="1" hidden="1" x14ac:dyDescent="0.25">
      <c r="A175" s="190"/>
      <c r="B175" s="190"/>
      <c r="C175" s="77"/>
      <c r="D175" s="159"/>
      <c r="E175" s="161"/>
      <c r="F175" s="159"/>
      <c r="G175" s="131">
        <f t="shared" si="3"/>
        <v>0</v>
      </c>
      <c r="H175" s="66" t="s">
        <v>184</v>
      </c>
    </row>
    <row r="176" spans="1:8" s="66" customFormat="1" hidden="1" x14ac:dyDescent="0.25">
      <c r="A176" s="190"/>
      <c r="B176" s="190"/>
      <c r="C176" s="77"/>
      <c r="D176" s="159"/>
      <c r="E176" s="161"/>
      <c r="F176" s="159"/>
      <c r="G176" s="131">
        <f t="shared" si="3"/>
        <v>0</v>
      </c>
      <c r="H176" s="66" t="s">
        <v>184</v>
      </c>
    </row>
    <row r="177" spans="1:8" s="66" customFormat="1" hidden="1" x14ac:dyDescent="0.25">
      <c r="A177" s="190"/>
      <c r="B177" s="190"/>
      <c r="C177" s="77"/>
      <c r="D177" s="159"/>
      <c r="E177" s="161"/>
      <c r="F177" s="159"/>
      <c r="G177" s="131">
        <f t="shared" si="3"/>
        <v>0</v>
      </c>
      <c r="H177" s="66" t="s">
        <v>184</v>
      </c>
    </row>
    <row r="178" spans="1:8" s="66" customFormat="1" hidden="1" x14ac:dyDescent="0.25">
      <c r="A178" s="190"/>
      <c r="B178" s="190"/>
      <c r="C178" s="77"/>
      <c r="D178" s="159"/>
      <c r="E178" s="161"/>
      <c r="F178" s="159"/>
      <c r="G178" s="131">
        <f t="shared" si="3"/>
        <v>0</v>
      </c>
      <c r="H178" s="66" t="s">
        <v>184</v>
      </c>
    </row>
    <row r="179" spans="1:8" s="66" customFormat="1" hidden="1" x14ac:dyDescent="0.25">
      <c r="A179" s="190"/>
      <c r="B179" s="190"/>
      <c r="C179" s="77"/>
      <c r="D179" s="159"/>
      <c r="E179" s="161"/>
      <c r="F179" s="159"/>
      <c r="G179" s="131">
        <f t="shared" si="3"/>
        <v>0</v>
      </c>
      <c r="H179" s="66" t="s">
        <v>184</v>
      </c>
    </row>
    <row r="180" spans="1:8" s="66" customFormat="1" hidden="1" x14ac:dyDescent="0.25">
      <c r="A180" s="190"/>
      <c r="B180" s="190"/>
      <c r="C180" s="77"/>
      <c r="D180" s="159"/>
      <c r="E180" s="161"/>
      <c r="F180" s="159"/>
      <c r="G180" s="131">
        <f t="shared" si="3"/>
        <v>0</v>
      </c>
      <c r="H180" s="66" t="s">
        <v>184</v>
      </c>
    </row>
    <row r="181" spans="1:8" s="66" customFormat="1" hidden="1" x14ac:dyDescent="0.25">
      <c r="A181" s="190"/>
      <c r="B181" s="190"/>
      <c r="C181" s="77"/>
      <c r="D181" s="159"/>
      <c r="E181" s="161"/>
      <c r="F181" s="159"/>
      <c r="G181" s="131">
        <f t="shared" si="3"/>
        <v>0</v>
      </c>
      <c r="H181" s="66" t="s">
        <v>184</v>
      </c>
    </row>
    <row r="182" spans="1:8" s="66" customFormat="1" hidden="1" x14ac:dyDescent="0.25">
      <c r="A182" s="190"/>
      <c r="B182" s="190"/>
      <c r="C182" s="77"/>
      <c r="D182" s="159"/>
      <c r="E182" s="161"/>
      <c r="F182" s="159"/>
      <c r="G182" s="131">
        <f t="shared" si="3"/>
        <v>0</v>
      </c>
      <c r="H182" s="66" t="s">
        <v>184</v>
      </c>
    </row>
    <row r="183" spans="1:8" s="66" customFormat="1" hidden="1" x14ac:dyDescent="0.25">
      <c r="A183" s="190"/>
      <c r="B183" s="190"/>
      <c r="C183" s="77"/>
      <c r="D183" s="159"/>
      <c r="E183" s="161"/>
      <c r="F183" s="159"/>
      <c r="G183" s="131">
        <f t="shared" si="3"/>
        <v>0</v>
      </c>
      <c r="H183" s="66" t="s">
        <v>184</v>
      </c>
    </row>
    <row r="184" spans="1:8" s="66" customFormat="1" hidden="1" x14ac:dyDescent="0.25">
      <c r="A184" s="190"/>
      <c r="B184" s="190"/>
      <c r="C184" s="77"/>
      <c r="D184" s="159"/>
      <c r="E184" s="161"/>
      <c r="F184" s="159"/>
      <c r="G184" s="131">
        <f t="shared" si="3"/>
        <v>0</v>
      </c>
      <c r="H184" s="66" t="s">
        <v>184</v>
      </c>
    </row>
    <row r="185" spans="1:8" s="66" customFormat="1" hidden="1" x14ac:dyDescent="0.25">
      <c r="A185" s="190"/>
      <c r="B185" s="190"/>
      <c r="C185" s="77"/>
      <c r="D185" s="159"/>
      <c r="E185" s="161"/>
      <c r="F185" s="159"/>
      <c r="G185" s="131">
        <f t="shared" si="3"/>
        <v>0</v>
      </c>
      <c r="H185" s="66" t="s">
        <v>184</v>
      </c>
    </row>
    <row r="186" spans="1:8" s="66" customFormat="1" hidden="1" x14ac:dyDescent="0.25">
      <c r="A186" s="190"/>
      <c r="B186" s="190"/>
      <c r="C186" s="77"/>
      <c r="D186" s="159"/>
      <c r="E186" s="161"/>
      <c r="F186" s="159"/>
      <c r="G186" s="131">
        <f t="shared" si="3"/>
        <v>0</v>
      </c>
      <c r="H186" s="66" t="s">
        <v>184</v>
      </c>
    </row>
    <row r="187" spans="1:8" s="66" customFormat="1" hidden="1" x14ac:dyDescent="0.25">
      <c r="A187" s="190"/>
      <c r="B187" s="190"/>
      <c r="C187" s="77"/>
      <c r="D187" s="159"/>
      <c r="E187" s="161"/>
      <c r="F187" s="159"/>
      <c r="G187" s="131">
        <f t="shared" si="3"/>
        <v>0</v>
      </c>
      <c r="H187" s="66" t="s">
        <v>184</v>
      </c>
    </row>
    <row r="188" spans="1:8" s="66" customFormat="1" hidden="1" x14ac:dyDescent="0.25">
      <c r="A188" s="190"/>
      <c r="B188" s="190"/>
      <c r="C188" s="77"/>
      <c r="D188" s="159"/>
      <c r="E188" s="161"/>
      <c r="F188" s="159"/>
      <c r="G188" s="131">
        <f t="shared" si="3"/>
        <v>0</v>
      </c>
      <c r="H188" s="66" t="s">
        <v>184</v>
      </c>
    </row>
    <row r="189" spans="1:8" s="66" customFormat="1" hidden="1" x14ac:dyDescent="0.25">
      <c r="A189" s="190"/>
      <c r="B189" s="190"/>
      <c r="C189" s="77"/>
      <c r="D189" s="159"/>
      <c r="E189" s="161"/>
      <c r="F189" s="159"/>
      <c r="G189" s="131">
        <f t="shared" si="3"/>
        <v>0</v>
      </c>
      <c r="H189" s="66" t="s">
        <v>184</v>
      </c>
    </row>
    <row r="190" spans="1:8" s="66" customFormat="1" hidden="1" x14ac:dyDescent="0.25">
      <c r="A190" s="190"/>
      <c r="B190" s="190"/>
      <c r="C190" s="77"/>
      <c r="D190" s="159"/>
      <c r="E190" s="161"/>
      <c r="F190" s="159"/>
      <c r="G190" s="131">
        <f t="shared" si="3"/>
        <v>0</v>
      </c>
      <c r="H190" s="66" t="s">
        <v>184</v>
      </c>
    </row>
    <row r="191" spans="1:8" s="66" customFormat="1" hidden="1" x14ac:dyDescent="0.25">
      <c r="A191" s="190"/>
      <c r="B191" s="190"/>
      <c r="C191" s="77"/>
      <c r="D191" s="159"/>
      <c r="E191" s="161"/>
      <c r="F191" s="159"/>
      <c r="G191" s="131">
        <f t="shared" si="3"/>
        <v>0</v>
      </c>
      <c r="H191" s="66" t="s">
        <v>184</v>
      </c>
    </row>
    <row r="192" spans="1:8" s="66" customFormat="1" hidden="1" x14ac:dyDescent="0.25">
      <c r="A192" s="190"/>
      <c r="B192" s="190"/>
      <c r="C192" s="77"/>
      <c r="D192" s="159"/>
      <c r="E192" s="161"/>
      <c r="F192" s="159"/>
      <c r="G192" s="131">
        <f t="shared" si="3"/>
        <v>0</v>
      </c>
      <c r="H192" s="66" t="s">
        <v>184</v>
      </c>
    </row>
    <row r="193" spans="1:8" s="66" customFormat="1" hidden="1" x14ac:dyDescent="0.25">
      <c r="A193" s="190"/>
      <c r="B193" s="190"/>
      <c r="C193" s="77"/>
      <c r="D193" s="159"/>
      <c r="E193" s="161"/>
      <c r="F193" s="159"/>
      <c r="G193" s="131">
        <f t="shared" si="3"/>
        <v>0</v>
      </c>
      <c r="H193" s="66" t="s">
        <v>184</v>
      </c>
    </row>
    <row r="194" spans="1:8" s="66" customFormat="1" hidden="1" x14ac:dyDescent="0.25">
      <c r="A194" s="190"/>
      <c r="B194" s="190"/>
      <c r="C194" s="77"/>
      <c r="D194" s="159"/>
      <c r="E194" s="161"/>
      <c r="F194" s="159"/>
      <c r="G194" s="131">
        <f t="shared" si="3"/>
        <v>0</v>
      </c>
      <c r="H194" s="66" t="s">
        <v>184</v>
      </c>
    </row>
    <row r="195" spans="1:8" s="66" customFormat="1" hidden="1" x14ac:dyDescent="0.25">
      <c r="A195" s="190"/>
      <c r="B195" s="190"/>
      <c r="C195" s="77"/>
      <c r="D195" s="159"/>
      <c r="E195" s="161"/>
      <c r="F195" s="159"/>
      <c r="G195" s="131">
        <f t="shared" si="3"/>
        <v>0</v>
      </c>
      <c r="H195" s="66" t="s">
        <v>184</v>
      </c>
    </row>
    <row r="196" spans="1:8" s="66" customFormat="1" hidden="1" x14ac:dyDescent="0.25">
      <c r="A196" s="190"/>
      <c r="B196" s="190"/>
      <c r="C196" s="77"/>
      <c r="D196" s="159"/>
      <c r="E196" s="161"/>
      <c r="F196" s="159"/>
      <c r="G196" s="131">
        <f t="shared" si="3"/>
        <v>0</v>
      </c>
      <c r="H196" s="66" t="s">
        <v>184</v>
      </c>
    </row>
    <row r="197" spans="1:8" s="66" customFormat="1" hidden="1" x14ac:dyDescent="0.25">
      <c r="A197" s="190"/>
      <c r="B197" s="190"/>
      <c r="C197" s="77"/>
      <c r="D197" s="159"/>
      <c r="E197" s="161"/>
      <c r="F197" s="159"/>
      <c r="G197" s="131">
        <f t="shared" si="3"/>
        <v>0</v>
      </c>
      <c r="H197" s="66" t="s">
        <v>184</v>
      </c>
    </row>
    <row r="198" spans="1:8" s="66" customFormat="1" hidden="1" x14ac:dyDescent="0.25">
      <c r="A198" s="190"/>
      <c r="B198" s="190"/>
      <c r="C198" s="77"/>
      <c r="D198" s="159"/>
      <c r="E198" s="161"/>
      <c r="F198" s="159"/>
      <c r="G198" s="131">
        <f t="shared" si="3"/>
        <v>0</v>
      </c>
      <c r="H198" s="66" t="s">
        <v>184</v>
      </c>
    </row>
    <row r="199" spans="1:8" s="66" customFormat="1" hidden="1" x14ac:dyDescent="0.25">
      <c r="A199" s="190"/>
      <c r="B199" s="190"/>
      <c r="C199" s="77"/>
      <c r="D199" s="159"/>
      <c r="E199" s="161"/>
      <c r="F199" s="159"/>
      <c r="G199" s="131">
        <f t="shared" si="3"/>
        <v>0</v>
      </c>
      <c r="H199" s="66" t="s">
        <v>184</v>
      </c>
    </row>
    <row r="200" spans="1:8" s="66" customFormat="1" hidden="1" x14ac:dyDescent="0.25">
      <c r="A200" s="190"/>
      <c r="B200" s="190"/>
      <c r="C200" s="77"/>
      <c r="D200" s="159"/>
      <c r="E200" s="161"/>
      <c r="F200" s="159"/>
      <c r="G200" s="131">
        <f t="shared" si="3"/>
        <v>0</v>
      </c>
      <c r="H200" s="66" t="s">
        <v>184</v>
      </c>
    </row>
    <row r="201" spans="1:8" s="66" customFormat="1" hidden="1" x14ac:dyDescent="0.25">
      <c r="A201" s="190"/>
      <c r="B201" s="190"/>
      <c r="C201" s="77"/>
      <c r="D201" s="159"/>
      <c r="E201" s="161"/>
      <c r="F201" s="159"/>
      <c r="G201" s="131">
        <f t="shared" ref="G201:G264" si="4">ROUND(+C201*E201*F201,2)</f>
        <v>0</v>
      </c>
      <c r="H201" s="66" t="s">
        <v>184</v>
      </c>
    </row>
    <row r="202" spans="1:8" s="66" customFormat="1" hidden="1" x14ac:dyDescent="0.25">
      <c r="A202" s="190"/>
      <c r="B202" s="190"/>
      <c r="C202" s="77"/>
      <c r="D202" s="159"/>
      <c r="E202" s="161"/>
      <c r="F202" s="159"/>
      <c r="G202" s="131">
        <f t="shared" si="4"/>
        <v>0</v>
      </c>
      <c r="H202" s="66" t="s">
        <v>184</v>
      </c>
    </row>
    <row r="203" spans="1:8" s="66" customFormat="1" hidden="1" x14ac:dyDescent="0.25">
      <c r="A203" s="190"/>
      <c r="B203" s="190"/>
      <c r="C203" s="77"/>
      <c r="D203" s="159"/>
      <c r="E203" s="161"/>
      <c r="F203" s="159"/>
      <c r="G203" s="131">
        <f t="shared" si="4"/>
        <v>0</v>
      </c>
      <c r="H203" s="66" t="s">
        <v>184</v>
      </c>
    </row>
    <row r="204" spans="1:8" s="66" customFormat="1" hidden="1" x14ac:dyDescent="0.25">
      <c r="A204" s="190"/>
      <c r="B204" s="190"/>
      <c r="C204" s="77"/>
      <c r="D204" s="159"/>
      <c r="E204" s="161"/>
      <c r="F204" s="159"/>
      <c r="G204" s="131">
        <f t="shared" si="4"/>
        <v>0</v>
      </c>
      <c r="H204" s="66" t="s">
        <v>184</v>
      </c>
    </row>
    <row r="205" spans="1:8" s="66" customFormat="1" hidden="1" x14ac:dyDescent="0.25">
      <c r="A205" s="190"/>
      <c r="B205" s="190"/>
      <c r="C205" s="77"/>
      <c r="D205" s="159"/>
      <c r="E205" s="161"/>
      <c r="F205" s="159"/>
      <c r="G205" s="131">
        <f t="shared" si="4"/>
        <v>0</v>
      </c>
      <c r="H205" s="66" t="s">
        <v>184</v>
      </c>
    </row>
    <row r="206" spans="1:8" s="66" customFormat="1" hidden="1" x14ac:dyDescent="0.25">
      <c r="A206" s="190"/>
      <c r="B206" s="190"/>
      <c r="C206" s="77"/>
      <c r="D206" s="159"/>
      <c r="E206" s="161"/>
      <c r="F206" s="159"/>
      <c r="G206" s="131">
        <f t="shared" si="4"/>
        <v>0</v>
      </c>
      <c r="H206" s="66" t="s">
        <v>184</v>
      </c>
    </row>
    <row r="207" spans="1:8" s="66" customFormat="1" hidden="1" x14ac:dyDescent="0.25">
      <c r="A207" s="190"/>
      <c r="B207" s="190"/>
      <c r="C207" s="77"/>
      <c r="D207" s="159"/>
      <c r="E207" s="161"/>
      <c r="F207" s="159"/>
      <c r="G207" s="131">
        <f t="shared" si="4"/>
        <v>0</v>
      </c>
      <c r="H207" s="66" t="s">
        <v>184</v>
      </c>
    </row>
    <row r="208" spans="1:8" s="66" customFormat="1" hidden="1" x14ac:dyDescent="0.25">
      <c r="A208" s="190"/>
      <c r="B208" s="190"/>
      <c r="C208" s="77"/>
      <c r="D208" s="159"/>
      <c r="E208" s="161"/>
      <c r="F208" s="159"/>
      <c r="G208" s="131">
        <f t="shared" si="4"/>
        <v>0</v>
      </c>
      <c r="H208" s="66" t="s">
        <v>184</v>
      </c>
    </row>
    <row r="209" spans="1:8" s="66" customFormat="1" hidden="1" x14ac:dyDescent="0.25">
      <c r="A209" s="190"/>
      <c r="B209" s="190"/>
      <c r="C209" s="77"/>
      <c r="D209" s="159"/>
      <c r="E209" s="161"/>
      <c r="F209" s="159"/>
      <c r="G209" s="131">
        <f t="shared" si="4"/>
        <v>0</v>
      </c>
      <c r="H209" s="66" t="s">
        <v>184</v>
      </c>
    </row>
    <row r="210" spans="1:8" s="66" customFormat="1" hidden="1" x14ac:dyDescent="0.25">
      <c r="A210" s="190"/>
      <c r="B210" s="190"/>
      <c r="C210" s="77"/>
      <c r="D210" s="159"/>
      <c r="E210" s="161"/>
      <c r="F210" s="159"/>
      <c r="G210" s="131">
        <f t="shared" si="4"/>
        <v>0</v>
      </c>
      <c r="H210" s="66" t="s">
        <v>184</v>
      </c>
    </row>
    <row r="211" spans="1:8" s="66" customFormat="1" hidden="1" x14ac:dyDescent="0.25">
      <c r="A211" s="190"/>
      <c r="B211" s="190"/>
      <c r="C211" s="77"/>
      <c r="D211" s="159"/>
      <c r="E211" s="161"/>
      <c r="F211" s="159"/>
      <c r="G211" s="131">
        <f t="shared" si="4"/>
        <v>0</v>
      </c>
      <c r="H211" s="66" t="s">
        <v>184</v>
      </c>
    </row>
    <row r="212" spans="1:8" s="66" customFormat="1" hidden="1" x14ac:dyDescent="0.25">
      <c r="A212" s="190"/>
      <c r="B212" s="190"/>
      <c r="C212" s="77"/>
      <c r="D212" s="159"/>
      <c r="E212" s="161"/>
      <c r="F212" s="159"/>
      <c r="G212" s="131">
        <f t="shared" si="4"/>
        <v>0</v>
      </c>
      <c r="H212" s="66" t="s">
        <v>184</v>
      </c>
    </row>
    <row r="213" spans="1:8" s="66" customFormat="1" hidden="1" x14ac:dyDescent="0.25">
      <c r="A213" s="190"/>
      <c r="B213" s="190"/>
      <c r="C213" s="77"/>
      <c r="D213" s="159"/>
      <c r="E213" s="161"/>
      <c r="F213" s="159"/>
      <c r="G213" s="131">
        <f t="shared" si="4"/>
        <v>0</v>
      </c>
      <c r="H213" s="66" t="s">
        <v>184</v>
      </c>
    </row>
    <row r="214" spans="1:8" s="66" customFormat="1" hidden="1" x14ac:dyDescent="0.25">
      <c r="A214" s="190"/>
      <c r="B214" s="190"/>
      <c r="C214" s="77"/>
      <c r="D214" s="159"/>
      <c r="E214" s="161"/>
      <c r="F214" s="159"/>
      <c r="G214" s="131">
        <f t="shared" si="4"/>
        <v>0</v>
      </c>
      <c r="H214" s="66" t="s">
        <v>184</v>
      </c>
    </row>
    <row r="215" spans="1:8" s="66" customFormat="1" hidden="1" x14ac:dyDescent="0.25">
      <c r="A215" s="190"/>
      <c r="B215" s="190"/>
      <c r="C215" s="77"/>
      <c r="D215" s="159"/>
      <c r="E215" s="161"/>
      <c r="F215" s="159"/>
      <c r="G215" s="131">
        <f t="shared" si="4"/>
        <v>0</v>
      </c>
      <c r="H215" s="66" t="s">
        <v>184</v>
      </c>
    </row>
    <row r="216" spans="1:8" s="66" customFormat="1" hidden="1" x14ac:dyDescent="0.25">
      <c r="A216" s="190"/>
      <c r="B216" s="190"/>
      <c r="C216" s="77"/>
      <c r="D216" s="159"/>
      <c r="E216" s="161"/>
      <c r="F216" s="159"/>
      <c r="G216" s="131">
        <f t="shared" si="4"/>
        <v>0</v>
      </c>
      <c r="H216" s="66" t="s">
        <v>184</v>
      </c>
    </row>
    <row r="217" spans="1:8" s="66" customFormat="1" hidden="1" x14ac:dyDescent="0.25">
      <c r="A217" s="190"/>
      <c r="B217" s="190"/>
      <c r="C217" s="77"/>
      <c r="D217" s="159"/>
      <c r="E217" s="161"/>
      <c r="F217" s="159"/>
      <c r="G217" s="131">
        <f t="shared" si="4"/>
        <v>0</v>
      </c>
      <c r="H217" s="66" t="s">
        <v>184</v>
      </c>
    </row>
    <row r="218" spans="1:8" s="66" customFormat="1" hidden="1" x14ac:dyDescent="0.25">
      <c r="A218" s="190"/>
      <c r="B218" s="190"/>
      <c r="C218" s="77"/>
      <c r="D218" s="159"/>
      <c r="E218" s="161"/>
      <c r="F218" s="159"/>
      <c r="G218" s="131">
        <f t="shared" si="4"/>
        <v>0</v>
      </c>
      <c r="H218" s="66" t="s">
        <v>184</v>
      </c>
    </row>
    <row r="219" spans="1:8" s="66" customFormat="1" hidden="1" x14ac:dyDescent="0.25">
      <c r="A219" s="190"/>
      <c r="B219" s="190"/>
      <c r="C219" s="77"/>
      <c r="D219" s="159"/>
      <c r="E219" s="161"/>
      <c r="F219" s="159"/>
      <c r="G219" s="131">
        <f t="shared" si="4"/>
        <v>0</v>
      </c>
      <c r="H219" s="66" t="s">
        <v>184</v>
      </c>
    </row>
    <row r="220" spans="1:8" s="66" customFormat="1" hidden="1" x14ac:dyDescent="0.25">
      <c r="A220" s="190"/>
      <c r="B220" s="190"/>
      <c r="C220" s="77"/>
      <c r="D220" s="159"/>
      <c r="E220" s="161"/>
      <c r="F220" s="159"/>
      <c r="G220" s="131">
        <f t="shared" si="4"/>
        <v>0</v>
      </c>
      <c r="H220" s="66" t="s">
        <v>184</v>
      </c>
    </row>
    <row r="221" spans="1:8" s="66" customFormat="1" hidden="1" x14ac:dyDescent="0.25">
      <c r="A221" s="190"/>
      <c r="B221" s="190"/>
      <c r="C221" s="77"/>
      <c r="D221" s="159"/>
      <c r="E221" s="161"/>
      <c r="F221" s="159"/>
      <c r="G221" s="131">
        <f t="shared" si="4"/>
        <v>0</v>
      </c>
      <c r="H221" s="66" t="s">
        <v>184</v>
      </c>
    </row>
    <row r="222" spans="1:8" s="66" customFormat="1" hidden="1" x14ac:dyDescent="0.25">
      <c r="A222" s="190"/>
      <c r="B222" s="190"/>
      <c r="C222" s="77"/>
      <c r="D222" s="159"/>
      <c r="E222" s="161"/>
      <c r="F222" s="159"/>
      <c r="G222" s="131">
        <f t="shared" si="4"/>
        <v>0</v>
      </c>
      <c r="H222" s="66" t="s">
        <v>184</v>
      </c>
    </row>
    <row r="223" spans="1:8" s="66" customFormat="1" hidden="1" x14ac:dyDescent="0.25">
      <c r="A223" s="190"/>
      <c r="B223" s="190"/>
      <c r="C223" s="77"/>
      <c r="D223" s="159"/>
      <c r="E223" s="161"/>
      <c r="F223" s="159"/>
      <c r="G223" s="131">
        <f t="shared" si="4"/>
        <v>0</v>
      </c>
      <c r="H223" s="66" t="s">
        <v>184</v>
      </c>
    </row>
    <row r="224" spans="1:8" s="66" customFormat="1" hidden="1" x14ac:dyDescent="0.25">
      <c r="A224" s="190"/>
      <c r="B224" s="190"/>
      <c r="C224" s="77"/>
      <c r="D224" s="159"/>
      <c r="E224" s="161"/>
      <c r="F224" s="159"/>
      <c r="G224" s="131">
        <f t="shared" si="4"/>
        <v>0</v>
      </c>
      <c r="H224" s="66" t="s">
        <v>184</v>
      </c>
    </row>
    <row r="225" spans="1:8" s="66" customFormat="1" hidden="1" x14ac:dyDescent="0.25">
      <c r="A225" s="190"/>
      <c r="B225" s="190"/>
      <c r="C225" s="77"/>
      <c r="D225" s="159"/>
      <c r="E225" s="161"/>
      <c r="F225" s="159"/>
      <c r="G225" s="131">
        <f t="shared" si="4"/>
        <v>0</v>
      </c>
      <c r="H225" s="66" t="s">
        <v>184</v>
      </c>
    </row>
    <row r="226" spans="1:8" s="66" customFormat="1" hidden="1" x14ac:dyDescent="0.25">
      <c r="A226" s="190"/>
      <c r="B226" s="190"/>
      <c r="C226" s="77"/>
      <c r="D226" s="159"/>
      <c r="E226" s="161"/>
      <c r="F226" s="159"/>
      <c r="G226" s="131">
        <f t="shared" si="4"/>
        <v>0</v>
      </c>
      <c r="H226" s="66" t="s">
        <v>184</v>
      </c>
    </row>
    <row r="227" spans="1:8" s="66" customFormat="1" hidden="1" x14ac:dyDescent="0.25">
      <c r="A227" s="190"/>
      <c r="B227" s="190"/>
      <c r="C227" s="77"/>
      <c r="D227" s="159"/>
      <c r="E227" s="161"/>
      <c r="F227" s="159"/>
      <c r="G227" s="131">
        <f t="shared" si="4"/>
        <v>0</v>
      </c>
      <c r="H227" s="66" t="s">
        <v>184</v>
      </c>
    </row>
    <row r="228" spans="1:8" s="66" customFormat="1" hidden="1" x14ac:dyDescent="0.25">
      <c r="A228" s="190"/>
      <c r="B228" s="190"/>
      <c r="C228" s="77"/>
      <c r="D228" s="159"/>
      <c r="E228" s="161"/>
      <c r="F228" s="159"/>
      <c r="G228" s="131">
        <f t="shared" si="4"/>
        <v>0</v>
      </c>
      <c r="H228" s="66" t="s">
        <v>184</v>
      </c>
    </row>
    <row r="229" spans="1:8" s="66" customFormat="1" hidden="1" x14ac:dyDescent="0.25">
      <c r="A229" s="190"/>
      <c r="B229" s="190"/>
      <c r="C229" s="77"/>
      <c r="D229" s="159"/>
      <c r="E229" s="161"/>
      <c r="F229" s="159"/>
      <c r="G229" s="131">
        <f t="shared" si="4"/>
        <v>0</v>
      </c>
      <c r="H229" s="66" t="s">
        <v>184</v>
      </c>
    </row>
    <row r="230" spans="1:8" s="66" customFormat="1" hidden="1" x14ac:dyDescent="0.25">
      <c r="A230" s="190"/>
      <c r="B230" s="190"/>
      <c r="C230" s="77"/>
      <c r="D230" s="159"/>
      <c r="E230" s="161"/>
      <c r="F230" s="159"/>
      <c r="G230" s="131">
        <f t="shared" si="4"/>
        <v>0</v>
      </c>
      <c r="H230" s="66" t="s">
        <v>184</v>
      </c>
    </row>
    <row r="231" spans="1:8" s="66" customFormat="1" hidden="1" x14ac:dyDescent="0.25">
      <c r="A231" s="190"/>
      <c r="B231" s="190"/>
      <c r="C231" s="77"/>
      <c r="D231" s="159"/>
      <c r="E231" s="161"/>
      <c r="F231" s="159"/>
      <c r="G231" s="131">
        <f t="shared" si="4"/>
        <v>0</v>
      </c>
      <c r="H231" s="66" t="s">
        <v>184</v>
      </c>
    </row>
    <row r="232" spans="1:8" s="66" customFormat="1" hidden="1" x14ac:dyDescent="0.25">
      <c r="A232" s="190"/>
      <c r="B232" s="190"/>
      <c r="C232" s="77"/>
      <c r="D232" s="159"/>
      <c r="E232" s="161"/>
      <c r="F232" s="159"/>
      <c r="G232" s="131">
        <f t="shared" si="4"/>
        <v>0</v>
      </c>
      <c r="H232" s="66" t="s">
        <v>184</v>
      </c>
    </row>
    <row r="233" spans="1:8" s="66" customFormat="1" hidden="1" x14ac:dyDescent="0.25">
      <c r="A233" s="190"/>
      <c r="B233" s="190"/>
      <c r="C233" s="77"/>
      <c r="D233" s="159"/>
      <c r="E233" s="161"/>
      <c r="F233" s="159"/>
      <c r="G233" s="131">
        <f t="shared" si="4"/>
        <v>0</v>
      </c>
      <c r="H233" s="66" t="s">
        <v>184</v>
      </c>
    </row>
    <row r="234" spans="1:8" s="66" customFormat="1" hidden="1" x14ac:dyDescent="0.25">
      <c r="A234" s="190"/>
      <c r="B234" s="190"/>
      <c r="C234" s="77"/>
      <c r="D234" s="159"/>
      <c r="E234" s="161"/>
      <c r="F234" s="159"/>
      <c r="G234" s="131">
        <f t="shared" si="4"/>
        <v>0</v>
      </c>
      <c r="H234" s="66" t="s">
        <v>184</v>
      </c>
    </row>
    <row r="235" spans="1:8" s="66" customFormat="1" hidden="1" x14ac:dyDescent="0.25">
      <c r="A235" s="190"/>
      <c r="B235" s="190"/>
      <c r="C235" s="77"/>
      <c r="D235" s="159"/>
      <c r="E235" s="161"/>
      <c r="F235" s="159"/>
      <c r="G235" s="131">
        <f t="shared" si="4"/>
        <v>0</v>
      </c>
      <c r="H235" s="66" t="s">
        <v>184</v>
      </c>
    </row>
    <row r="236" spans="1:8" s="66" customFormat="1" hidden="1" x14ac:dyDescent="0.25">
      <c r="A236" s="190"/>
      <c r="B236" s="190"/>
      <c r="C236" s="77"/>
      <c r="D236" s="159"/>
      <c r="E236" s="161"/>
      <c r="F236" s="159"/>
      <c r="G236" s="131">
        <f t="shared" si="4"/>
        <v>0</v>
      </c>
      <c r="H236" s="66" t="s">
        <v>184</v>
      </c>
    </row>
    <row r="237" spans="1:8" s="66" customFormat="1" hidden="1" x14ac:dyDescent="0.25">
      <c r="A237" s="190"/>
      <c r="B237" s="190"/>
      <c r="C237" s="77"/>
      <c r="D237" s="159"/>
      <c r="E237" s="161"/>
      <c r="F237" s="159"/>
      <c r="G237" s="131">
        <f t="shared" si="4"/>
        <v>0</v>
      </c>
      <c r="H237" s="66" t="s">
        <v>184</v>
      </c>
    </row>
    <row r="238" spans="1:8" s="66" customFormat="1" hidden="1" x14ac:dyDescent="0.25">
      <c r="A238" s="190"/>
      <c r="B238" s="190"/>
      <c r="C238" s="77"/>
      <c r="D238" s="159"/>
      <c r="E238" s="161"/>
      <c r="F238" s="159"/>
      <c r="G238" s="131">
        <f t="shared" si="4"/>
        <v>0</v>
      </c>
      <c r="H238" s="66" t="s">
        <v>184</v>
      </c>
    </row>
    <row r="239" spans="1:8" s="66" customFormat="1" hidden="1" x14ac:dyDescent="0.25">
      <c r="A239" s="190"/>
      <c r="B239" s="190"/>
      <c r="C239" s="77"/>
      <c r="D239" s="159"/>
      <c r="E239" s="161"/>
      <c r="F239" s="159"/>
      <c r="G239" s="131">
        <f t="shared" si="4"/>
        <v>0</v>
      </c>
      <c r="H239" s="66" t="s">
        <v>184</v>
      </c>
    </row>
    <row r="240" spans="1:8" s="66" customFormat="1" hidden="1" x14ac:dyDescent="0.25">
      <c r="A240" s="190"/>
      <c r="B240" s="190"/>
      <c r="C240" s="77"/>
      <c r="D240" s="159"/>
      <c r="E240" s="161"/>
      <c r="F240" s="159"/>
      <c r="G240" s="131">
        <f t="shared" si="4"/>
        <v>0</v>
      </c>
      <c r="H240" s="66" t="s">
        <v>184</v>
      </c>
    </row>
    <row r="241" spans="1:8" s="66" customFormat="1" hidden="1" x14ac:dyDescent="0.25">
      <c r="A241" s="190"/>
      <c r="B241" s="190"/>
      <c r="C241" s="77"/>
      <c r="D241" s="159"/>
      <c r="E241" s="161"/>
      <c r="F241" s="159"/>
      <c r="G241" s="131">
        <f t="shared" si="4"/>
        <v>0</v>
      </c>
      <c r="H241" s="66" t="s">
        <v>184</v>
      </c>
    </row>
    <row r="242" spans="1:8" s="66" customFormat="1" hidden="1" x14ac:dyDescent="0.25">
      <c r="A242" s="190"/>
      <c r="B242" s="190"/>
      <c r="C242" s="77"/>
      <c r="D242" s="159"/>
      <c r="E242" s="161"/>
      <c r="F242" s="159"/>
      <c r="G242" s="131">
        <f t="shared" si="4"/>
        <v>0</v>
      </c>
      <c r="H242" s="66" t="s">
        <v>184</v>
      </c>
    </row>
    <row r="243" spans="1:8" s="66" customFormat="1" hidden="1" x14ac:dyDescent="0.25">
      <c r="A243" s="190"/>
      <c r="B243" s="190"/>
      <c r="C243" s="77"/>
      <c r="D243" s="159"/>
      <c r="E243" s="161"/>
      <c r="F243" s="159"/>
      <c r="G243" s="131">
        <f t="shared" si="4"/>
        <v>0</v>
      </c>
      <c r="H243" s="66" t="s">
        <v>184</v>
      </c>
    </row>
    <row r="244" spans="1:8" s="66" customFormat="1" hidden="1" x14ac:dyDescent="0.25">
      <c r="A244" s="190"/>
      <c r="B244" s="190"/>
      <c r="C244" s="77"/>
      <c r="D244" s="159"/>
      <c r="E244" s="161"/>
      <c r="F244" s="159"/>
      <c r="G244" s="131">
        <f t="shared" si="4"/>
        <v>0</v>
      </c>
      <c r="H244" s="66" t="s">
        <v>184</v>
      </c>
    </row>
    <row r="245" spans="1:8" s="66" customFormat="1" hidden="1" x14ac:dyDescent="0.25">
      <c r="A245" s="190"/>
      <c r="B245" s="190"/>
      <c r="C245" s="77"/>
      <c r="D245" s="159"/>
      <c r="E245" s="161"/>
      <c r="F245" s="159"/>
      <c r="G245" s="131">
        <f t="shared" si="4"/>
        <v>0</v>
      </c>
      <c r="H245" s="66" t="s">
        <v>184</v>
      </c>
    </row>
    <row r="246" spans="1:8" s="66" customFormat="1" hidden="1" x14ac:dyDescent="0.25">
      <c r="A246" s="190"/>
      <c r="B246" s="190"/>
      <c r="C246" s="77"/>
      <c r="D246" s="159"/>
      <c r="E246" s="161"/>
      <c r="F246" s="159"/>
      <c r="G246" s="131">
        <f t="shared" si="4"/>
        <v>0</v>
      </c>
      <c r="H246" s="66" t="s">
        <v>184</v>
      </c>
    </row>
    <row r="247" spans="1:8" s="66" customFormat="1" hidden="1" x14ac:dyDescent="0.25">
      <c r="A247" s="190"/>
      <c r="B247" s="190"/>
      <c r="C247" s="77"/>
      <c r="D247" s="159"/>
      <c r="E247" s="161"/>
      <c r="F247" s="159"/>
      <c r="G247" s="131">
        <f t="shared" si="4"/>
        <v>0</v>
      </c>
      <c r="H247" s="66" t="s">
        <v>184</v>
      </c>
    </row>
    <row r="248" spans="1:8" s="66" customFormat="1" hidden="1" x14ac:dyDescent="0.25">
      <c r="A248" s="190"/>
      <c r="B248" s="190"/>
      <c r="C248" s="77"/>
      <c r="D248" s="159"/>
      <c r="E248" s="161"/>
      <c r="F248" s="159"/>
      <c r="G248" s="131">
        <f t="shared" si="4"/>
        <v>0</v>
      </c>
      <c r="H248" s="66" t="s">
        <v>184</v>
      </c>
    </row>
    <row r="249" spans="1:8" s="66" customFormat="1" hidden="1" x14ac:dyDescent="0.25">
      <c r="A249" s="190"/>
      <c r="B249" s="190"/>
      <c r="C249" s="77"/>
      <c r="D249" s="159"/>
      <c r="E249" s="161"/>
      <c r="F249" s="159"/>
      <c r="G249" s="131">
        <f t="shared" si="4"/>
        <v>0</v>
      </c>
      <c r="H249" s="66" t="s">
        <v>184</v>
      </c>
    </row>
    <row r="250" spans="1:8" s="66" customFormat="1" hidden="1" x14ac:dyDescent="0.25">
      <c r="A250" s="190"/>
      <c r="B250" s="190"/>
      <c r="C250" s="77"/>
      <c r="D250" s="159"/>
      <c r="E250" s="161"/>
      <c r="F250" s="159"/>
      <c r="G250" s="131">
        <f t="shared" si="4"/>
        <v>0</v>
      </c>
      <c r="H250" s="66" t="s">
        <v>184</v>
      </c>
    </row>
    <row r="251" spans="1:8" s="66" customFormat="1" hidden="1" x14ac:dyDescent="0.25">
      <c r="A251" s="190"/>
      <c r="B251" s="190"/>
      <c r="C251" s="77"/>
      <c r="D251" s="159"/>
      <c r="E251" s="161"/>
      <c r="F251" s="159"/>
      <c r="G251" s="131">
        <f t="shared" si="4"/>
        <v>0</v>
      </c>
      <c r="H251" s="66" t="s">
        <v>184</v>
      </c>
    </row>
    <row r="252" spans="1:8" s="66" customFormat="1" hidden="1" x14ac:dyDescent="0.25">
      <c r="A252" s="190"/>
      <c r="B252" s="190"/>
      <c r="C252" s="77"/>
      <c r="D252" s="159"/>
      <c r="E252" s="161"/>
      <c r="F252" s="159"/>
      <c r="G252" s="131">
        <f t="shared" si="4"/>
        <v>0</v>
      </c>
      <c r="H252" s="66" t="s">
        <v>184</v>
      </c>
    </row>
    <row r="253" spans="1:8" s="66" customFormat="1" hidden="1" x14ac:dyDescent="0.25">
      <c r="A253" s="190"/>
      <c r="B253" s="190"/>
      <c r="C253" s="77"/>
      <c r="D253" s="159"/>
      <c r="E253" s="161"/>
      <c r="F253" s="159"/>
      <c r="G253" s="131">
        <f t="shared" si="4"/>
        <v>0</v>
      </c>
      <c r="H253" s="66" t="s">
        <v>184</v>
      </c>
    </row>
    <row r="254" spans="1:8" s="66" customFormat="1" hidden="1" x14ac:dyDescent="0.25">
      <c r="A254" s="190"/>
      <c r="B254" s="190"/>
      <c r="C254" s="77"/>
      <c r="D254" s="159"/>
      <c r="E254" s="161"/>
      <c r="F254" s="159"/>
      <c r="G254" s="131">
        <f t="shared" si="4"/>
        <v>0</v>
      </c>
      <c r="H254" s="66" t="s">
        <v>184</v>
      </c>
    </row>
    <row r="255" spans="1:8" s="66" customFormat="1" hidden="1" x14ac:dyDescent="0.25">
      <c r="A255" s="190"/>
      <c r="B255" s="190"/>
      <c r="C255" s="77"/>
      <c r="D255" s="159"/>
      <c r="E255" s="161"/>
      <c r="F255" s="159"/>
      <c r="G255" s="131">
        <f t="shared" si="4"/>
        <v>0</v>
      </c>
      <c r="H255" s="66" t="s">
        <v>184</v>
      </c>
    </row>
    <row r="256" spans="1:8" s="66" customFormat="1" hidden="1" x14ac:dyDescent="0.25">
      <c r="A256" s="190"/>
      <c r="B256" s="190"/>
      <c r="C256" s="77"/>
      <c r="D256" s="159"/>
      <c r="E256" s="161"/>
      <c r="F256" s="159"/>
      <c r="G256" s="131">
        <f t="shared" si="4"/>
        <v>0</v>
      </c>
      <c r="H256" s="66" t="s">
        <v>184</v>
      </c>
    </row>
    <row r="257" spans="1:18" s="66" customFormat="1" hidden="1" x14ac:dyDescent="0.25">
      <c r="A257" s="190"/>
      <c r="B257" s="190"/>
      <c r="C257" s="77"/>
      <c r="D257" s="159"/>
      <c r="E257" s="161"/>
      <c r="F257" s="159"/>
      <c r="G257" s="131">
        <f t="shared" si="4"/>
        <v>0</v>
      </c>
      <c r="H257" s="66" t="s">
        <v>184</v>
      </c>
    </row>
    <row r="258" spans="1:18" s="66" customFormat="1" hidden="1" x14ac:dyDescent="0.25">
      <c r="A258" s="190"/>
      <c r="B258" s="190"/>
      <c r="C258" s="77"/>
      <c r="D258" s="159"/>
      <c r="E258" s="161"/>
      <c r="F258" s="159"/>
      <c r="G258" s="131">
        <f t="shared" si="4"/>
        <v>0</v>
      </c>
      <c r="H258" s="66" t="s">
        <v>184</v>
      </c>
    </row>
    <row r="259" spans="1:18" s="66" customFormat="1" hidden="1" x14ac:dyDescent="0.25">
      <c r="A259" s="190"/>
      <c r="B259" s="190"/>
      <c r="C259" s="77"/>
      <c r="D259" s="159"/>
      <c r="E259" s="161"/>
      <c r="F259" s="159"/>
      <c r="G259" s="131">
        <f t="shared" si="4"/>
        <v>0</v>
      </c>
      <c r="H259" s="66" t="s">
        <v>184</v>
      </c>
    </row>
    <row r="260" spans="1:18" s="66" customFormat="1" hidden="1" x14ac:dyDescent="0.25">
      <c r="A260" s="190"/>
      <c r="B260" s="190"/>
      <c r="C260" s="77"/>
      <c r="D260" s="159"/>
      <c r="E260" s="161"/>
      <c r="F260" s="159"/>
      <c r="G260" s="131">
        <f t="shared" si="4"/>
        <v>0</v>
      </c>
      <c r="H260" s="66" t="s">
        <v>184</v>
      </c>
    </row>
    <row r="261" spans="1:18" s="66" customFormat="1" hidden="1" x14ac:dyDescent="0.25">
      <c r="A261" s="190"/>
      <c r="B261" s="190"/>
      <c r="C261" s="77"/>
      <c r="D261" s="159"/>
      <c r="E261" s="161"/>
      <c r="F261" s="159"/>
      <c r="G261" s="131">
        <f t="shared" si="4"/>
        <v>0</v>
      </c>
      <c r="H261" s="66" t="s">
        <v>184</v>
      </c>
    </row>
    <row r="262" spans="1:18" s="66" customFormat="1" hidden="1" x14ac:dyDescent="0.25">
      <c r="A262" s="190"/>
      <c r="B262" s="190"/>
      <c r="C262" s="77"/>
      <c r="D262" s="159"/>
      <c r="E262" s="161"/>
      <c r="F262" s="159"/>
      <c r="G262" s="131">
        <f t="shared" si="4"/>
        <v>0</v>
      </c>
      <c r="H262" s="66" t="s">
        <v>184</v>
      </c>
    </row>
    <row r="263" spans="1:18" s="66" customFormat="1" hidden="1" x14ac:dyDescent="0.25">
      <c r="A263" s="190"/>
      <c r="B263" s="190"/>
      <c r="C263" s="77"/>
      <c r="D263" s="159"/>
      <c r="E263" s="161"/>
      <c r="F263" s="159"/>
      <c r="G263" s="131">
        <f t="shared" si="4"/>
        <v>0</v>
      </c>
      <c r="H263" s="66" t="s">
        <v>184</v>
      </c>
    </row>
    <row r="264" spans="1:18" s="66" customFormat="1" hidden="1" x14ac:dyDescent="0.25">
      <c r="A264" s="190"/>
      <c r="B264" s="190"/>
      <c r="C264" s="77"/>
      <c r="D264" s="159"/>
      <c r="E264" s="161"/>
      <c r="F264" s="159"/>
      <c r="G264" s="131">
        <f t="shared" si="4"/>
        <v>0</v>
      </c>
      <c r="H264" s="66" t="s">
        <v>184</v>
      </c>
    </row>
    <row r="265" spans="1:18" s="66" customFormat="1" hidden="1" x14ac:dyDescent="0.25">
      <c r="A265" s="190"/>
      <c r="B265" s="190"/>
      <c r="C265" s="77"/>
      <c r="D265" s="159"/>
      <c r="E265" s="161"/>
      <c r="F265" s="159"/>
      <c r="G265" s="131">
        <f t="shared" ref="G265:G266" si="5">ROUND(+C265*E265*F265,2)</f>
        <v>0</v>
      </c>
      <c r="H265" s="66" t="s">
        <v>184</v>
      </c>
    </row>
    <row r="266" spans="1:18" s="66" customFormat="1" x14ac:dyDescent="0.25">
      <c r="A266" s="185"/>
      <c r="B266" s="163"/>
      <c r="C266" s="77"/>
      <c r="D266" s="159"/>
      <c r="E266" s="161"/>
      <c r="F266" s="159"/>
      <c r="G266" s="208">
        <f t="shared" si="5"/>
        <v>0</v>
      </c>
      <c r="H266" s="66" t="s">
        <v>184</v>
      </c>
    </row>
    <row r="267" spans="1:18" s="66" customFormat="1" x14ac:dyDescent="0.25">
      <c r="A267" s="163"/>
      <c r="B267" s="163"/>
      <c r="C267" s="71"/>
      <c r="D267" s="151"/>
      <c r="E267" s="167"/>
      <c r="F267" s="168" t="s">
        <v>185</v>
      </c>
      <c r="G267" s="131">
        <f>ROUND(SUBTOTAL(109,G136:G266),2)</f>
        <v>0</v>
      </c>
      <c r="H267" s="66" t="s">
        <v>184</v>
      </c>
      <c r="J267" s="257" t="s">
        <v>198</v>
      </c>
    </row>
    <row r="268" spans="1:18" x14ac:dyDescent="0.25">
      <c r="G268" s="214"/>
      <c r="H268" s="66" t="s">
        <v>186</v>
      </c>
    </row>
    <row r="269" spans="1:18" x14ac:dyDescent="0.25">
      <c r="D269" s="414" t="s">
        <v>284</v>
      </c>
      <c r="E269" s="414"/>
      <c r="F269" s="414"/>
      <c r="G269" s="52">
        <f>+G267+G135</f>
        <v>0</v>
      </c>
      <c r="H269" s="66" t="s">
        <v>186</v>
      </c>
      <c r="J269" s="75" t="s">
        <v>188</v>
      </c>
    </row>
    <row r="270" spans="1:18" s="66" customFormat="1" x14ac:dyDescent="0.25">
      <c r="C270" s="169"/>
      <c r="D270" s="170"/>
      <c r="E270" s="171"/>
      <c r="F270" s="170"/>
      <c r="G270" s="59"/>
      <c r="H270" s="66" t="s">
        <v>186</v>
      </c>
    </row>
    <row r="271" spans="1:18" s="66" customFormat="1" x14ac:dyDescent="0.25">
      <c r="A271" s="218" t="s">
        <v>285</v>
      </c>
      <c r="B271" s="60"/>
      <c r="C271" s="60"/>
      <c r="D271" s="60"/>
      <c r="E271" s="60"/>
      <c r="F271" s="60"/>
      <c r="G271" s="61"/>
      <c r="H271" s="66" t="s">
        <v>181</v>
      </c>
      <c r="J271" s="76" t="s">
        <v>190</v>
      </c>
    </row>
    <row r="272" spans="1:18" s="66" customFormat="1" ht="45" customHeight="1" x14ac:dyDescent="0.25">
      <c r="A272" s="407"/>
      <c r="B272" s="408"/>
      <c r="C272" s="408"/>
      <c r="D272" s="408"/>
      <c r="E272" s="408"/>
      <c r="F272" s="408"/>
      <c r="G272" s="409"/>
      <c r="H272" s="66" t="s">
        <v>181</v>
      </c>
      <c r="J272" s="403" t="s">
        <v>191</v>
      </c>
      <c r="K272" s="403"/>
      <c r="L272" s="403"/>
      <c r="M272" s="403"/>
      <c r="N272" s="403"/>
      <c r="O272" s="403"/>
      <c r="P272" s="403"/>
      <c r="Q272" s="403"/>
      <c r="R272" s="403"/>
    </row>
    <row r="273" spans="1:18" x14ac:dyDescent="0.25">
      <c r="H273" s="66" t="s">
        <v>184</v>
      </c>
    </row>
    <row r="274" spans="1:18" s="66" customFormat="1" x14ac:dyDescent="0.25">
      <c r="A274" s="218" t="s">
        <v>286</v>
      </c>
      <c r="B274" s="62"/>
      <c r="C274" s="63"/>
      <c r="D274" s="63"/>
      <c r="E274" s="63"/>
      <c r="F274" s="63"/>
      <c r="G274" s="64"/>
      <c r="H274" s="66" t="s">
        <v>184</v>
      </c>
      <c r="J274" s="76" t="s">
        <v>190</v>
      </c>
    </row>
    <row r="275" spans="1:18" s="66" customFormat="1" ht="45" customHeight="1" x14ac:dyDescent="0.25">
      <c r="A275" s="407"/>
      <c r="B275" s="408"/>
      <c r="C275" s="408"/>
      <c r="D275" s="408"/>
      <c r="E275" s="408"/>
      <c r="F275" s="408"/>
      <c r="G275" s="409"/>
      <c r="H275" s="66" t="s">
        <v>184</v>
      </c>
      <c r="J275" s="403" t="s">
        <v>191</v>
      </c>
      <c r="K275" s="403"/>
      <c r="L275" s="403"/>
      <c r="M275" s="403"/>
      <c r="N275" s="403"/>
      <c r="O275" s="403"/>
      <c r="P275" s="403"/>
      <c r="Q275" s="403"/>
      <c r="R275" s="403"/>
    </row>
  </sheetData>
  <sheetProtection algorithmName="SHA-512" hashValue="fvA7V1Tbr3th/ayOj/zi71aA2tOuebVbHkKQ2IUARfSFgPs3sxJbEax5IPJiefOB2FV5bH/LrRyQUyvjPwLUOw==" saltValue="1fI5V0o4OO5XhWgtAWorNQ==" spinCount="100000" sheet="1" formatCells="0" formatRows="0" autoFilter="0"/>
  <autoFilter ref="H1:H275" xr:uid="{00000000-0001-0000-1300-000000000000}"/>
  <mergeCells count="7">
    <mergeCell ref="A275:G275"/>
    <mergeCell ref="J275:R275"/>
    <mergeCell ref="A1:F1"/>
    <mergeCell ref="A2:G2"/>
    <mergeCell ref="D269:F269"/>
    <mergeCell ref="A272:G272"/>
    <mergeCell ref="J272:R272"/>
  </mergeCells>
  <printOptions horizontalCentered="1"/>
  <pageMargins left="0.45" right="0.45" top="0.5" bottom="0.5" header="0.3" footer="0.3"/>
  <pageSetup scale="98"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665B376F-A23F-4919-A5F5-20539BFA3B6C}">
            <xm:f>Categories!$A$25=FALSE</xm:f>
            <x14:dxf>
              <fill>
                <patternFill>
                  <bgColor theme="0" tint="-0.34998626667073579"/>
                </patternFill>
              </fill>
            </x14:dxf>
          </x14:cfRule>
          <xm:sqref>A1:G275</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9245A-A7D8-4D88-A7D5-6933671CE2AF}">
  <sheetPr>
    <pageSetUpPr fitToPage="1"/>
  </sheetPr>
  <dimension ref="A1:Q275"/>
  <sheetViews>
    <sheetView topLeftCell="A267" zoomScale="130" zoomScaleNormal="130" zoomScaleSheetLayoutView="100" workbookViewId="0">
      <selection activeCell="A270" sqref="A270"/>
    </sheetView>
  </sheetViews>
  <sheetFormatPr defaultColWidth="9.140625" defaultRowHeight="15" x14ac:dyDescent="0.25"/>
  <cols>
    <col min="1" max="1" width="55.28515625" customWidth="1"/>
    <col min="2" max="5" width="15.28515625" customWidth="1"/>
    <col min="6" max="6" width="17" customWidth="1"/>
    <col min="7" max="7" width="11" hidden="1" customWidth="1"/>
    <col min="8" max="8" width="2.7109375" customWidth="1"/>
  </cols>
  <sheetData>
    <row r="1" spans="1:9" ht="20.25" customHeight="1" thickTop="1" thickBot="1" x14ac:dyDescent="0.3">
      <c r="A1" s="399" t="s">
        <v>169</v>
      </c>
      <c r="B1" s="399"/>
      <c r="C1" s="399"/>
      <c r="D1" s="399"/>
      <c r="E1" s="399"/>
      <c r="F1" t="str">
        <f>+'Section A'!$B$2</f>
        <v>GRANTEE</v>
      </c>
      <c r="G1" s="204" t="s">
        <v>179</v>
      </c>
      <c r="I1" s="225" t="s">
        <v>170</v>
      </c>
    </row>
    <row r="2" spans="1:9" ht="48" customHeight="1" thickTop="1" x14ac:dyDescent="0.25">
      <c r="A2" s="327" t="s">
        <v>287</v>
      </c>
      <c r="B2" s="327"/>
      <c r="C2" s="327"/>
      <c r="D2" s="327"/>
      <c r="E2" s="327"/>
      <c r="F2" s="327"/>
      <c r="G2" t="s">
        <v>186</v>
      </c>
    </row>
    <row r="3" spans="1:9" x14ac:dyDescent="0.25">
      <c r="A3" s="5"/>
      <c r="B3" s="5"/>
      <c r="C3" s="5"/>
      <c r="D3" s="5"/>
      <c r="E3" s="5"/>
      <c r="F3" s="5"/>
      <c r="G3" t="s">
        <v>186</v>
      </c>
    </row>
    <row r="4" spans="1:9" ht="25.5" x14ac:dyDescent="0.25">
      <c r="A4" s="202" t="s">
        <v>261</v>
      </c>
      <c r="B4" s="202" t="s">
        <v>208</v>
      </c>
      <c r="C4" s="202" t="s">
        <v>207</v>
      </c>
      <c r="D4" s="202" t="s">
        <v>224</v>
      </c>
      <c r="E4" s="202" t="s">
        <v>177</v>
      </c>
      <c r="F4" s="7" t="s">
        <v>288</v>
      </c>
      <c r="G4" s="206" t="s">
        <v>186</v>
      </c>
      <c r="I4" s="76" t="s">
        <v>180</v>
      </c>
    </row>
    <row r="5" spans="1:9" s="66" customFormat="1" ht="89.25" x14ac:dyDescent="0.25">
      <c r="A5" s="143" t="s">
        <v>360</v>
      </c>
      <c r="B5" s="151"/>
      <c r="C5" s="151"/>
      <c r="D5" s="152"/>
      <c r="E5" s="151"/>
      <c r="F5" s="52">
        <f t="shared" ref="F5:F133" si="0">ROUND(+B5*D5*E5,2)</f>
        <v>0</v>
      </c>
      <c r="G5" s="66" t="s">
        <v>181</v>
      </c>
    </row>
    <row r="6" spans="1:9" s="66" customFormat="1" x14ac:dyDescent="0.25">
      <c r="A6" s="258"/>
      <c r="B6" s="151"/>
      <c r="C6" s="151"/>
      <c r="D6" s="152"/>
      <c r="E6" s="151"/>
      <c r="F6" s="52">
        <f t="shared" si="0"/>
        <v>0</v>
      </c>
      <c r="G6" s="66" t="s">
        <v>181</v>
      </c>
    </row>
    <row r="7" spans="1:9" s="66" customFormat="1" x14ac:dyDescent="0.25">
      <c r="A7" s="268" t="s">
        <v>353</v>
      </c>
      <c r="B7" s="269"/>
      <c r="C7" s="269"/>
      <c r="D7" s="265"/>
      <c r="E7" s="269"/>
      <c r="F7" s="267">
        <f t="shared" si="0"/>
        <v>0</v>
      </c>
      <c r="G7" s="66" t="s">
        <v>181</v>
      </c>
    </row>
    <row r="8" spans="1:9" s="66" customFormat="1" x14ac:dyDescent="0.25">
      <c r="A8" s="272" t="s">
        <v>408</v>
      </c>
      <c r="B8" s="269">
        <v>50</v>
      </c>
      <c r="C8" s="269" t="s">
        <v>409</v>
      </c>
      <c r="D8" s="265">
        <v>600</v>
      </c>
      <c r="E8" s="269">
        <v>1</v>
      </c>
      <c r="F8" s="267">
        <f t="shared" si="0"/>
        <v>30000</v>
      </c>
      <c r="G8" s="66" t="s">
        <v>181</v>
      </c>
    </row>
    <row r="9" spans="1:9" s="66" customFormat="1" x14ac:dyDescent="0.25">
      <c r="A9" s="272" t="s">
        <v>410</v>
      </c>
      <c r="B9" s="269">
        <v>50</v>
      </c>
      <c r="C9" s="269" t="s">
        <v>411</v>
      </c>
      <c r="D9" s="265">
        <v>13</v>
      </c>
      <c r="E9" s="269">
        <v>200</v>
      </c>
      <c r="F9" s="267">
        <f t="shared" si="0"/>
        <v>130000</v>
      </c>
      <c r="G9" s="66" t="s">
        <v>181</v>
      </c>
    </row>
    <row r="10" spans="1:9" s="66" customFormat="1" x14ac:dyDescent="0.25">
      <c r="A10" s="272" t="s">
        <v>412</v>
      </c>
      <c r="B10" s="269">
        <v>12</v>
      </c>
      <c r="C10" s="269" t="s">
        <v>409</v>
      </c>
      <c r="D10" s="265">
        <v>700</v>
      </c>
      <c r="E10" s="269">
        <v>1</v>
      </c>
      <c r="F10" s="267">
        <f t="shared" si="0"/>
        <v>8400</v>
      </c>
      <c r="G10" s="66" t="s">
        <v>181</v>
      </c>
    </row>
    <row r="11" spans="1:9" s="66" customFormat="1" x14ac:dyDescent="0.25">
      <c r="A11" s="272" t="s">
        <v>413</v>
      </c>
      <c r="B11" s="269">
        <v>4</v>
      </c>
      <c r="C11" s="269" t="s">
        <v>409</v>
      </c>
      <c r="D11" s="265">
        <v>50</v>
      </c>
      <c r="E11" s="269">
        <v>1</v>
      </c>
      <c r="F11" s="267">
        <f t="shared" si="0"/>
        <v>200</v>
      </c>
      <c r="G11" s="66" t="s">
        <v>181</v>
      </c>
    </row>
    <row r="12" spans="1:9" s="66" customFormat="1" x14ac:dyDescent="0.25">
      <c r="A12" s="272" t="s">
        <v>414</v>
      </c>
      <c r="B12" s="269">
        <v>1</v>
      </c>
      <c r="C12" s="269" t="s">
        <v>409</v>
      </c>
      <c r="D12" s="265">
        <v>150</v>
      </c>
      <c r="E12" s="269">
        <v>1</v>
      </c>
      <c r="F12" s="267">
        <f t="shared" si="0"/>
        <v>150</v>
      </c>
      <c r="G12" s="66" t="s">
        <v>181</v>
      </c>
    </row>
    <row r="13" spans="1:9" s="66" customFormat="1" x14ac:dyDescent="0.25">
      <c r="A13" s="272" t="s">
        <v>415</v>
      </c>
      <c r="B13" s="269">
        <v>4</v>
      </c>
      <c r="C13" s="269" t="s">
        <v>409</v>
      </c>
      <c r="D13" s="265">
        <v>200</v>
      </c>
      <c r="E13" s="269">
        <v>1</v>
      </c>
      <c r="F13" s="267">
        <f t="shared" si="0"/>
        <v>800</v>
      </c>
      <c r="G13" s="66" t="s">
        <v>181</v>
      </c>
    </row>
    <row r="14" spans="1:9" s="66" customFormat="1" x14ac:dyDescent="0.25">
      <c r="A14" s="272"/>
      <c r="B14" s="269"/>
      <c r="C14" s="269"/>
      <c r="D14" s="265"/>
      <c r="E14" s="269"/>
      <c r="F14" s="267">
        <f t="shared" si="0"/>
        <v>0</v>
      </c>
      <c r="G14" s="66" t="s">
        <v>181</v>
      </c>
    </row>
    <row r="15" spans="1:9" s="66" customFormat="1" x14ac:dyDescent="0.25">
      <c r="A15" s="272"/>
      <c r="B15" s="269"/>
      <c r="C15" s="269"/>
      <c r="D15" s="265"/>
      <c r="E15" s="269"/>
      <c r="F15" s="267">
        <f t="shared" si="0"/>
        <v>0</v>
      </c>
      <c r="G15" s="66" t="s">
        <v>181</v>
      </c>
    </row>
    <row r="16" spans="1:9" s="66" customFormat="1" x14ac:dyDescent="0.25">
      <c r="A16" s="272"/>
      <c r="B16" s="269"/>
      <c r="C16" s="269"/>
      <c r="D16" s="265"/>
      <c r="E16" s="269"/>
      <c r="F16" s="267">
        <f t="shared" si="0"/>
        <v>0</v>
      </c>
      <c r="G16" s="66" t="s">
        <v>181</v>
      </c>
    </row>
    <row r="17" spans="1:7" s="66" customFormat="1" x14ac:dyDescent="0.25">
      <c r="A17" s="272"/>
      <c r="B17" s="269"/>
      <c r="C17" s="269"/>
      <c r="D17" s="265"/>
      <c r="E17" s="269"/>
      <c r="F17" s="267">
        <f t="shared" si="0"/>
        <v>0</v>
      </c>
      <c r="G17" s="66" t="s">
        <v>181</v>
      </c>
    </row>
    <row r="18" spans="1:7" s="66" customFormat="1" x14ac:dyDescent="0.25">
      <c r="A18" s="272"/>
      <c r="B18" s="269"/>
      <c r="C18" s="269"/>
      <c r="D18" s="265"/>
      <c r="E18" s="269"/>
      <c r="F18" s="267">
        <f t="shared" si="0"/>
        <v>0</v>
      </c>
      <c r="G18" s="66" t="s">
        <v>181</v>
      </c>
    </row>
    <row r="19" spans="1:7" s="66" customFormat="1" x14ac:dyDescent="0.25">
      <c r="A19" s="272"/>
      <c r="B19" s="269"/>
      <c r="C19" s="269"/>
      <c r="D19" s="265"/>
      <c r="E19" s="269"/>
      <c r="F19" s="267">
        <f t="shared" si="0"/>
        <v>0</v>
      </c>
      <c r="G19" s="66" t="s">
        <v>181</v>
      </c>
    </row>
    <row r="20" spans="1:7" s="66" customFormat="1" x14ac:dyDescent="0.25">
      <c r="A20" s="272"/>
      <c r="B20" s="269"/>
      <c r="C20" s="269"/>
      <c r="D20" s="265"/>
      <c r="E20" s="269"/>
      <c r="F20" s="267">
        <f t="shared" si="0"/>
        <v>0</v>
      </c>
      <c r="G20" s="66" t="s">
        <v>181</v>
      </c>
    </row>
    <row r="21" spans="1:7" s="66" customFormat="1" x14ac:dyDescent="0.25">
      <c r="A21" s="272"/>
      <c r="B21" s="269"/>
      <c r="C21" s="269"/>
      <c r="D21" s="265"/>
      <c r="E21" s="269"/>
      <c r="F21" s="267">
        <f t="shared" si="0"/>
        <v>0</v>
      </c>
      <c r="G21" s="66" t="s">
        <v>181</v>
      </c>
    </row>
    <row r="22" spans="1:7" s="66" customFormat="1" x14ac:dyDescent="0.25">
      <c r="A22" s="272"/>
      <c r="B22" s="269"/>
      <c r="C22" s="269"/>
      <c r="D22" s="265"/>
      <c r="E22" s="269"/>
      <c r="F22" s="267">
        <f t="shared" si="0"/>
        <v>0</v>
      </c>
      <c r="G22" s="66" t="s">
        <v>181</v>
      </c>
    </row>
    <row r="23" spans="1:7" s="66" customFormat="1" x14ac:dyDescent="0.25">
      <c r="A23" s="272"/>
      <c r="B23" s="269"/>
      <c r="C23" s="269"/>
      <c r="D23" s="265"/>
      <c r="E23" s="269"/>
      <c r="F23" s="267">
        <f t="shared" si="0"/>
        <v>0</v>
      </c>
      <c r="G23" s="66" t="s">
        <v>181</v>
      </c>
    </row>
    <row r="24" spans="1:7" s="66" customFormat="1" x14ac:dyDescent="0.25">
      <c r="A24" s="272"/>
      <c r="B24" s="269"/>
      <c r="C24" s="269"/>
      <c r="D24" s="265"/>
      <c r="E24" s="269"/>
      <c r="F24" s="267">
        <f t="shared" si="0"/>
        <v>0</v>
      </c>
      <c r="G24" s="66" t="s">
        <v>181</v>
      </c>
    </row>
    <row r="25" spans="1:7" s="66" customFormat="1" x14ac:dyDescent="0.25">
      <c r="A25" s="258"/>
      <c r="B25" s="151"/>
      <c r="C25" s="151"/>
      <c r="D25" s="152"/>
      <c r="E25" s="151"/>
      <c r="F25" s="52">
        <f t="shared" si="0"/>
        <v>0</v>
      </c>
      <c r="G25" s="66" t="s">
        <v>181</v>
      </c>
    </row>
    <row r="26" spans="1:7" s="66" customFormat="1" x14ac:dyDescent="0.25">
      <c r="A26" s="258"/>
      <c r="B26" s="151"/>
      <c r="C26" s="151"/>
      <c r="D26" s="152"/>
      <c r="E26" s="151"/>
      <c r="F26" s="52">
        <f t="shared" si="0"/>
        <v>0</v>
      </c>
      <c r="G26" s="66" t="s">
        <v>181</v>
      </c>
    </row>
    <row r="27" spans="1:7" s="66" customFormat="1" x14ac:dyDescent="0.25">
      <c r="A27" s="258"/>
      <c r="B27" s="151"/>
      <c r="C27" s="151"/>
      <c r="D27" s="152"/>
      <c r="E27" s="151"/>
      <c r="F27" s="52">
        <f t="shared" si="0"/>
        <v>0</v>
      </c>
      <c r="G27" s="66" t="s">
        <v>181</v>
      </c>
    </row>
    <row r="28" spans="1:7" s="66" customFormat="1" x14ac:dyDescent="0.25">
      <c r="A28" s="258"/>
      <c r="B28" s="151"/>
      <c r="C28" s="151"/>
      <c r="D28" s="152"/>
      <c r="E28" s="151"/>
      <c r="F28" s="52">
        <f t="shared" si="0"/>
        <v>0</v>
      </c>
      <c r="G28" s="66" t="s">
        <v>181</v>
      </c>
    </row>
    <row r="29" spans="1:7" s="66" customFormat="1" x14ac:dyDescent="0.25">
      <c r="A29" s="258"/>
      <c r="B29" s="151"/>
      <c r="C29" s="151"/>
      <c r="D29" s="152"/>
      <c r="E29" s="151"/>
      <c r="F29" s="52">
        <f t="shared" si="0"/>
        <v>0</v>
      </c>
      <c r="G29" s="66" t="s">
        <v>181</v>
      </c>
    </row>
    <row r="30" spans="1:7" s="66" customFormat="1" x14ac:dyDescent="0.25">
      <c r="A30" s="258"/>
      <c r="B30" s="151"/>
      <c r="C30" s="151"/>
      <c r="D30" s="152"/>
      <c r="E30" s="151"/>
      <c r="F30" s="52">
        <f t="shared" si="0"/>
        <v>0</v>
      </c>
      <c r="G30" s="66" t="s">
        <v>181</v>
      </c>
    </row>
    <row r="31" spans="1:7" s="66" customFormat="1" x14ac:dyDescent="0.25">
      <c r="A31" s="258"/>
      <c r="B31" s="151"/>
      <c r="C31" s="151"/>
      <c r="D31" s="152"/>
      <c r="E31" s="151"/>
      <c r="F31" s="52">
        <f t="shared" si="0"/>
        <v>0</v>
      </c>
      <c r="G31" s="66" t="s">
        <v>181</v>
      </c>
    </row>
    <row r="32" spans="1:7" s="66" customFormat="1" x14ac:dyDescent="0.25">
      <c r="A32" s="258"/>
      <c r="B32" s="151"/>
      <c r="C32" s="151"/>
      <c r="D32" s="152"/>
      <c r="E32" s="151"/>
      <c r="F32" s="52">
        <f t="shared" si="0"/>
        <v>0</v>
      </c>
      <c r="G32" s="66" t="s">
        <v>181</v>
      </c>
    </row>
    <row r="33" spans="1:7" s="66" customFormat="1" x14ac:dyDescent="0.25">
      <c r="A33" s="258"/>
      <c r="B33" s="151"/>
      <c r="C33" s="151"/>
      <c r="D33" s="152"/>
      <c r="E33" s="151"/>
      <c r="F33" s="52">
        <f t="shared" si="0"/>
        <v>0</v>
      </c>
      <c r="G33" s="66" t="s">
        <v>181</v>
      </c>
    </row>
    <row r="34" spans="1:7" s="66" customFormat="1" x14ac:dyDescent="0.25">
      <c r="A34" s="258"/>
      <c r="B34" s="151"/>
      <c r="C34" s="151"/>
      <c r="D34" s="152"/>
      <c r="E34" s="151"/>
      <c r="F34" s="52">
        <f t="shared" si="0"/>
        <v>0</v>
      </c>
      <c r="G34" s="66" t="s">
        <v>181</v>
      </c>
    </row>
    <row r="35" spans="1:7" s="66" customFormat="1" x14ac:dyDescent="0.25">
      <c r="A35" s="258"/>
      <c r="B35" s="151"/>
      <c r="C35" s="151"/>
      <c r="D35" s="152"/>
      <c r="E35" s="151"/>
      <c r="F35" s="52">
        <f t="shared" si="0"/>
        <v>0</v>
      </c>
      <c r="G35" s="66" t="s">
        <v>181</v>
      </c>
    </row>
    <row r="36" spans="1:7" s="66" customFormat="1" x14ac:dyDescent="0.25">
      <c r="A36" s="258"/>
      <c r="B36" s="151"/>
      <c r="C36" s="151"/>
      <c r="D36" s="152"/>
      <c r="E36" s="151"/>
      <c r="F36" s="52">
        <f t="shared" si="0"/>
        <v>0</v>
      </c>
      <c r="G36" s="66" t="s">
        <v>181</v>
      </c>
    </row>
    <row r="37" spans="1:7" s="66" customFormat="1" x14ac:dyDescent="0.25">
      <c r="A37" s="258"/>
      <c r="B37" s="151"/>
      <c r="C37" s="151"/>
      <c r="D37" s="152"/>
      <c r="E37" s="151"/>
      <c r="F37" s="52">
        <f t="shared" si="0"/>
        <v>0</v>
      </c>
      <c r="G37" s="66" t="s">
        <v>181</v>
      </c>
    </row>
    <row r="38" spans="1:7" s="66" customFormat="1" x14ac:dyDescent="0.25">
      <c r="A38" s="258"/>
      <c r="B38" s="151"/>
      <c r="C38" s="151"/>
      <c r="D38" s="152"/>
      <c r="E38" s="151"/>
      <c r="F38" s="52">
        <f t="shared" si="0"/>
        <v>0</v>
      </c>
      <c r="G38" s="66" t="s">
        <v>181</v>
      </c>
    </row>
    <row r="39" spans="1:7" s="66" customFormat="1" x14ac:dyDescent="0.25">
      <c r="A39" s="258"/>
      <c r="B39" s="151"/>
      <c r="C39" s="151"/>
      <c r="D39" s="152"/>
      <c r="E39" s="151"/>
      <c r="F39" s="52">
        <f t="shared" si="0"/>
        <v>0</v>
      </c>
      <c r="G39" s="66" t="s">
        <v>181</v>
      </c>
    </row>
    <row r="40" spans="1:7" s="66" customFormat="1" x14ac:dyDescent="0.25">
      <c r="A40" s="258"/>
      <c r="B40" s="151"/>
      <c r="C40" s="151"/>
      <c r="D40" s="152"/>
      <c r="E40" s="151"/>
      <c r="F40" s="52">
        <f t="shared" si="0"/>
        <v>0</v>
      </c>
      <c r="G40" s="66" t="s">
        <v>181</v>
      </c>
    </row>
    <row r="41" spans="1:7" s="66" customFormat="1" x14ac:dyDescent="0.25">
      <c r="A41" s="258"/>
      <c r="B41" s="151"/>
      <c r="C41" s="151"/>
      <c r="D41" s="152"/>
      <c r="E41" s="151"/>
      <c r="F41" s="52">
        <f t="shared" si="0"/>
        <v>0</v>
      </c>
      <c r="G41" s="66" t="s">
        <v>181</v>
      </c>
    </row>
    <row r="42" spans="1:7" s="66" customFormat="1" x14ac:dyDescent="0.25">
      <c r="A42" s="258"/>
      <c r="B42" s="151"/>
      <c r="C42" s="151"/>
      <c r="D42" s="152"/>
      <c r="E42" s="151"/>
      <c r="F42" s="52">
        <f t="shared" si="0"/>
        <v>0</v>
      </c>
      <c r="G42" s="66" t="s">
        <v>181</v>
      </c>
    </row>
    <row r="43" spans="1:7" s="66" customFormat="1" x14ac:dyDescent="0.25">
      <c r="A43" s="258"/>
      <c r="B43" s="151"/>
      <c r="C43" s="151"/>
      <c r="D43" s="152"/>
      <c r="E43" s="151"/>
      <c r="F43" s="52">
        <f t="shared" si="0"/>
        <v>0</v>
      </c>
      <c r="G43" s="66" t="s">
        <v>181</v>
      </c>
    </row>
    <row r="44" spans="1:7" s="66" customFormat="1" x14ac:dyDescent="0.25">
      <c r="A44" s="258"/>
      <c r="B44" s="151"/>
      <c r="C44" s="151"/>
      <c r="D44" s="152"/>
      <c r="E44" s="151"/>
      <c r="F44" s="52">
        <f t="shared" si="0"/>
        <v>0</v>
      </c>
      <c r="G44" s="66" t="s">
        <v>181</v>
      </c>
    </row>
    <row r="45" spans="1:7" s="66" customFormat="1" x14ac:dyDescent="0.25">
      <c r="A45" s="258"/>
      <c r="B45" s="151"/>
      <c r="C45" s="151"/>
      <c r="D45" s="152"/>
      <c r="E45" s="151"/>
      <c r="F45" s="52">
        <f t="shared" si="0"/>
        <v>0</v>
      </c>
      <c r="G45" s="66" t="s">
        <v>181</v>
      </c>
    </row>
    <row r="46" spans="1:7" s="66" customFormat="1" x14ac:dyDescent="0.25">
      <c r="A46" s="258"/>
      <c r="B46" s="151"/>
      <c r="C46" s="151"/>
      <c r="D46" s="152"/>
      <c r="E46" s="151"/>
      <c r="F46" s="52">
        <f t="shared" si="0"/>
        <v>0</v>
      </c>
      <c r="G46" s="66" t="s">
        <v>181</v>
      </c>
    </row>
    <row r="47" spans="1:7" s="66" customFormat="1" x14ac:dyDescent="0.25">
      <c r="A47" s="258"/>
      <c r="B47" s="151"/>
      <c r="C47" s="151"/>
      <c r="D47" s="152"/>
      <c r="E47" s="151"/>
      <c r="F47" s="52">
        <f t="shared" si="0"/>
        <v>0</v>
      </c>
      <c r="G47" s="66" t="s">
        <v>181</v>
      </c>
    </row>
    <row r="48" spans="1:7" s="66" customFormat="1" x14ac:dyDescent="0.25">
      <c r="A48" s="258"/>
      <c r="B48" s="151"/>
      <c r="C48" s="151"/>
      <c r="D48" s="152"/>
      <c r="E48" s="151"/>
      <c r="F48" s="52">
        <f t="shared" si="0"/>
        <v>0</v>
      </c>
      <c r="G48" s="66" t="s">
        <v>181</v>
      </c>
    </row>
    <row r="49" spans="1:7" s="66" customFormat="1" x14ac:dyDescent="0.25">
      <c r="A49" s="258"/>
      <c r="B49" s="151"/>
      <c r="C49" s="151"/>
      <c r="D49" s="152"/>
      <c r="E49" s="151"/>
      <c r="F49" s="52">
        <f t="shared" si="0"/>
        <v>0</v>
      </c>
      <c r="G49" s="66" t="s">
        <v>181</v>
      </c>
    </row>
    <row r="50" spans="1:7" s="66" customFormat="1" x14ac:dyDescent="0.25">
      <c r="A50" s="258"/>
      <c r="B50" s="151"/>
      <c r="C50" s="151"/>
      <c r="D50" s="152"/>
      <c r="E50" s="151"/>
      <c r="F50" s="52">
        <f t="shared" si="0"/>
        <v>0</v>
      </c>
      <c r="G50" s="66" t="s">
        <v>181</v>
      </c>
    </row>
    <row r="51" spans="1:7" s="66" customFormat="1" x14ac:dyDescent="0.25">
      <c r="A51" s="258"/>
      <c r="B51" s="151"/>
      <c r="C51" s="151"/>
      <c r="D51" s="152"/>
      <c r="E51" s="151"/>
      <c r="F51" s="52">
        <f t="shared" si="0"/>
        <v>0</v>
      </c>
      <c r="G51" s="66" t="s">
        <v>181</v>
      </c>
    </row>
    <row r="52" spans="1:7" s="66" customFormat="1" x14ac:dyDescent="0.25">
      <c r="A52" s="258"/>
      <c r="B52" s="151"/>
      <c r="C52" s="151"/>
      <c r="D52" s="152"/>
      <c r="E52" s="151"/>
      <c r="F52" s="52">
        <f t="shared" si="0"/>
        <v>0</v>
      </c>
      <c r="G52" s="66" t="s">
        <v>181</v>
      </c>
    </row>
    <row r="53" spans="1:7" s="66" customFormat="1" x14ac:dyDescent="0.25">
      <c r="A53" s="258"/>
      <c r="B53" s="151"/>
      <c r="C53" s="151"/>
      <c r="D53" s="152"/>
      <c r="E53" s="151"/>
      <c r="F53" s="52">
        <f t="shared" si="0"/>
        <v>0</v>
      </c>
      <c r="G53" s="66" t="s">
        <v>181</v>
      </c>
    </row>
    <row r="54" spans="1:7" s="66" customFormat="1" x14ac:dyDescent="0.25">
      <c r="A54" s="258"/>
      <c r="B54" s="151"/>
      <c r="C54" s="151"/>
      <c r="D54" s="152"/>
      <c r="E54" s="151"/>
      <c r="F54" s="52">
        <f t="shared" si="0"/>
        <v>0</v>
      </c>
      <c r="G54" s="66" t="s">
        <v>181</v>
      </c>
    </row>
    <row r="55" spans="1:7" s="66" customFormat="1" x14ac:dyDescent="0.25">
      <c r="A55" s="258"/>
      <c r="B55" s="151"/>
      <c r="C55" s="151"/>
      <c r="D55" s="152"/>
      <c r="E55" s="151"/>
      <c r="F55" s="52">
        <f t="shared" si="0"/>
        <v>0</v>
      </c>
      <c r="G55" s="66" t="s">
        <v>181</v>
      </c>
    </row>
    <row r="56" spans="1:7" s="66" customFormat="1" x14ac:dyDescent="0.25">
      <c r="A56" s="258"/>
      <c r="B56" s="151"/>
      <c r="C56" s="151"/>
      <c r="D56" s="152"/>
      <c r="E56" s="151"/>
      <c r="F56" s="52">
        <f t="shared" si="0"/>
        <v>0</v>
      </c>
      <c r="G56" s="66" t="s">
        <v>181</v>
      </c>
    </row>
    <row r="57" spans="1:7" s="66" customFormat="1" x14ac:dyDescent="0.25">
      <c r="A57" s="258"/>
      <c r="B57" s="151"/>
      <c r="C57" s="151"/>
      <c r="D57" s="152"/>
      <c r="E57" s="151"/>
      <c r="F57" s="52">
        <f t="shared" si="0"/>
        <v>0</v>
      </c>
      <c r="G57" s="66" t="s">
        <v>181</v>
      </c>
    </row>
    <row r="58" spans="1:7" s="66" customFormat="1" x14ac:dyDescent="0.25">
      <c r="A58" s="258"/>
      <c r="B58" s="151"/>
      <c r="C58" s="151"/>
      <c r="D58" s="152"/>
      <c r="E58" s="151"/>
      <c r="F58" s="52">
        <f t="shared" si="0"/>
        <v>0</v>
      </c>
      <c r="G58" s="66" t="s">
        <v>181</v>
      </c>
    </row>
    <row r="59" spans="1:7" s="66" customFormat="1" x14ac:dyDescent="0.25">
      <c r="A59" s="258"/>
      <c r="B59" s="151"/>
      <c r="C59" s="151"/>
      <c r="D59" s="152"/>
      <c r="E59" s="151"/>
      <c r="F59" s="52">
        <f t="shared" si="0"/>
        <v>0</v>
      </c>
      <c r="G59" s="66" t="s">
        <v>181</v>
      </c>
    </row>
    <row r="60" spans="1:7" s="66" customFormat="1" x14ac:dyDescent="0.25">
      <c r="A60" s="258"/>
      <c r="B60" s="151"/>
      <c r="C60" s="151"/>
      <c r="D60" s="152"/>
      <c r="E60" s="151"/>
      <c r="F60" s="52">
        <f t="shared" si="0"/>
        <v>0</v>
      </c>
      <c r="G60" s="66" t="s">
        <v>181</v>
      </c>
    </row>
    <row r="61" spans="1:7" s="66" customFormat="1" x14ac:dyDescent="0.25">
      <c r="A61" s="258"/>
      <c r="B61" s="151"/>
      <c r="C61" s="151"/>
      <c r="D61" s="152"/>
      <c r="E61" s="151"/>
      <c r="F61" s="52">
        <f t="shared" si="0"/>
        <v>0</v>
      </c>
      <c r="G61" s="66" t="s">
        <v>181</v>
      </c>
    </row>
    <row r="62" spans="1:7" s="66" customFormat="1" x14ac:dyDescent="0.25">
      <c r="A62" s="258"/>
      <c r="B62" s="151"/>
      <c r="C62" s="151"/>
      <c r="D62" s="152"/>
      <c r="E62" s="151"/>
      <c r="F62" s="52">
        <f t="shared" si="0"/>
        <v>0</v>
      </c>
      <c r="G62" s="66" t="s">
        <v>181</v>
      </c>
    </row>
    <row r="63" spans="1:7" s="66" customFormat="1" x14ac:dyDescent="0.25">
      <c r="A63" s="258"/>
      <c r="B63" s="151"/>
      <c r="C63" s="151"/>
      <c r="D63" s="152"/>
      <c r="E63" s="151"/>
      <c r="F63" s="52">
        <f t="shared" si="0"/>
        <v>0</v>
      </c>
      <c r="G63" s="66" t="s">
        <v>181</v>
      </c>
    </row>
    <row r="64" spans="1:7" s="66" customFormat="1" x14ac:dyDescent="0.25">
      <c r="A64" s="258"/>
      <c r="B64" s="151"/>
      <c r="C64" s="151"/>
      <c r="D64" s="152"/>
      <c r="E64" s="151"/>
      <c r="F64" s="52">
        <f t="shared" si="0"/>
        <v>0</v>
      </c>
      <c r="G64" s="66" t="s">
        <v>181</v>
      </c>
    </row>
    <row r="65" spans="1:7" s="66" customFormat="1" x14ac:dyDescent="0.25">
      <c r="A65" s="258"/>
      <c r="B65" s="151"/>
      <c r="C65" s="151"/>
      <c r="D65" s="152"/>
      <c r="E65" s="151"/>
      <c r="F65" s="52">
        <f t="shared" si="0"/>
        <v>0</v>
      </c>
      <c r="G65" s="66" t="s">
        <v>181</v>
      </c>
    </row>
    <row r="66" spans="1:7" s="66" customFormat="1" x14ac:dyDescent="0.25">
      <c r="A66" s="258"/>
      <c r="B66" s="151"/>
      <c r="C66" s="151"/>
      <c r="D66" s="152"/>
      <c r="E66" s="151"/>
      <c r="F66" s="52">
        <f t="shared" si="0"/>
        <v>0</v>
      </c>
      <c r="G66" s="66" t="s">
        <v>181</v>
      </c>
    </row>
    <row r="67" spans="1:7" s="66" customFormat="1" x14ac:dyDescent="0.25">
      <c r="A67" s="258"/>
      <c r="B67" s="151"/>
      <c r="C67" s="151"/>
      <c r="D67" s="152"/>
      <c r="E67" s="151"/>
      <c r="F67" s="52">
        <f t="shared" si="0"/>
        <v>0</v>
      </c>
      <c r="G67" s="66" t="s">
        <v>181</v>
      </c>
    </row>
    <row r="68" spans="1:7" s="66" customFormat="1" x14ac:dyDescent="0.25">
      <c r="A68" s="258"/>
      <c r="B68" s="151"/>
      <c r="C68" s="151"/>
      <c r="D68" s="152"/>
      <c r="E68" s="151"/>
      <c r="F68" s="52">
        <f t="shared" si="0"/>
        <v>0</v>
      </c>
      <c r="G68" s="66" t="s">
        <v>181</v>
      </c>
    </row>
    <row r="69" spans="1:7" s="66" customFormat="1" x14ac:dyDescent="0.25">
      <c r="A69" s="258"/>
      <c r="B69" s="151"/>
      <c r="C69" s="151"/>
      <c r="D69" s="152"/>
      <c r="E69" s="151"/>
      <c r="F69" s="52">
        <f t="shared" si="0"/>
        <v>0</v>
      </c>
      <c r="G69" s="66" t="s">
        <v>181</v>
      </c>
    </row>
    <row r="70" spans="1:7" s="66" customFormat="1" x14ac:dyDescent="0.25">
      <c r="A70" s="258"/>
      <c r="B70" s="151"/>
      <c r="C70" s="151"/>
      <c r="D70" s="152"/>
      <c r="E70" s="151"/>
      <c r="F70" s="52">
        <f t="shared" si="0"/>
        <v>0</v>
      </c>
      <c r="G70" s="66" t="s">
        <v>181</v>
      </c>
    </row>
    <row r="71" spans="1:7" s="66" customFormat="1" x14ac:dyDescent="0.25">
      <c r="A71" s="258"/>
      <c r="B71" s="151"/>
      <c r="C71" s="151"/>
      <c r="D71" s="152"/>
      <c r="E71" s="151"/>
      <c r="F71" s="52">
        <f t="shared" si="0"/>
        <v>0</v>
      </c>
      <c r="G71" s="66" t="s">
        <v>181</v>
      </c>
    </row>
    <row r="72" spans="1:7" s="66" customFormat="1" x14ac:dyDescent="0.25">
      <c r="A72" s="258"/>
      <c r="B72" s="151"/>
      <c r="C72" s="151"/>
      <c r="D72" s="152"/>
      <c r="E72" s="151"/>
      <c r="F72" s="52">
        <f t="shared" si="0"/>
        <v>0</v>
      </c>
      <c r="G72" s="66" t="s">
        <v>181</v>
      </c>
    </row>
    <row r="73" spans="1:7" s="66" customFormat="1" x14ac:dyDescent="0.25">
      <c r="A73" s="258"/>
      <c r="B73" s="151"/>
      <c r="C73" s="151"/>
      <c r="D73" s="152"/>
      <c r="E73" s="151"/>
      <c r="F73" s="52">
        <f t="shared" si="0"/>
        <v>0</v>
      </c>
      <c r="G73" s="66" t="s">
        <v>181</v>
      </c>
    </row>
    <row r="74" spans="1:7" s="66" customFormat="1" x14ac:dyDescent="0.25">
      <c r="A74" s="258"/>
      <c r="B74" s="151"/>
      <c r="C74" s="151"/>
      <c r="D74" s="152"/>
      <c r="E74" s="151"/>
      <c r="F74" s="52">
        <f t="shared" si="0"/>
        <v>0</v>
      </c>
      <c r="G74" s="66" t="s">
        <v>181</v>
      </c>
    </row>
    <row r="75" spans="1:7" s="66" customFormat="1" x14ac:dyDescent="0.25">
      <c r="A75" s="258"/>
      <c r="B75" s="151"/>
      <c r="C75" s="151"/>
      <c r="D75" s="152"/>
      <c r="E75" s="151"/>
      <c r="F75" s="52">
        <f t="shared" si="0"/>
        <v>0</v>
      </c>
      <c r="G75" s="66" t="s">
        <v>181</v>
      </c>
    </row>
    <row r="76" spans="1:7" s="66" customFormat="1" x14ac:dyDescent="0.25">
      <c r="A76" s="258"/>
      <c r="B76" s="151"/>
      <c r="C76" s="151"/>
      <c r="D76" s="152"/>
      <c r="E76" s="151"/>
      <c r="F76" s="52">
        <f t="shared" si="0"/>
        <v>0</v>
      </c>
      <c r="G76" s="66" t="s">
        <v>181</v>
      </c>
    </row>
    <row r="77" spans="1:7" s="66" customFormat="1" x14ac:dyDescent="0.25">
      <c r="A77" s="258"/>
      <c r="B77" s="151"/>
      <c r="C77" s="151"/>
      <c r="D77" s="152"/>
      <c r="E77" s="151"/>
      <c r="F77" s="52">
        <f t="shared" si="0"/>
        <v>0</v>
      </c>
      <c r="G77" s="66" t="s">
        <v>181</v>
      </c>
    </row>
    <row r="78" spans="1:7" s="66" customFormat="1" x14ac:dyDescent="0.25">
      <c r="A78" s="258"/>
      <c r="B78" s="151"/>
      <c r="C78" s="151"/>
      <c r="D78" s="152"/>
      <c r="E78" s="151"/>
      <c r="F78" s="52">
        <f t="shared" si="0"/>
        <v>0</v>
      </c>
      <c r="G78" s="66" t="s">
        <v>181</v>
      </c>
    </row>
    <row r="79" spans="1:7" s="66" customFormat="1" x14ac:dyDescent="0.25">
      <c r="A79" s="258"/>
      <c r="B79" s="151"/>
      <c r="C79" s="151"/>
      <c r="D79" s="152"/>
      <c r="E79" s="151"/>
      <c r="F79" s="52">
        <f t="shared" si="0"/>
        <v>0</v>
      </c>
      <c r="G79" s="66" t="s">
        <v>181</v>
      </c>
    </row>
    <row r="80" spans="1:7" s="66" customFormat="1" x14ac:dyDescent="0.25">
      <c r="A80" s="258"/>
      <c r="B80" s="151"/>
      <c r="C80" s="151"/>
      <c r="D80" s="152"/>
      <c r="E80" s="151"/>
      <c r="F80" s="52">
        <f t="shared" si="0"/>
        <v>0</v>
      </c>
      <c r="G80" s="66" t="s">
        <v>181</v>
      </c>
    </row>
    <row r="81" spans="1:7" s="66" customFormat="1" x14ac:dyDescent="0.25">
      <c r="A81" s="258"/>
      <c r="B81" s="151"/>
      <c r="C81" s="151"/>
      <c r="D81" s="152"/>
      <c r="E81" s="151"/>
      <c r="F81" s="52">
        <f t="shared" si="0"/>
        <v>0</v>
      </c>
      <c r="G81" s="66" t="s">
        <v>181</v>
      </c>
    </row>
    <row r="82" spans="1:7" s="66" customFormat="1" x14ac:dyDescent="0.25">
      <c r="A82" s="258"/>
      <c r="B82" s="151"/>
      <c r="C82" s="151"/>
      <c r="D82" s="152"/>
      <c r="E82" s="151"/>
      <c r="F82" s="52">
        <f t="shared" si="0"/>
        <v>0</v>
      </c>
      <c r="G82" s="66" t="s">
        <v>181</v>
      </c>
    </row>
    <row r="83" spans="1:7" s="66" customFormat="1" x14ac:dyDescent="0.25">
      <c r="A83" s="258"/>
      <c r="B83" s="151"/>
      <c r="C83" s="151"/>
      <c r="D83" s="152"/>
      <c r="E83" s="151"/>
      <c r="F83" s="52">
        <f t="shared" si="0"/>
        <v>0</v>
      </c>
      <c r="G83" s="66" t="s">
        <v>181</v>
      </c>
    </row>
    <row r="84" spans="1:7" s="66" customFormat="1" x14ac:dyDescent="0.25">
      <c r="A84" s="258"/>
      <c r="B84" s="151"/>
      <c r="C84" s="151"/>
      <c r="D84" s="152"/>
      <c r="E84" s="151"/>
      <c r="F84" s="52">
        <f t="shared" si="0"/>
        <v>0</v>
      </c>
      <c r="G84" s="66" t="s">
        <v>181</v>
      </c>
    </row>
    <row r="85" spans="1:7" s="66" customFormat="1" x14ac:dyDescent="0.25">
      <c r="A85" s="258"/>
      <c r="B85" s="151"/>
      <c r="C85" s="151"/>
      <c r="D85" s="152"/>
      <c r="E85" s="151"/>
      <c r="F85" s="52">
        <f t="shared" si="0"/>
        <v>0</v>
      </c>
      <c r="G85" s="66" t="s">
        <v>181</v>
      </c>
    </row>
    <row r="86" spans="1:7" s="66" customFormat="1" x14ac:dyDescent="0.25">
      <c r="A86" s="258"/>
      <c r="B86" s="151"/>
      <c r="C86" s="151"/>
      <c r="D86" s="152"/>
      <c r="E86" s="151"/>
      <c r="F86" s="52">
        <f t="shared" si="0"/>
        <v>0</v>
      </c>
      <c r="G86" s="66" t="s">
        <v>181</v>
      </c>
    </row>
    <row r="87" spans="1:7" s="66" customFormat="1" x14ac:dyDescent="0.25">
      <c r="A87" s="258"/>
      <c r="B87" s="151"/>
      <c r="C87" s="151"/>
      <c r="D87" s="152"/>
      <c r="E87" s="151"/>
      <c r="F87" s="52">
        <f t="shared" si="0"/>
        <v>0</v>
      </c>
      <c r="G87" s="66" t="s">
        <v>181</v>
      </c>
    </row>
    <row r="88" spans="1:7" s="66" customFormat="1" x14ac:dyDescent="0.25">
      <c r="A88" s="258"/>
      <c r="B88" s="151"/>
      <c r="C88" s="151"/>
      <c r="D88" s="152"/>
      <c r="E88" s="151"/>
      <c r="F88" s="52">
        <f t="shared" si="0"/>
        <v>0</v>
      </c>
      <c r="G88" s="66" t="s">
        <v>181</v>
      </c>
    </row>
    <row r="89" spans="1:7" s="66" customFormat="1" x14ac:dyDescent="0.25">
      <c r="A89" s="258"/>
      <c r="B89" s="151"/>
      <c r="C89" s="151"/>
      <c r="D89" s="152"/>
      <c r="E89" s="151"/>
      <c r="F89" s="52">
        <f t="shared" si="0"/>
        <v>0</v>
      </c>
      <c r="G89" s="66" t="s">
        <v>181</v>
      </c>
    </row>
    <row r="90" spans="1:7" s="66" customFormat="1" x14ac:dyDescent="0.25">
      <c r="A90" s="258"/>
      <c r="B90" s="151"/>
      <c r="C90" s="151"/>
      <c r="D90" s="152"/>
      <c r="E90" s="151"/>
      <c r="F90" s="52">
        <f t="shared" si="0"/>
        <v>0</v>
      </c>
      <c r="G90" s="66" t="s">
        <v>181</v>
      </c>
    </row>
    <row r="91" spans="1:7" s="66" customFormat="1" x14ac:dyDescent="0.25">
      <c r="A91" s="258"/>
      <c r="B91" s="151"/>
      <c r="C91" s="151"/>
      <c r="D91" s="152"/>
      <c r="E91" s="151"/>
      <c r="F91" s="52">
        <f t="shared" si="0"/>
        <v>0</v>
      </c>
      <c r="G91" s="66" t="s">
        <v>181</v>
      </c>
    </row>
    <row r="92" spans="1:7" s="66" customFormat="1" x14ac:dyDescent="0.25">
      <c r="A92" s="258"/>
      <c r="B92" s="151"/>
      <c r="C92" s="151"/>
      <c r="D92" s="152"/>
      <c r="E92" s="151"/>
      <c r="F92" s="52">
        <f t="shared" si="0"/>
        <v>0</v>
      </c>
      <c r="G92" s="66" t="s">
        <v>181</v>
      </c>
    </row>
    <row r="93" spans="1:7" s="66" customFormat="1" x14ac:dyDescent="0.25">
      <c r="A93" s="258"/>
      <c r="B93" s="151"/>
      <c r="C93" s="151"/>
      <c r="D93" s="152"/>
      <c r="E93" s="151"/>
      <c r="F93" s="52">
        <f t="shared" si="0"/>
        <v>0</v>
      </c>
      <c r="G93" s="66" t="s">
        <v>181</v>
      </c>
    </row>
    <row r="94" spans="1:7" s="66" customFormat="1" x14ac:dyDescent="0.25">
      <c r="A94" s="258"/>
      <c r="B94" s="151"/>
      <c r="C94" s="151"/>
      <c r="D94" s="152"/>
      <c r="E94" s="151"/>
      <c r="F94" s="52">
        <f t="shared" si="0"/>
        <v>0</v>
      </c>
      <c r="G94" s="66" t="s">
        <v>181</v>
      </c>
    </row>
    <row r="95" spans="1:7" s="66" customFormat="1" x14ac:dyDescent="0.25">
      <c r="A95" s="258"/>
      <c r="B95" s="151"/>
      <c r="C95" s="151"/>
      <c r="D95" s="152"/>
      <c r="E95" s="151"/>
      <c r="F95" s="52">
        <f t="shared" si="0"/>
        <v>0</v>
      </c>
      <c r="G95" s="66" t="s">
        <v>181</v>
      </c>
    </row>
    <row r="96" spans="1:7" s="66" customFormat="1" x14ac:dyDescent="0.25">
      <c r="A96" s="258"/>
      <c r="B96" s="151"/>
      <c r="C96" s="151"/>
      <c r="D96" s="152"/>
      <c r="E96" s="151"/>
      <c r="F96" s="52">
        <f t="shared" si="0"/>
        <v>0</v>
      </c>
      <c r="G96" s="66" t="s">
        <v>181</v>
      </c>
    </row>
    <row r="97" spans="1:7" s="66" customFormat="1" x14ac:dyDescent="0.25">
      <c r="A97" s="258"/>
      <c r="B97" s="151"/>
      <c r="C97" s="151"/>
      <c r="D97" s="152"/>
      <c r="E97" s="151"/>
      <c r="F97" s="52">
        <f t="shared" si="0"/>
        <v>0</v>
      </c>
      <c r="G97" s="66" t="s">
        <v>181</v>
      </c>
    </row>
    <row r="98" spans="1:7" s="66" customFormat="1" x14ac:dyDescent="0.25">
      <c r="A98" s="258"/>
      <c r="B98" s="151"/>
      <c r="C98" s="151"/>
      <c r="D98" s="152"/>
      <c r="E98" s="151"/>
      <c r="F98" s="52">
        <f t="shared" si="0"/>
        <v>0</v>
      </c>
      <c r="G98" s="66" t="s">
        <v>181</v>
      </c>
    </row>
    <row r="99" spans="1:7" s="66" customFormat="1" x14ac:dyDescent="0.25">
      <c r="A99" s="258"/>
      <c r="B99" s="151"/>
      <c r="C99" s="151"/>
      <c r="D99" s="152"/>
      <c r="E99" s="151"/>
      <c r="F99" s="52">
        <f t="shared" si="0"/>
        <v>0</v>
      </c>
      <c r="G99" s="66" t="s">
        <v>181</v>
      </c>
    </row>
    <row r="100" spans="1:7" s="66" customFormat="1" x14ac:dyDescent="0.25">
      <c r="A100" s="258"/>
      <c r="B100" s="151"/>
      <c r="C100" s="151"/>
      <c r="D100" s="152"/>
      <c r="E100" s="151"/>
      <c r="F100" s="52">
        <f t="shared" si="0"/>
        <v>0</v>
      </c>
      <c r="G100" s="66" t="s">
        <v>181</v>
      </c>
    </row>
    <row r="101" spans="1:7" s="66" customFormat="1" x14ac:dyDescent="0.25">
      <c r="A101" s="258"/>
      <c r="B101" s="151"/>
      <c r="C101" s="151"/>
      <c r="D101" s="152"/>
      <c r="E101" s="151"/>
      <c r="F101" s="52">
        <f t="shared" si="0"/>
        <v>0</v>
      </c>
      <c r="G101" s="66" t="s">
        <v>181</v>
      </c>
    </row>
    <row r="102" spans="1:7" s="66" customFormat="1" x14ac:dyDescent="0.25">
      <c r="A102" s="258"/>
      <c r="B102" s="151"/>
      <c r="C102" s="151"/>
      <c r="D102" s="152"/>
      <c r="E102" s="151"/>
      <c r="F102" s="52">
        <f t="shared" si="0"/>
        <v>0</v>
      </c>
      <c r="G102" s="66" t="s">
        <v>181</v>
      </c>
    </row>
    <row r="103" spans="1:7" s="66" customFormat="1" x14ac:dyDescent="0.25">
      <c r="A103" s="258"/>
      <c r="B103" s="151"/>
      <c r="C103" s="151"/>
      <c r="D103" s="152"/>
      <c r="E103" s="151"/>
      <c r="F103" s="52">
        <f t="shared" si="0"/>
        <v>0</v>
      </c>
      <c r="G103" s="66" t="s">
        <v>181</v>
      </c>
    </row>
    <row r="104" spans="1:7" s="66" customFormat="1" x14ac:dyDescent="0.25">
      <c r="A104" s="258"/>
      <c r="B104" s="151"/>
      <c r="C104" s="151"/>
      <c r="D104" s="152"/>
      <c r="E104" s="151"/>
      <c r="F104" s="52">
        <f t="shared" si="0"/>
        <v>0</v>
      </c>
      <c r="G104" s="66" t="s">
        <v>181</v>
      </c>
    </row>
    <row r="105" spans="1:7" s="66" customFormat="1" x14ac:dyDescent="0.25">
      <c r="A105" s="258"/>
      <c r="B105" s="151"/>
      <c r="C105" s="151"/>
      <c r="D105" s="152"/>
      <c r="E105" s="151"/>
      <c r="F105" s="52">
        <f t="shared" si="0"/>
        <v>0</v>
      </c>
      <c r="G105" s="66" t="s">
        <v>181</v>
      </c>
    </row>
    <row r="106" spans="1:7" s="66" customFormat="1" x14ac:dyDescent="0.25">
      <c r="A106" s="258"/>
      <c r="B106" s="151"/>
      <c r="C106" s="151"/>
      <c r="D106" s="152"/>
      <c r="E106" s="151"/>
      <c r="F106" s="52">
        <f t="shared" si="0"/>
        <v>0</v>
      </c>
      <c r="G106" s="66" t="s">
        <v>181</v>
      </c>
    </row>
    <row r="107" spans="1:7" s="66" customFormat="1" x14ac:dyDescent="0.25">
      <c r="A107" s="258"/>
      <c r="B107" s="151"/>
      <c r="C107" s="151"/>
      <c r="D107" s="152"/>
      <c r="E107" s="151"/>
      <c r="F107" s="52">
        <f t="shared" si="0"/>
        <v>0</v>
      </c>
      <c r="G107" s="66" t="s">
        <v>181</v>
      </c>
    </row>
    <row r="108" spans="1:7" s="66" customFormat="1" x14ac:dyDescent="0.25">
      <c r="A108" s="258"/>
      <c r="B108" s="151"/>
      <c r="C108" s="151"/>
      <c r="D108" s="152"/>
      <c r="E108" s="151"/>
      <c r="F108" s="52">
        <f t="shared" si="0"/>
        <v>0</v>
      </c>
      <c r="G108" s="66" t="s">
        <v>181</v>
      </c>
    </row>
    <row r="109" spans="1:7" s="66" customFormat="1" x14ac:dyDescent="0.25">
      <c r="A109" s="258"/>
      <c r="B109" s="151"/>
      <c r="C109" s="151"/>
      <c r="D109" s="152"/>
      <c r="E109" s="151"/>
      <c r="F109" s="52">
        <f t="shared" si="0"/>
        <v>0</v>
      </c>
      <c r="G109" s="66" t="s">
        <v>181</v>
      </c>
    </row>
    <row r="110" spans="1:7" s="66" customFormat="1" x14ac:dyDescent="0.25">
      <c r="A110" s="258"/>
      <c r="B110" s="151"/>
      <c r="C110" s="151"/>
      <c r="D110" s="152"/>
      <c r="E110" s="151"/>
      <c r="F110" s="52">
        <f t="shared" si="0"/>
        <v>0</v>
      </c>
      <c r="G110" s="66" t="s">
        <v>181</v>
      </c>
    </row>
    <row r="111" spans="1:7" s="66" customFormat="1" x14ac:dyDescent="0.25">
      <c r="A111" s="258"/>
      <c r="B111" s="151"/>
      <c r="C111" s="151"/>
      <c r="D111" s="152"/>
      <c r="E111" s="151"/>
      <c r="F111" s="52">
        <f t="shared" si="0"/>
        <v>0</v>
      </c>
      <c r="G111" s="66" t="s">
        <v>181</v>
      </c>
    </row>
    <row r="112" spans="1:7" s="66" customFormat="1" x14ac:dyDescent="0.25">
      <c r="A112" s="258"/>
      <c r="B112" s="151"/>
      <c r="C112" s="151"/>
      <c r="D112" s="152"/>
      <c r="E112" s="151"/>
      <c r="F112" s="52">
        <f t="shared" si="0"/>
        <v>0</v>
      </c>
      <c r="G112" s="66" t="s">
        <v>181</v>
      </c>
    </row>
    <row r="113" spans="1:7" s="66" customFormat="1" x14ac:dyDescent="0.25">
      <c r="A113" s="258"/>
      <c r="B113" s="151"/>
      <c r="C113" s="151"/>
      <c r="D113" s="152"/>
      <c r="E113" s="151"/>
      <c r="F113" s="52">
        <f t="shared" si="0"/>
        <v>0</v>
      </c>
      <c r="G113" s="66" t="s">
        <v>181</v>
      </c>
    </row>
    <row r="114" spans="1:7" s="66" customFormat="1" x14ac:dyDescent="0.25">
      <c r="A114" s="258"/>
      <c r="B114" s="151"/>
      <c r="C114" s="151"/>
      <c r="D114" s="152"/>
      <c r="E114" s="151"/>
      <c r="F114" s="52">
        <f t="shared" si="0"/>
        <v>0</v>
      </c>
      <c r="G114" s="66" t="s">
        <v>181</v>
      </c>
    </row>
    <row r="115" spans="1:7" s="66" customFormat="1" x14ac:dyDescent="0.25">
      <c r="A115" s="258"/>
      <c r="B115" s="151"/>
      <c r="C115" s="151"/>
      <c r="D115" s="152"/>
      <c r="E115" s="151"/>
      <c r="F115" s="52">
        <f t="shared" si="0"/>
        <v>0</v>
      </c>
      <c r="G115" s="66" t="s">
        <v>181</v>
      </c>
    </row>
    <row r="116" spans="1:7" s="66" customFormat="1" x14ac:dyDescent="0.25">
      <c r="A116" s="258"/>
      <c r="B116" s="151"/>
      <c r="C116" s="151"/>
      <c r="D116" s="152"/>
      <c r="E116" s="151"/>
      <c r="F116" s="52">
        <f t="shared" si="0"/>
        <v>0</v>
      </c>
      <c r="G116" s="66" t="s">
        <v>181</v>
      </c>
    </row>
    <row r="117" spans="1:7" s="66" customFormat="1" x14ac:dyDescent="0.25">
      <c r="A117" s="258"/>
      <c r="B117" s="151"/>
      <c r="C117" s="151"/>
      <c r="D117" s="152"/>
      <c r="E117" s="151"/>
      <c r="F117" s="52">
        <f t="shared" si="0"/>
        <v>0</v>
      </c>
      <c r="G117" s="66" t="s">
        <v>181</v>
      </c>
    </row>
    <row r="118" spans="1:7" s="66" customFormat="1" x14ac:dyDescent="0.25">
      <c r="A118" s="258"/>
      <c r="B118" s="151"/>
      <c r="C118" s="151"/>
      <c r="D118" s="152"/>
      <c r="E118" s="151"/>
      <c r="F118" s="52">
        <f t="shared" si="0"/>
        <v>0</v>
      </c>
      <c r="G118" s="66" t="s">
        <v>181</v>
      </c>
    </row>
    <row r="119" spans="1:7" s="66" customFormat="1" x14ac:dyDescent="0.25">
      <c r="A119" s="258"/>
      <c r="B119" s="151"/>
      <c r="C119" s="151"/>
      <c r="D119" s="152"/>
      <c r="E119" s="151"/>
      <c r="F119" s="52">
        <f t="shared" si="0"/>
        <v>0</v>
      </c>
      <c r="G119" s="66" t="s">
        <v>181</v>
      </c>
    </row>
    <row r="120" spans="1:7" s="66" customFormat="1" x14ac:dyDescent="0.25">
      <c r="A120" s="258"/>
      <c r="B120" s="151"/>
      <c r="C120" s="151"/>
      <c r="D120" s="152"/>
      <c r="E120" s="151"/>
      <c r="F120" s="52">
        <f t="shared" si="0"/>
        <v>0</v>
      </c>
      <c r="G120" s="66" t="s">
        <v>181</v>
      </c>
    </row>
    <row r="121" spans="1:7" s="66" customFormat="1" x14ac:dyDescent="0.25">
      <c r="A121" s="258"/>
      <c r="B121" s="151"/>
      <c r="C121" s="151"/>
      <c r="D121" s="152"/>
      <c r="E121" s="151"/>
      <c r="F121" s="52">
        <f t="shared" si="0"/>
        <v>0</v>
      </c>
      <c r="G121" s="66" t="s">
        <v>181</v>
      </c>
    </row>
    <row r="122" spans="1:7" s="66" customFormat="1" x14ac:dyDescent="0.25">
      <c r="A122" s="258"/>
      <c r="B122" s="151"/>
      <c r="C122" s="151"/>
      <c r="D122" s="152"/>
      <c r="E122" s="151"/>
      <c r="F122" s="52">
        <f t="shared" si="0"/>
        <v>0</v>
      </c>
      <c r="G122" s="66" t="s">
        <v>181</v>
      </c>
    </row>
    <row r="123" spans="1:7" s="66" customFormat="1" x14ac:dyDescent="0.25">
      <c r="A123" s="258"/>
      <c r="B123" s="151"/>
      <c r="C123" s="151"/>
      <c r="D123" s="152"/>
      <c r="E123" s="151"/>
      <c r="F123" s="52">
        <f t="shared" si="0"/>
        <v>0</v>
      </c>
      <c r="G123" s="66" t="s">
        <v>181</v>
      </c>
    </row>
    <row r="124" spans="1:7" s="66" customFormat="1" x14ac:dyDescent="0.25">
      <c r="A124" s="258"/>
      <c r="B124" s="151"/>
      <c r="C124" s="151"/>
      <c r="D124" s="152"/>
      <c r="E124" s="151"/>
      <c r="F124" s="52">
        <f t="shared" si="0"/>
        <v>0</v>
      </c>
      <c r="G124" s="66" t="s">
        <v>181</v>
      </c>
    </row>
    <row r="125" spans="1:7" s="66" customFormat="1" x14ac:dyDescent="0.25">
      <c r="A125" s="258"/>
      <c r="B125" s="151"/>
      <c r="C125" s="151"/>
      <c r="D125" s="152"/>
      <c r="E125" s="151"/>
      <c r="F125" s="52">
        <f t="shared" si="0"/>
        <v>0</v>
      </c>
      <c r="G125" s="66" t="s">
        <v>181</v>
      </c>
    </row>
    <row r="126" spans="1:7" s="66" customFormat="1" x14ac:dyDescent="0.25">
      <c r="A126" s="258"/>
      <c r="B126" s="151"/>
      <c r="C126" s="151"/>
      <c r="D126" s="152"/>
      <c r="E126" s="151"/>
      <c r="F126" s="52">
        <f t="shared" si="0"/>
        <v>0</v>
      </c>
      <c r="G126" s="66" t="s">
        <v>181</v>
      </c>
    </row>
    <row r="127" spans="1:7" s="66" customFormat="1" x14ac:dyDescent="0.25">
      <c r="A127" s="258"/>
      <c r="B127" s="151"/>
      <c r="C127" s="151"/>
      <c r="D127" s="152"/>
      <c r="E127" s="151"/>
      <c r="F127" s="52">
        <f t="shared" si="0"/>
        <v>0</v>
      </c>
      <c r="G127" s="66" t="s">
        <v>181</v>
      </c>
    </row>
    <row r="128" spans="1:7" s="66" customFormat="1" x14ac:dyDescent="0.25">
      <c r="A128" s="258"/>
      <c r="B128" s="151"/>
      <c r="C128" s="151"/>
      <c r="D128" s="152"/>
      <c r="E128" s="151"/>
      <c r="F128" s="52">
        <f t="shared" si="0"/>
        <v>0</v>
      </c>
      <c r="G128" s="66" t="s">
        <v>181</v>
      </c>
    </row>
    <row r="129" spans="1:9" s="66" customFormat="1" x14ac:dyDescent="0.25">
      <c r="A129" s="258"/>
      <c r="B129" s="151"/>
      <c r="C129" s="151"/>
      <c r="D129" s="152"/>
      <c r="E129" s="151"/>
      <c r="F129" s="52">
        <f t="shared" si="0"/>
        <v>0</v>
      </c>
      <c r="G129" s="66" t="s">
        <v>181</v>
      </c>
    </row>
    <row r="130" spans="1:9" s="66" customFormat="1" x14ac:dyDescent="0.25">
      <c r="A130" s="258"/>
      <c r="B130" s="151"/>
      <c r="C130" s="151"/>
      <c r="D130" s="152"/>
      <c r="E130" s="151"/>
      <c r="F130" s="52">
        <f t="shared" si="0"/>
        <v>0</v>
      </c>
      <c r="G130" s="66" t="s">
        <v>181</v>
      </c>
    </row>
    <row r="131" spans="1:9" s="66" customFormat="1" x14ac:dyDescent="0.25">
      <c r="A131" s="258"/>
      <c r="B131" s="151"/>
      <c r="C131" s="151"/>
      <c r="D131" s="152"/>
      <c r="E131" s="151"/>
      <c r="F131" s="52">
        <f t="shared" si="0"/>
        <v>0</v>
      </c>
      <c r="G131" s="66" t="s">
        <v>181</v>
      </c>
    </row>
    <row r="132" spans="1:9" s="66" customFormat="1" x14ac:dyDescent="0.25">
      <c r="A132" s="258"/>
      <c r="B132" s="151"/>
      <c r="C132" s="151"/>
      <c r="D132" s="152"/>
      <c r="E132" s="151"/>
      <c r="F132" s="52">
        <f t="shared" si="0"/>
        <v>0</v>
      </c>
      <c r="G132" s="66" t="s">
        <v>181</v>
      </c>
    </row>
    <row r="133" spans="1:9" s="66" customFormat="1" x14ac:dyDescent="0.25">
      <c r="A133" s="258"/>
      <c r="B133" s="151"/>
      <c r="C133" s="151"/>
      <c r="D133" s="152"/>
      <c r="E133" s="151"/>
      <c r="F133" s="52">
        <f t="shared" si="0"/>
        <v>0</v>
      </c>
      <c r="G133" s="66" t="s">
        <v>181</v>
      </c>
    </row>
    <row r="134" spans="1:9" s="66" customFormat="1" x14ac:dyDescent="0.25">
      <c r="A134" s="258"/>
      <c r="B134" s="151"/>
      <c r="C134" s="151"/>
      <c r="D134" s="152"/>
      <c r="E134" s="151"/>
      <c r="F134" s="153">
        <f>ROUND(+B134*D134*E134,2)</f>
        <v>0</v>
      </c>
      <c r="G134" s="66" t="s">
        <v>181</v>
      </c>
    </row>
    <row r="135" spans="1:9" s="66" customFormat="1" x14ac:dyDescent="0.25">
      <c r="A135" s="258"/>
      <c r="B135" s="65"/>
      <c r="C135" s="65"/>
      <c r="D135" s="188"/>
      <c r="E135" s="162" t="s">
        <v>182</v>
      </c>
      <c r="F135" s="131">
        <f>ROUND(SUBTOTAL(109,F5:F134),2)</f>
        <v>169550</v>
      </c>
      <c r="G135" s="66" t="s">
        <v>181</v>
      </c>
      <c r="I135" s="257" t="s">
        <v>198</v>
      </c>
    </row>
    <row r="136" spans="1:9" s="66" customFormat="1" x14ac:dyDescent="0.25">
      <c r="A136" s="258"/>
      <c r="B136" s="65"/>
      <c r="C136" s="65"/>
      <c r="D136" s="188"/>
      <c r="E136" s="65"/>
      <c r="F136" s="154"/>
      <c r="G136" s="66" t="s">
        <v>184</v>
      </c>
    </row>
    <row r="137" spans="1:9" s="66" customFormat="1" x14ac:dyDescent="0.25">
      <c r="A137" s="258"/>
      <c r="B137" s="151"/>
      <c r="C137" s="151"/>
      <c r="D137" s="152"/>
      <c r="E137" s="151"/>
      <c r="F137" s="52">
        <f>ROUND(+B137*D137*E137,2)</f>
        <v>0</v>
      </c>
      <c r="G137" s="66" t="s">
        <v>184</v>
      </c>
    </row>
    <row r="138" spans="1:9" s="66" customFormat="1" x14ac:dyDescent="0.25">
      <c r="A138" s="258"/>
      <c r="B138" s="151"/>
      <c r="C138" s="151"/>
      <c r="D138" s="152"/>
      <c r="E138" s="151"/>
      <c r="F138" s="52">
        <f t="shared" ref="F138:F265" si="1">ROUND(+B138*D138*E138,2)</f>
        <v>0</v>
      </c>
      <c r="G138" s="66" t="s">
        <v>184</v>
      </c>
    </row>
    <row r="139" spans="1:9" s="66" customFormat="1" x14ac:dyDescent="0.25">
      <c r="A139" s="258"/>
      <c r="B139" s="151"/>
      <c r="C139" s="151"/>
      <c r="D139" s="152"/>
      <c r="E139" s="151"/>
      <c r="F139" s="52">
        <f t="shared" si="1"/>
        <v>0</v>
      </c>
      <c r="G139" s="66" t="s">
        <v>184</v>
      </c>
    </row>
    <row r="140" spans="1:9" s="66" customFormat="1" hidden="1" x14ac:dyDescent="0.25">
      <c r="A140" s="258"/>
      <c r="B140" s="151"/>
      <c r="C140" s="151"/>
      <c r="D140" s="152"/>
      <c r="E140" s="151"/>
      <c r="F140" s="52">
        <f t="shared" si="1"/>
        <v>0</v>
      </c>
      <c r="G140" s="66" t="s">
        <v>184</v>
      </c>
    </row>
    <row r="141" spans="1:9" s="66" customFormat="1" hidden="1" x14ac:dyDescent="0.25">
      <c r="A141" s="258"/>
      <c r="B141" s="151"/>
      <c r="C141" s="151"/>
      <c r="D141" s="152"/>
      <c r="E141" s="151"/>
      <c r="F141" s="52">
        <f t="shared" si="1"/>
        <v>0</v>
      </c>
      <c r="G141" s="66" t="s">
        <v>184</v>
      </c>
    </row>
    <row r="142" spans="1:9" s="66" customFormat="1" hidden="1" x14ac:dyDescent="0.25">
      <c r="A142" s="258"/>
      <c r="B142" s="151"/>
      <c r="C142" s="151"/>
      <c r="D142" s="152"/>
      <c r="E142" s="151"/>
      <c r="F142" s="52">
        <f t="shared" si="1"/>
        <v>0</v>
      </c>
      <c r="G142" s="66" t="s">
        <v>184</v>
      </c>
    </row>
    <row r="143" spans="1:9" s="66" customFormat="1" hidden="1" x14ac:dyDescent="0.25">
      <c r="A143" s="258"/>
      <c r="B143" s="151"/>
      <c r="C143" s="151"/>
      <c r="D143" s="152"/>
      <c r="E143" s="151"/>
      <c r="F143" s="52">
        <f t="shared" si="1"/>
        <v>0</v>
      </c>
      <c r="G143" s="66" t="s">
        <v>184</v>
      </c>
    </row>
    <row r="144" spans="1:9" s="66" customFormat="1" hidden="1" x14ac:dyDescent="0.25">
      <c r="A144" s="258"/>
      <c r="B144" s="151"/>
      <c r="C144" s="151"/>
      <c r="D144" s="152"/>
      <c r="E144" s="151"/>
      <c r="F144" s="52">
        <f t="shared" si="1"/>
        <v>0</v>
      </c>
      <c r="G144" s="66" t="s">
        <v>184</v>
      </c>
    </row>
    <row r="145" spans="1:7" s="66" customFormat="1" hidden="1" x14ac:dyDescent="0.25">
      <c r="A145" s="258"/>
      <c r="B145" s="151"/>
      <c r="C145" s="151"/>
      <c r="D145" s="152"/>
      <c r="E145" s="151"/>
      <c r="F145" s="52">
        <f t="shared" si="1"/>
        <v>0</v>
      </c>
      <c r="G145" s="66" t="s">
        <v>184</v>
      </c>
    </row>
    <row r="146" spans="1:7" s="66" customFormat="1" hidden="1" x14ac:dyDescent="0.25">
      <c r="A146" s="258"/>
      <c r="B146" s="151"/>
      <c r="C146" s="151"/>
      <c r="D146" s="152"/>
      <c r="E146" s="151"/>
      <c r="F146" s="52">
        <f t="shared" si="1"/>
        <v>0</v>
      </c>
      <c r="G146" s="66" t="s">
        <v>184</v>
      </c>
    </row>
    <row r="147" spans="1:7" s="66" customFormat="1" hidden="1" x14ac:dyDescent="0.25">
      <c r="A147" s="258"/>
      <c r="B147" s="151"/>
      <c r="C147" s="151"/>
      <c r="D147" s="152"/>
      <c r="E147" s="151"/>
      <c r="F147" s="52">
        <f t="shared" si="1"/>
        <v>0</v>
      </c>
      <c r="G147" s="66" t="s">
        <v>184</v>
      </c>
    </row>
    <row r="148" spans="1:7" s="66" customFormat="1" hidden="1" x14ac:dyDescent="0.25">
      <c r="A148" s="258"/>
      <c r="B148" s="151"/>
      <c r="C148" s="151"/>
      <c r="D148" s="152"/>
      <c r="E148" s="151"/>
      <c r="F148" s="52">
        <f t="shared" si="1"/>
        <v>0</v>
      </c>
      <c r="G148" s="66" t="s">
        <v>184</v>
      </c>
    </row>
    <row r="149" spans="1:7" s="66" customFormat="1" hidden="1" x14ac:dyDescent="0.25">
      <c r="A149" s="258"/>
      <c r="B149" s="151"/>
      <c r="C149" s="151"/>
      <c r="D149" s="152"/>
      <c r="E149" s="151"/>
      <c r="F149" s="52">
        <f t="shared" si="1"/>
        <v>0</v>
      </c>
      <c r="G149" s="66" t="s">
        <v>184</v>
      </c>
    </row>
    <row r="150" spans="1:7" s="66" customFormat="1" hidden="1" x14ac:dyDescent="0.25">
      <c r="A150" s="258"/>
      <c r="B150" s="151"/>
      <c r="C150" s="151"/>
      <c r="D150" s="152"/>
      <c r="E150" s="151"/>
      <c r="F150" s="52">
        <f t="shared" si="1"/>
        <v>0</v>
      </c>
      <c r="G150" s="66" t="s">
        <v>184</v>
      </c>
    </row>
    <row r="151" spans="1:7" s="66" customFormat="1" hidden="1" x14ac:dyDescent="0.25">
      <c r="A151" s="258"/>
      <c r="B151" s="151"/>
      <c r="C151" s="151"/>
      <c r="D151" s="152"/>
      <c r="E151" s="151"/>
      <c r="F151" s="52">
        <f t="shared" si="1"/>
        <v>0</v>
      </c>
      <c r="G151" s="66" t="s">
        <v>184</v>
      </c>
    </row>
    <row r="152" spans="1:7" s="66" customFormat="1" hidden="1" x14ac:dyDescent="0.25">
      <c r="A152" s="258"/>
      <c r="B152" s="151"/>
      <c r="C152" s="151"/>
      <c r="D152" s="152"/>
      <c r="E152" s="151"/>
      <c r="F152" s="52">
        <f t="shared" si="1"/>
        <v>0</v>
      </c>
      <c r="G152" s="66" t="s">
        <v>184</v>
      </c>
    </row>
    <row r="153" spans="1:7" s="66" customFormat="1" hidden="1" x14ac:dyDescent="0.25">
      <c r="A153" s="258"/>
      <c r="B153" s="151"/>
      <c r="C153" s="151"/>
      <c r="D153" s="152"/>
      <c r="E153" s="151"/>
      <c r="F153" s="52">
        <f t="shared" si="1"/>
        <v>0</v>
      </c>
      <c r="G153" s="66" t="s">
        <v>184</v>
      </c>
    </row>
    <row r="154" spans="1:7" s="66" customFormat="1" hidden="1" x14ac:dyDescent="0.25">
      <c r="A154" s="258"/>
      <c r="B154" s="151"/>
      <c r="C154" s="151"/>
      <c r="D154" s="152"/>
      <c r="E154" s="151"/>
      <c r="F154" s="52">
        <f t="shared" si="1"/>
        <v>0</v>
      </c>
      <c r="G154" s="66" t="s">
        <v>184</v>
      </c>
    </row>
    <row r="155" spans="1:7" s="66" customFormat="1" hidden="1" x14ac:dyDescent="0.25">
      <c r="A155" s="258"/>
      <c r="B155" s="151"/>
      <c r="C155" s="151"/>
      <c r="D155" s="152"/>
      <c r="E155" s="151"/>
      <c r="F155" s="52">
        <f t="shared" si="1"/>
        <v>0</v>
      </c>
      <c r="G155" s="66" t="s">
        <v>184</v>
      </c>
    </row>
    <row r="156" spans="1:7" s="66" customFormat="1" hidden="1" x14ac:dyDescent="0.25">
      <c r="A156" s="258"/>
      <c r="B156" s="151"/>
      <c r="C156" s="151"/>
      <c r="D156" s="152"/>
      <c r="E156" s="151"/>
      <c r="F156" s="52">
        <f t="shared" si="1"/>
        <v>0</v>
      </c>
      <c r="G156" s="66" t="s">
        <v>184</v>
      </c>
    </row>
    <row r="157" spans="1:7" s="66" customFormat="1" hidden="1" x14ac:dyDescent="0.25">
      <c r="A157" s="258"/>
      <c r="B157" s="151"/>
      <c r="C157" s="151"/>
      <c r="D157" s="152"/>
      <c r="E157" s="151"/>
      <c r="F157" s="52">
        <f t="shared" si="1"/>
        <v>0</v>
      </c>
      <c r="G157" s="66" t="s">
        <v>184</v>
      </c>
    </row>
    <row r="158" spans="1:7" s="66" customFormat="1" hidden="1" x14ac:dyDescent="0.25">
      <c r="A158" s="258"/>
      <c r="B158" s="151"/>
      <c r="C158" s="151"/>
      <c r="D158" s="152"/>
      <c r="E158" s="151"/>
      <c r="F158" s="52">
        <f t="shared" si="1"/>
        <v>0</v>
      </c>
      <c r="G158" s="66" t="s">
        <v>184</v>
      </c>
    </row>
    <row r="159" spans="1:7" s="66" customFormat="1" hidden="1" x14ac:dyDescent="0.25">
      <c r="A159" s="258"/>
      <c r="B159" s="151"/>
      <c r="C159" s="151"/>
      <c r="D159" s="152"/>
      <c r="E159" s="151"/>
      <c r="F159" s="52">
        <f t="shared" si="1"/>
        <v>0</v>
      </c>
      <c r="G159" s="66" t="s">
        <v>184</v>
      </c>
    </row>
    <row r="160" spans="1:7" s="66" customFormat="1" hidden="1" x14ac:dyDescent="0.25">
      <c r="A160" s="258"/>
      <c r="B160" s="151"/>
      <c r="C160" s="151"/>
      <c r="D160" s="152"/>
      <c r="E160" s="151"/>
      <c r="F160" s="52">
        <f t="shared" si="1"/>
        <v>0</v>
      </c>
      <c r="G160" s="66" t="s">
        <v>184</v>
      </c>
    </row>
    <row r="161" spans="1:7" s="66" customFormat="1" hidden="1" x14ac:dyDescent="0.25">
      <c r="A161" s="258"/>
      <c r="B161" s="151"/>
      <c r="C161" s="151"/>
      <c r="D161" s="152"/>
      <c r="E161" s="151"/>
      <c r="F161" s="52">
        <f t="shared" si="1"/>
        <v>0</v>
      </c>
      <c r="G161" s="66" t="s">
        <v>184</v>
      </c>
    </row>
    <row r="162" spans="1:7" s="66" customFormat="1" hidden="1" x14ac:dyDescent="0.25">
      <c r="A162" s="258"/>
      <c r="B162" s="151"/>
      <c r="C162" s="151"/>
      <c r="D162" s="152"/>
      <c r="E162" s="151"/>
      <c r="F162" s="52">
        <f t="shared" si="1"/>
        <v>0</v>
      </c>
      <c r="G162" s="66" t="s">
        <v>184</v>
      </c>
    </row>
    <row r="163" spans="1:7" s="66" customFormat="1" hidden="1" x14ac:dyDescent="0.25">
      <c r="A163" s="258"/>
      <c r="B163" s="151"/>
      <c r="C163" s="151"/>
      <c r="D163" s="152"/>
      <c r="E163" s="151"/>
      <c r="F163" s="52">
        <f t="shared" si="1"/>
        <v>0</v>
      </c>
      <c r="G163" s="66" t="s">
        <v>184</v>
      </c>
    </row>
    <row r="164" spans="1:7" s="66" customFormat="1" hidden="1" x14ac:dyDescent="0.25">
      <c r="A164" s="258"/>
      <c r="B164" s="151"/>
      <c r="C164" s="151"/>
      <c r="D164" s="152"/>
      <c r="E164" s="151"/>
      <c r="F164" s="52">
        <f t="shared" si="1"/>
        <v>0</v>
      </c>
      <c r="G164" s="66" t="s">
        <v>184</v>
      </c>
    </row>
    <row r="165" spans="1:7" s="66" customFormat="1" hidden="1" x14ac:dyDescent="0.25">
      <c r="A165" s="258"/>
      <c r="B165" s="151"/>
      <c r="C165" s="151"/>
      <c r="D165" s="152"/>
      <c r="E165" s="151"/>
      <c r="F165" s="52">
        <f t="shared" si="1"/>
        <v>0</v>
      </c>
      <c r="G165" s="66" t="s">
        <v>184</v>
      </c>
    </row>
    <row r="166" spans="1:7" s="66" customFormat="1" hidden="1" x14ac:dyDescent="0.25">
      <c r="A166" s="258"/>
      <c r="B166" s="151"/>
      <c r="C166" s="151"/>
      <c r="D166" s="152"/>
      <c r="E166" s="151"/>
      <c r="F166" s="52">
        <f t="shared" si="1"/>
        <v>0</v>
      </c>
      <c r="G166" s="66" t="s">
        <v>184</v>
      </c>
    </row>
    <row r="167" spans="1:7" s="66" customFormat="1" hidden="1" x14ac:dyDescent="0.25">
      <c r="A167" s="258"/>
      <c r="B167" s="151"/>
      <c r="C167" s="151"/>
      <c r="D167" s="152"/>
      <c r="E167" s="151"/>
      <c r="F167" s="52">
        <f t="shared" si="1"/>
        <v>0</v>
      </c>
      <c r="G167" s="66" t="s">
        <v>184</v>
      </c>
    </row>
    <row r="168" spans="1:7" s="66" customFormat="1" hidden="1" x14ac:dyDescent="0.25">
      <c r="A168" s="258"/>
      <c r="B168" s="151"/>
      <c r="C168" s="151"/>
      <c r="D168" s="152"/>
      <c r="E168" s="151"/>
      <c r="F168" s="52">
        <f t="shared" si="1"/>
        <v>0</v>
      </c>
      <c r="G168" s="66" t="s">
        <v>184</v>
      </c>
    </row>
    <row r="169" spans="1:7" s="66" customFormat="1" hidden="1" x14ac:dyDescent="0.25">
      <c r="A169" s="258"/>
      <c r="B169" s="151"/>
      <c r="C169" s="151"/>
      <c r="D169" s="152"/>
      <c r="E169" s="151"/>
      <c r="F169" s="52">
        <f t="shared" si="1"/>
        <v>0</v>
      </c>
      <c r="G169" s="66" t="s">
        <v>184</v>
      </c>
    </row>
    <row r="170" spans="1:7" s="66" customFormat="1" hidden="1" x14ac:dyDescent="0.25">
      <c r="A170" s="258"/>
      <c r="B170" s="151"/>
      <c r="C170" s="151"/>
      <c r="D170" s="152"/>
      <c r="E170" s="151"/>
      <c r="F170" s="52">
        <f t="shared" si="1"/>
        <v>0</v>
      </c>
      <c r="G170" s="66" t="s">
        <v>184</v>
      </c>
    </row>
    <row r="171" spans="1:7" s="66" customFormat="1" hidden="1" x14ac:dyDescent="0.25">
      <c r="A171" s="258"/>
      <c r="B171" s="151"/>
      <c r="C171" s="151"/>
      <c r="D171" s="152"/>
      <c r="E171" s="151"/>
      <c r="F171" s="52">
        <f t="shared" si="1"/>
        <v>0</v>
      </c>
      <c r="G171" s="66" t="s">
        <v>184</v>
      </c>
    </row>
    <row r="172" spans="1:7" s="66" customFormat="1" hidden="1" x14ac:dyDescent="0.25">
      <c r="A172" s="258"/>
      <c r="B172" s="151"/>
      <c r="C172" s="151"/>
      <c r="D172" s="152"/>
      <c r="E172" s="151"/>
      <c r="F172" s="52">
        <f t="shared" si="1"/>
        <v>0</v>
      </c>
      <c r="G172" s="66" t="s">
        <v>184</v>
      </c>
    </row>
    <row r="173" spans="1:7" s="66" customFormat="1" hidden="1" x14ac:dyDescent="0.25">
      <c r="A173" s="258"/>
      <c r="B173" s="151"/>
      <c r="C173" s="151"/>
      <c r="D173" s="152"/>
      <c r="E173" s="151"/>
      <c r="F173" s="52">
        <f t="shared" si="1"/>
        <v>0</v>
      </c>
      <c r="G173" s="66" t="s">
        <v>184</v>
      </c>
    </row>
    <row r="174" spans="1:7" s="66" customFormat="1" hidden="1" x14ac:dyDescent="0.25">
      <c r="A174" s="258"/>
      <c r="B174" s="151"/>
      <c r="C174" s="151"/>
      <c r="D174" s="152"/>
      <c r="E174" s="151"/>
      <c r="F174" s="52">
        <f t="shared" si="1"/>
        <v>0</v>
      </c>
      <c r="G174" s="66" t="s">
        <v>184</v>
      </c>
    </row>
    <row r="175" spans="1:7" s="66" customFormat="1" hidden="1" x14ac:dyDescent="0.25">
      <c r="A175" s="258"/>
      <c r="B175" s="151"/>
      <c r="C175" s="151"/>
      <c r="D175" s="152"/>
      <c r="E175" s="151"/>
      <c r="F175" s="52">
        <f t="shared" si="1"/>
        <v>0</v>
      </c>
      <c r="G175" s="66" t="s">
        <v>184</v>
      </c>
    </row>
    <row r="176" spans="1:7" s="66" customFormat="1" hidden="1" x14ac:dyDescent="0.25">
      <c r="A176" s="258"/>
      <c r="B176" s="151"/>
      <c r="C176" s="151"/>
      <c r="D176" s="152"/>
      <c r="E176" s="151"/>
      <c r="F176" s="52">
        <f t="shared" si="1"/>
        <v>0</v>
      </c>
      <c r="G176" s="66" t="s">
        <v>184</v>
      </c>
    </row>
    <row r="177" spans="1:7" s="66" customFormat="1" hidden="1" x14ac:dyDescent="0.25">
      <c r="A177" s="258"/>
      <c r="B177" s="151"/>
      <c r="C177" s="151"/>
      <c r="D177" s="152"/>
      <c r="E177" s="151"/>
      <c r="F177" s="52">
        <f t="shared" si="1"/>
        <v>0</v>
      </c>
      <c r="G177" s="66" t="s">
        <v>184</v>
      </c>
    </row>
    <row r="178" spans="1:7" s="66" customFormat="1" hidden="1" x14ac:dyDescent="0.25">
      <c r="A178" s="258"/>
      <c r="B178" s="151"/>
      <c r="C178" s="151"/>
      <c r="D178" s="152"/>
      <c r="E178" s="151"/>
      <c r="F178" s="52">
        <f t="shared" si="1"/>
        <v>0</v>
      </c>
      <c r="G178" s="66" t="s">
        <v>184</v>
      </c>
    </row>
    <row r="179" spans="1:7" s="66" customFormat="1" hidden="1" x14ac:dyDescent="0.25">
      <c r="A179" s="258"/>
      <c r="B179" s="151"/>
      <c r="C179" s="151"/>
      <c r="D179" s="152"/>
      <c r="E179" s="151"/>
      <c r="F179" s="52">
        <f t="shared" si="1"/>
        <v>0</v>
      </c>
      <c r="G179" s="66" t="s">
        <v>184</v>
      </c>
    </row>
    <row r="180" spans="1:7" s="66" customFormat="1" hidden="1" x14ac:dyDescent="0.25">
      <c r="A180" s="258"/>
      <c r="B180" s="151"/>
      <c r="C180" s="151"/>
      <c r="D180" s="152"/>
      <c r="E180" s="151"/>
      <c r="F180" s="52">
        <f t="shared" si="1"/>
        <v>0</v>
      </c>
      <c r="G180" s="66" t="s">
        <v>184</v>
      </c>
    </row>
    <row r="181" spans="1:7" s="66" customFormat="1" hidden="1" x14ac:dyDescent="0.25">
      <c r="A181" s="258"/>
      <c r="B181" s="151"/>
      <c r="C181" s="151"/>
      <c r="D181" s="152"/>
      <c r="E181" s="151"/>
      <c r="F181" s="52">
        <f t="shared" si="1"/>
        <v>0</v>
      </c>
      <c r="G181" s="66" t="s">
        <v>184</v>
      </c>
    </row>
    <row r="182" spans="1:7" s="66" customFormat="1" hidden="1" x14ac:dyDescent="0.25">
      <c r="A182" s="258"/>
      <c r="B182" s="151"/>
      <c r="C182" s="151"/>
      <c r="D182" s="152"/>
      <c r="E182" s="151"/>
      <c r="F182" s="52">
        <f t="shared" si="1"/>
        <v>0</v>
      </c>
      <c r="G182" s="66" t="s">
        <v>184</v>
      </c>
    </row>
    <row r="183" spans="1:7" s="66" customFormat="1" hidden="1" x14ac:dyDescent="0.25">
      <c r="A183" s="258"/>
      <c r="B183" s="151"/>
      <c r="C183" s="151"/>
      <c r="D183" s="152"/>
      <c r="E183" s="151"/>
      <c r="F183" s="52">
        <f t="shared" si="1"/>
        <v>0</v>
      </c>
      <c r="G183" s="66" t="s">
        <v>184</v>
      </c>
    </row>
    <row r="184" spans="1:7" s="66" customFormat="1" hidden="1" x14ac:dyDescent="0.25">
      <c r="A184" s="258"/>
      <c r="B184" s="151"/>
      <c r="C184" s="151"/>
      <c r="D184" s="152"/>
      <c r="E184" s="151"/>
      <c r="F184" s="52">
        <f t="shared" si="1"/>
        <v>0</v>
      </c>
      <c r="G184" s="66" t="s">
        <v>184</v>
      </c>
    </row>
    <row r="185" spans="1:7" s="66" customFormat="1" hidden="1" x14ac:dyDescent="0.25">
      <c r="A185" s="258"/>
      <c r="B185" s="151"/>
      <c r="C185" s="151"/>
      <c r="D185" s="152"/>
      <c r="E185" s="151"/>
      <c r="F185" s="52">
        <f t="shared" si="1"/>
        <v>0</v>
      </c>
      <c r="G185" s="66" t="s">
        <v>184</v>
      </c>
    </row>
    <row r="186" spans="1:7" s="66" customFormat="1" hidden="1" x14ac:dyDescent="0.25">
      <c r="A186" s="258"/>
      <c r="B186" s="151"/>
      <c r="C186" s="151"/>
      <c r="D186" s="152"/>
      <c r="E186" s="151"/>
      <c r="F186" s="52">
        <f t="shared" si="1"/>
        <v>0</v>
      </c>
      <c r="G186" s="66" t="s">
        <v>184</v>
      </c>
    </row>
    <row r="187" spans="1:7" s="66" customFormat="1" hidden="1" x14ac:dyDescent="0.25">
      <c r="A187" s="258"/>
      <c r="B187" s="151"/>
      <c r="C187" s="151"/>
      <c r="D187" s="152"/>
      <c r="E187" s="151"/>
      <c r="F187" s="52">
        <f t="shared" si="1"/>
        <v>0</v>
      </c>
      <c r="G187" s="66" t="s">
        <v>184</v>
      </c>
    </row>
    <row r="188" spans="1:7" s="66" customFormat="1" hidden="1" x14ac:dyDescent="0.25">
      <c r="A188" s="258"/>
      <c r="B188" s="151"/>
      <c r="C188" s="151"/>
      <c r="D188" s="152"/>
      <c r="E188" s="151"/>
      <c r="F188" s="52">
        <f t="shared" si="1"/>
        <v>0</v>
      </c>
      <c r="G188" s="66" t="s">
        <v>184</v>
      </c>
    </row>
    <row r="189" spans="1:7" s="66" customFormat="1" hidden="1" x14ac:dyDescent="0.25">
      <c r="A189" s="258"/>
      <c r="B189" s="151"/>
      <c r="C189" s="151"/>
      <c r="D189" s="152"/>
      <c r="E189" s="151"/>
      <c r="F189" s="52">
        <f t="shared" si="1"/>
        <v>0</v>
      </c>
      <c r="G189" s="66" t="s">
        <v>184</v>
      </c>
    </row>
    <row r="190" spans="1:7" s="66" customFormat="1" hidden="1" x14ac:dyDescent="0.25">
      <c r="A190" s="258"/>
      <c r="B190" s="151"/>
      <c r="C190" s="151"/>
      <c r="D190" s="152"/>
      <c r="E190" s="151"/>
      <c r="F190" s="52">
        <f t="shared" si="1"/>
        <v>0</v>
      </c>
      <c r="G190" s="66" t="s">
        <v>184</v>
      </c>
    </row>
    <row r="191" spans="1:7" s="66" customFormat="1" hidden="1" x14ac:dyDescent="0.25">
      <c r="A191" s="258"/>
      <c r="B191" s="151"/>
      <c r="C191" s="151"/>
      <c r="D191" s="152"/>
      <c r="E191" s="151"/>
      <c r="F191" s="52">
        <f t="shared" si="1"/>
        <v>0</v>
      </c>
      <c r="G191" s="66" t="s">
        <v>184</v>
      </c>
    </row>
    <row r="192" spans="1:7" s="66" customFormat="1" hidden="1" x14ac:dyDescent="0.25">
      <c r="A192" s="258"/>
      <c r="B192" s="151"/>
      <c r="C192" s="151"/>
      <c r="D192" s="152"/>
      <c r="E192" s="151"/>
      <c r="F192" s="52">
        <f t="shared" si="1"/>
        <v>0</v>
      </c>
      <c r="G192" s="66" t="s">
        <v>184</v>
      </c>
    </row>
    <row r="193" spans="1:7" s="66" customFormat="1" hidden="1" x14ac:dyDescent="0.25">
      <c r="A193" s="258"/>
      <c r="B193" s="151"/>
      <c r="C193" s="151"/>
      <c r="D193" s="152"/>
      <c r="E193" s="151"/>
      <c r="F193" s="52">
        <f t="shared" si="1"/>
        <v>0</v>
      </c>
      <c r="G193" s="66" t="s">
        <v>184</v>
      </c>
    </row>
    <row r="194" spans="1:7" s="66" customFormat="1" hidden="1" x14ac:dyDescent="0.25">
      <c r="A194" s="258"/>
      <c r="B194" s="151"/>
      <c r="C194" s="151"/>
      <c r="D194" s="152"/>
      <c r="E194" s="151"/>
      <c r="F194" s="52">
        <f t="shared" si="1"/>
        <v>0</v>
      </c>
      <c r="G194" s="66" t="s">
        <v>184</v>
      </c>
    </row>
    <row r="195" spans="1:7" s="66" customFormat="1" hidden="1" x14ac:dyDescent="0.25">
      <c r="A195" s="258"/>
      <c r="B195" s="151"/>
      <c r="C195" s="151"/>
      <c r="D195" s="152"/>
      <c r="E195" s="151"/>
      <c r="F195" s="52">
        <f t="shared" si="1"/>
        <v>0</v>
      </c>
      <c r="G195" s="66" t="s">
        <v>184</v>
      </c>
    </row>
    <row r="196" spans="1:7" s="66" customFormat="1" hidden="1" x14ac:dyDescent="0.25">
      <c r="A196" s="258"/>
      <c r="B196" s="151"/>
      <c r="C196" s="151"/>
      <c r="D196" s="152"/>
      <c r="E196" s="151"/>
      <c r="F196" s="52">
        <f t="shared" si="1"/>
        <v>0</v>
      </c>
      <c r="G196" s="66" t="s">
        <v>184</v>
      </c>
    </row>
    <row r="197" spans="1:7" s="66" customFormat="1" hidden="1" x14ac:dyDescent="0.25">
      <c r="A197" s="258"/>
      <c r="B197" s="151"/>
      <c r="C197" s="151"/>
      <c r="D197" s="152"/>
      <c r="E197" s="151"/>
      <c r="F197" s="52">
        <f t="shared" si="1"/>
        <v>0</v>
      </c>
      <c r="G197" s="66" t="s">
        <v>184</v>
      </c>
    </row>
    <row r="198" spans="1:7" s="66" customFormat="1" hidden="1" x14ac:dyDescent="0.25">
      <c r="A198" s="258"/>
      <c r="B198" s="151"/>
      <c r="C198" s="151"/>
      <c r="D198" s="152"/>
      <c r="E198" s="151"/>
      <c r="F198" s="52">
        <f t="shared" si="1"/>
        <v>0</v>
      </c>
      <c r="G198" s="66" t="s">
        <v>184</v>
      </c>
    </row>
    <row r="199" spans="1:7" s="66" customFormat="1" hidden="1" x14ac:dyDescent="0.25">
      <c r="A199" s="258"/>
      <c r="B199" s="151"/>
      <c r="C199" s="151"/>
      <c r="D199" s="152"/>
      <c r="E199" s="151"/>
      <c r="F199" s="52">
        <f t="shared" si="1"/>
        <v>0</v>
      </c>
      <c r="G199" s="66" t="s">
        <v>184</v>
      </c>
    </row>
    <row r="200" spans="1:7" s="66" customFormat="1" hidden="1" x14ac:dyDescent="0.25">
      <c r="A200" s="258"/>
      <c r="B200" s="151"/>
      <c r="C200" s="151"/>
      <c r="D200" s="152"/>
      <c r="E200" s="151"/>
      <c r="F200" s="52">
        <f t="shared" si="1"/>
        <v>0</v>
      </c>
      <c r="G200" s="66" t="s">
        <v>184</v>
      </c>
    </row>
    <row r="201" spans="1:7" s="66" customFormat="1" hidden="1" x14ac:dyDescent="0.25">
      <c r="A201" s="258"/>
      <c r="B201" s="151"/>
      <c r="C201" s="151"/>
      <c r="D201" s="152"/>
      <c r="E201" s="151"/>
      <c r="F201" s="52">
        <f t="shared" si="1"/>
        <v>0</v>
      </c>
      <c r="G201" s="66" t="s">
        <v>184</v>
      </c>
    </row>
    <row r="202" spans="1:7" s="66" customFormat="1" hidden="1" x14ac:dyDescent="0.25">
      <c r="A202" s="258"/>
      <c r="B202" s="151"/>
      <c r="C202" s="151"/>
      <c r="D202" s="152"/>
      <c r="E202" s="151"/>
      <c r="F202" s="52">
        <f t="shared" si="1"/>
        <v>0</v>
      </c>
      <c r="G202" s="66" t="s">
        <v>184</v>
      </c>
    </row>
    <row r="203" spans="1:7" s="66" customFormat="1" hidden="1" x14ac:dyDescent="0.25">
      <c r="A203" s="258"/>
      <c r="B203" s="151"/>
      <c r="C203" s="151"/>
      <c r="D203" s="152"/>
      <c r="E203" s="151"/>
      <c r="F203" s="52">
        <f t="shared" si="1"/>
        <v>0</v>
      </c>
      <c r="G203" s="66" t="s">
        <v>184</v>
      </c>
    </row>
    <row r="204" spans="1:7" s="66" customFormat="1" hidden="1" x14ac:dyDescent="0.25">
      <c r="A204" s="258"/>
      <c r="B204" s="151"/>
      <c r="C204" s="151"/>
      <c r="D204" s="152"/>
      <c r="E204" s="151"/>
      <c r="F204" s="52">
        <f t="shared" si="1"/>
        <v>0</v>
      </c>
      <c r="G204" s="66" t="s">
        <v>184</v>
      </c>
    </row>
    <row r="205" spans="1:7" s="66" customFormat="1" hidden="1" x14ac:dyDescent="0.25">
      <c r="A205" s="258"/>
      <c r="B205" s="151"/>
      <c r="C205" s="151"/>
      <c r="D205" s="152"/>
      <c r="E205" s="151"/>
      <c r="F205" s="52">
        <f t="shared" si="1"/>
        <v>0</v>
      </c>
      <c r="G205" s="66" t="s">
        <v>184</v>
      </c>
    </row>
    <row r="206" spans="1:7" s="66" customFormat="1" hidden="1" x14ac:dyDescent="0.25">
      <c r="A206" s="258"/>
      <c r="B206" s="151"/>
      <c r="C206" s="151"/>
      <c r="D206" s="152"/>
      <c r="E206" s="151"/>
      <c r="F206" s="52">
        <f t="shared" si="1"/>
        <v>0</v>
      </c>
      <c r="G206" s="66" t="s">
        <v>184</v>
      </c>
    </row>
    <row r="207" spans="1:7" s="66" customFormat="1" hidden="1" x14ac:dyDescent="0.25">
      <c r="A207" s="258"/>
      <c r="B207" s="151"/>
      <c r="C207" s="151"/>
      <c r="D207" s="152"/>
      <c r="E207" s="151"/>
      <c r="F207" s="52">
        <f t="shared" si="1"/>
        <v>0</v>
      </c>
      <c r="G207" s="66" t="s">
        <v>184</v>
      </c>
    </row>
    <row r="208" spans="1:7" s="66" customFormat="1" hidden="1" x14ac:dyDescent="0.25">
      <c r="A208" s="258"/>
      <c r="B208" s="151"/>
      <c r="C208" s="151"/>
      <c r="D208" s="152"/>
      <c r="E208" s="151"/>
      <c r="F208" s="52">
        <f t="shared" si="1"/>
        <v>0</v>
      </c>
      <c r="G208" s="66" t="s">
        <v>184</v>
      </c>
    </row>
    <row r="209" spans="1:7" s="66" customFormat="1" hidden="1" x14ac:dyDescent="0.25">
      <c r="A209" s="258"/>
      <c r="B209" s="151"/>
      <c r="C209" s="151"/>
      <c r="D209" s="152"/>
      <c r="E209" s="151"/>
      <c r="F209" s="52">
        <f t="shared" si="1"/>
        <v>0</v>
      </c>
      <c r="G209" s="66" t="s">
        <v>184</v>
      </c>
    </row>
    <row r="210" spans="1:7" s="66" customFormat="1" hidden="1" x14ac:dyDescent="0.25">
      <c r="A210" s="258"/>
      <c r="B210" s="151"/>
      <c r="C210" s="151"/>
      <c r="D210" s="152"/>
      <c r="E210" s="151"/>
      <c r="F210" s="52">
        <f t="shared" si="1"/>
        <v>0</v>
      </c>
      <c r="G210" s="66" t="s">
        <v>184</v>
      </c>
    </row>
    <row r="211" spans="1:7" s="66" customFormat="1" hidden="1" x14ac:dyDescent="0.25">
      <c r="A211" s="258"/>
      <c r="B211" s="151"/>
      <c r="C211" s="151"/>
      <c r="D211" s="152"/>
      <c r="E211" s="151"/>
      <c r="F211" s="52">
        <f t="shared" si="1"/>
        <v>0</v>
      </c>
      <c r="G211" s="66" t="s">
        <v>184</v>
      </c>
    </row>
    <row r="212" spans="1:7" s="66" customFormat="1" hidden="1" x14ac:dyDescent="0.25">
      <c r="A212" s="258"/>
      <c r="B212" s="151"/>
      <c r="C212" s="151"/>
      <c r="D212" s="152"/>
      <c r="E212" s="151"/>
      <c r="F212" s="52">
        <f t="shared" si="1"/>
        <v>0</v>
      </c>
      <c r="G212" s="66" t="s">
        <v>184</v>
      </c>
    </row>
    <row r="213" spans="1:7" s="66" customFormat="1" hidden="1" x14ac:dyDescent="0.25">
      <c r="A213" s="258"/>
      <c r="B213" s="151"/>
      <c r="C213" s="151"/>
      <c r="D213" s="152"/>
      <c r="E213" s="151"/>
      <c r="F213" s="52">
        <f t="shared" si="1"/>
        <v>0</v>
      </c>
      <c r="G213" s="66" t="s">
        <v>184</v>
      </c>
    </row>
    <row r="214" spans="1:7" s="66" customFormat="1" hidden="1" x14ac:dyDescent="0.25">
      <c r="A214" s="258"/>
      <c r="B214" s="151"/>
      <c r="C214" s="151"/>
      <c r="D214" s="152"/>
      <c r="E214" s="151"/>
      <c r="F214" s="52">
        <f t="shared" si="1"/>
        <v>0</v>
      </c>
      <c r="G214" s="66" t="s">
        <v>184</v>
      </c>
    </row>
    <row r="215" spans="1:7" s="66" customFormat="1" hidden="1" x14ac:dyDescent="0.25">
      <c r="A215" s="258"/>
      <c r="B215" s="151"/>
      <c r="C215" s="151"/>
      <c r="D215" s="152"/>
      <c r="E215" s="151"/>
      <c r="F215" s="52">
        <f t="shared" si="1"/>
        <v>0</v>
      </c>
      <c r="G215" s="66" t="s">
        <v>184</v>
      </c>
    </row>
    <row r="216" spans="1:7" s="66" customFormat="1" hidden="1" x14ac:dyDescent="0.25">
      <c r="A216" s="258"/>
      <c r="B216" s="151"/>
      <c r="C216" s="151"/>
      <c r="D216" s="152"/>
      <c r="E216" s="151"/>
      <c r="F216" s="52">
        <f t="shared" si="1"/>
        <v>0</v>
      </c>
      <c r="G216" s="66" t="s">
        <v>184</v>
      </c>
    </row>
    <row r="217" spans="1:7" s="66" customFormat="1" hidden="1" x14ac:dyDescent="0.25">
      <c r="A217" s="258"/>
      <c r="B217" s="151"/>
      <c r="C217" s="151"/>
      <c r="D217" s="152"/>
      <c r="E217" s="151"/>
      <c r="F217" s="52">
        <f t="shared" si="1"/>
        <v>0</v>
      </c>
      <c r="G217" s="66" t="s">
        <v>184</v>
      </c>
    </row>
    <row r="218" spans="1:7" s="66" customFormat="1" hidden="1" x14ac:dyDescent="0.25">
      <c r="A218" s="258"/>
      <c r="B218" s="151"/>
      <c r="C218" s="151"/>
      <c r="D218" s="152"/>
      <c r="E218" s="151"/>
      <c r="F218" s="52">
        <f t="shared" si="1"/>
        <v>0</v>
      </c>
      <c r="G218" s="66" t="s">
        <v>184</v>
      </c>
    </row>
    <row r="219" spans="1:7" s="66" customFormat="1" hidden="1" x14ac:dyDescent="0.25">
      <c r="A219" s="258"/>
      <c r="B219" s="151"/>
      <c r="C219" s="151"/>
      <c r="D219" s="152"/>
      <c r="E219" s="151"/>
      <c r="F219" s="52">
        <f t="shared" si="1"/>
        <v>0</v>
      </c>
      <c r="G219" s="66" t="s">
        <v>184</v>
      </c>
    </row>
    <row r="220" spans="1:7" s="66" customFormat="1" hidden="1" x14ac:dyDescent="0.25">
      <c r="A220" s="258"/>
      <c r="B220" s="151"/>
      <c r="C220" s="151"/>
      <c r="D220" s="152"/>
      <c r="E220" s="151"/>
      <c r="F220" s="52">
        <f t="shared" si="1"/>
        <v>0</v>
      </c>
      <c r="G220" s="66" t="s">
        <v>184</v>
      </c>
    </row>
    <row r="221" spans="1:7" s="66" customFormat="1" hidden="1" x14ac:dyDescent="0.25">
      <c r="A221" s="258"/>
      <c r="B221" s="151"/>
      <c r="C221" s="151"/>
      <c r="D221" s="152"/>
      <c r="E221" s="151"/>
      <c r="F221" s="52">
        <f t="shared" si="1"/>
        <v>0</v>
      </c>
      <c r="G221" s="66" t="s">
        <v>184</v>
      </c>
    </row>
    <row r="222" spans="1:7" s="66" customFormat="1" hidden="1" x14ac:dyDescent="0.25">
      <c r="A222" s="258"/>
      <c r="B222" s="151"/>
      <c r="C222" s="151"/>
      <c r="D222" s="152"/>
      <c r="E222" s="151"/>
      <c r="F222" s="52">
        <f t="shared" si="1"/>
        <v>0</v>
      </c>
      <c r="G222" s="66" t="s">
        <v>184</v>
      </c>
    </row>
    <row r="223" spans="1:7" s="66" customFormat="1" hidden="1" x14ac:dyDescent="0.25">
      <c r="A223" s="258"/>
      <c r="B223" s="151"/>
      <c r="C223" s="151"/>
      <c r="D223" s="152"/>
      <c r="E223" s="151"/>
      <c r="F223" s="52">
        <f t="shared" si="1"/>
        <v>0</v>
      </c>
      <c r="G223" s="66" t="s">
        <v>184</v>
      </c>
    </row>
    <row r="224" spans="1:7" s="66" customFormat="1" hidden="1" x14ac:dyDescent="0.25">
      <c r="A224" s="258"/>
      <c r="B224" s="151"/>
      <c r="C224" s="151"/>
      <c r="D224" s="152"/>
      <c r="E224" s="151"/>
      <c r="F224" s="52">
        <f t="shared" si="1"/>
        <v>0</v>
      </c>
      <c r="G224" s="66" t="s">
        <v>184</v>
      </c>
    </row>
    <row r="225" spans="1:7" s="66" customFormat="1" hidden="1" x14ac:dyDescent="0.25">
      <c r="A225" s="258"/>
      <c r="B225" s="151"/>
      <c r="C225" s="151"/>
      <c r="D225" s="152"/>
      <c r="E225" s="151"/>
      <c r="F225" s="52">
        <f t="shared" si="1"/>
        <v>0</v>
      </c>
      <c r="G225" s="66" t="s">
        <v>184</v>
      </c>
    </row>
    <row r="226" spans="1:7" s="66" customFormat="1" hidden="1" x14ac:dyDescent="0.25">
      <c r="A226" s="258"/>
      <c r="B226" s="151"/>
      <c r="C226" s="151"/>
      <c r="D226" s="152"/>
      <c r="E226" s="151"/>
      <c r="F226" s="52">
        <f t="shared" si="1"/>
        <v>0</v>
      </c>
      <c r="G226" s="66" t="s">
        <v>184</v>
      </c>
    </row>
    <row r="227" spans="1:7" s="66" customFormat="1" hidden="1" x14ac:dyDescent="0.25">
      <c r="A227" s="258"/>
      <c r="B227" s="151"/>
      <c r="C227" s="151"/>
      <c r="D227" s="152"/>
      <c r="E227" s="151"/>
      <c r="F227" s="52">
        <f t="shared" si="1"/>
        <v>0</v>
      </c>
      <c r="G227" s="66" t="s">
        <v>184</v>
      </c>
    </row>
    <row r="228" spans="1:7" s="66" customFormat="1" hidden="1" x14ac:dyDescent="0.25">
      <c r="A228" s="258"/>
      <c r="B228" s="151"/>
      <c r="C228" s="151"/>
      <c r="D228" s="152"/>
      <c r="E228" s="151"/>
      <c r="F228" s="52">
        <f t="shared" si="1"/>
        <v>0</v>
      </c>
      <c r="G228" s="66" t="s">
        <v>184</v>
      </c>
    </row>
    <row r="229" spans="1:7" s="66" customFormat="1" hidden="1" x14ac:dyDescent="0.25">
      <c r="A229" s="258"/>
      <c r="B229" s="151"/>
      <c r="C229" s="151"/>
      <c r="D229" s="152"/>
      <c r="E229" s="151"/>
      <c r="F229" s="52">
        <f t="shared" si="1"/>
        <v>0</v>
      </c>
      <c r="G229" s="66" t="s">
        <v>184</v>
      </c>
    </row>
    <row r="230" spans="1:7" s="66" customFormat="1" hidden="1" x14ac:dyDescent="0.25">
      <c r="A230" s="258"/>
      <c r="B230" s="151"/>
      <c r="C230" s="151"/>
      <c r="D230" s="152"/>
      <c r="E230" s="151"/>
      <c r="F230" s="52">
        <f t="shared" si="1"/>
        <v>0</v>
      </c>
      <c r="G230" s="66" t="s">
        <v>184</v>
      </c>
    </row>
    <row r="231" spans="1:7" s="66" customFormat="1" hidden="1" x14ac:dyDescent="0.25">
      <c r="A231" s="258"/>
      <c r="B231" s="151"/>
      <c r="C231" s="151"/>
      <c r="D231" s="152"/>
      <c r="E231" s="151"/>
      <c r="F231" s="52">
        <f t="shared" si="1"/>
        <v>0</v>
      </c>
      <c r="G231" s="66" t="s">
        <v>184</v>
      </c>
    </row>
    <row r="232" spans="1:7" s="66" customFormat="1" hidden="1" x14ac:dyDescent="0.25">
      <c r="A232" s="258"/>
      <c r="B232" s="151"/>
      <c r="C232" s="151"/>
      <c r="D232" s="152"/>
      <c r="E232" s="151"/>
      <c r="F232" s="52">
        <f t="shared" si="1"/>
        <v>0</v>
      </c>
      <c r="G232" s="66" t="s">
        <v>184</v>
      </c>
    </row>
    <row r="233" spans="1:7" s="66" customFormat="1" hidden="1" x14ac:dyDescent="0.25">
      <c r="A233" s="258"/>
      <c r="B233" s="151"/>
      <c r="C233" s="151"/>
      <c r="D233" s="152"/>
      <c r="E233" s="151"/>
      <c r="F233" s="52">
        <f t="shared" si="1"/>
        <v>0</v>
      </c>
      <c r="G233" s="66" t="s">
        <v>184</v>
      </c>
    </row>
    <row r="234" spans="1:7" s="66" customFormat="1" hidden="1" x14ac:dyDescent="0.25">
      <c r="A234" s="258"/>
      <c r="B234" s="151"/>
      <c r="C234" s="151"/>
      <c r="D234" s="152"/>
      <c r="E234" s="151"/>
      <c r="F234" s="52">
        <f t="shared" si="1"/>
        <v>0</v>
      </c>
      <c r="G234" s="66" t="s">
        <v>184</v>
      </c>
    </row>
    <row r="235" spans="1:7" s="66" customFormat="1" hidden="1" x14ac:dyDescent="0.25">
      <c r="A235" s="258"/>
      <c r="B235" s="151"/>
      <c r="C235" s="151"/>
      <c r="D235" s="152"/>
      <c r="E235" s="151"/>
      <c r="F235" s="52">
        <f t="shared" si="1"/>
        <v>0</v>
      </c>
      <c r="G235" s="66" t="s">
        <v>184</v>
      </c>
    </row>
    <row r="236" spans="1:7" s="66" customFormat="1" hidden="1" x14ac:dyDescent="0.25">
      <c r="A236" s="258"/>
      <c r="B236" s="151"/>
      <c r="C236" s="151"/>
      <c r="D236" s="152"/>
      <c r="E236" s="151"/>
      <c r="F236" s="52">
        <f t="shared" si="1"/>
        <v>0</v>
      </c>
      <c r="G236" s="66" t="s">
        <v>184</v>
      </c>
    </row>
    <row r="237" spans="1:7" s="66" customFormat="1" hidden="1" x14ac:dyDescent="0.25">
      <c r="A237" s="258"/>
      <c r="B237" s="151"/>
      <c r="C237" s="151"/>
      <c r="D237" s="152"/>
      <c r="E237" s="151"/>
      <c r="F237" s="52">
        <f t="shared" si="1"/>
        <v>0</v>
      </c>
      <c r="G237" s="66" t="s">
        <v>184</v>
      </c>
    </row>
    <row r="238" spans="1:7" s="66" customFormat="1" hidden="1" x14ac:dyDescent="0.25">
      <c r="A238" s="258"/>
      <c r="B238" s="151"/>
      <c r="C238" s="151"/>
      <c r="D238" s="152"/>
      <c r="E238" s="151"/>
      <c r="F238" s="52">
        <f t="shared" si="1"/>
        <v>0</v>
      </c>
      <c r="G238" s="66" t="s">
        <v>184</v>
      </c>
    </row>
    <row r="239" spans="1:7" s="66" customFormat="1" hidden="1" x14ac:dyDescent="0.25">
      <c r="A239" s="258"/>
      <c r="B239" s="151"/>
      <c r="C239" s="151"/>
      <c r="D239" s="152"/>
      <c r="E239" s="151"/>
      <c r="F239" s="52">
        <f t="shared" si="1"/>
        <v>0</v>
      </c>
      <c r="G239" s="66" t="s">
        <v>184</v>
      </c>
    </row>
    <row r="240" spans="1:7" s="66" customFormat="1" hidden="1" x14ac:dyDescent="0.25">
      <c r="A240" s="258"/>
      <c r="B240" s="151"/>
      <c r="C240" s="151"/>
      <c r="D240" s="152"/>
      <c r="E240" s="151"/>
      <c r="F240" s="52">
        <f t="shared" si="1"/>
        <v>0</v>
      </c>
      <c r="G240" s="66" t="s">
        <v>184</v>
      </c>
    </row>
    <row r="241" spans="1:7" s="66" customFormat="1" hidden="1" x14ac:dyDescent="0.25">
      <c r="A241" s="258"/>
      <c r="B241" s="151"/>
      <c r="C241" s="151"/>
      <c r="D241" s="152"/>
      <c r="E241" s="151"/>
      <c r="F241" s="52">
        <f t="shared" si="1"/>
        <v>0</v>
      </c>
      <c r="G241" s="66" t="s">
        <v>184</v>
      </c>
    </row>
    <row r="242" spans="1:7" s="66" customFormat="1" hidden="1" x14ac:dyDescent="0.25">
      <c r="A242" s="258"/>
      <c r="B242" s="151"/>
      <c r="C242" s="151"/>
      <c r="D242" s="152"/>
      <c r="E242" s="151"/>
      <c r="F242" s="52">
        <f t="shared" si="1"/>
        <v>0</v>
      </c>
      <c r="G242" s="66" t="s">
        <v>184</v>
      </c>
    </row>
    <row r="243" spans="1:7" s="66" customFormat="1" hidden="1" x14ac:dyDescent="0.25">
      <c r="A243" s="258"/>
      <c r="B243" s="151"/>
      <c r="C243" s="151"/>
      <c r="D243" s="152"/>
      <c r="E243" s="151"/>
      <c r="F243" s="52">
        <f t="shared" si="1"/>
        <v>0</v>
      </c>
      <c r="G243" s="66" t="s">
        <v>184</v>
      </c>
    </row>
    <row r="244" spans="1:7" s="66" customFormat="1" hidden="1" x14ac:dyDescent="0.25">
      <c r="A244" s="258"/>
      <c r="B244" s="151"/>
      <c r="C244" s="151"/>
      <c r="D244" s="152"/>
      <c r="E244" s="151"/>
      <c r="F244" s="52">
        <f t="shared" si="1"/>
        <v>0</v>
      </c>
      <c r="G244" s="66" t="s">
        <v>184</v>
      </c>
    </row>
    <row r="245" spans="1:7" s="66" customFormat="1" hidden="1" x14ac:dyDescent="0.25">
      <c r="A245" s="258"/>
      <c r="B245" s="151"/>
      <c r="C245" s="151"/>
      <c r="D245" s="152"/>
      <c r="E245" s="151"/>
      <c r="F245" s="52">
        <f t="shared" si="1"/>
        <v>0</v>
      </c>
      <c r="G245" s="66" t="s">
        <v>184</v>
      </c>
    </row>
    <row r="246" spans="1:7" s="66" customFormat="1" hidden="1" x14ac:dyDescent="0.25">
      <c r="A246" s="258"/>
      <c r="B246" s="151"/>
      <c r="C246" s="151"/>
      <c r="D246" s="152"/>
      <c r="E246" s="151"/>
      <c r="F246" s="52">
        <f t="shared" si="1"/>
        <v>0</v>
      </c>
      <c r="G246" s="66" t="s">
        <v>184</v>
      </c>
    </row>
    <row r="247" spans="1:7" s="66" customFormat="1" hidden="1" x14ac:dyDescent="0.25">
      <c r="A247" s="258"/>
      <c r="B247" s="151"/>
      <c r="C247" s="151"/>
      <c r="D247" s="152"/>
      <c r="E247" s="151"/>
      <c r="F247" s="52">
        <f t="shared" si="1"/>
        <v>0</v>
      </c>
      <c r="G247" s="66" t="s">
        <v>184</v>
      </c>
    </row>
    <row r="248" spans="1:7" s="66" customFormat="1" hidden="1" x14ac:dyDescent="0.25">
      <c r="A248" s="258"/>
      <c r="B248" s="151"/>
      <c r="C248" s="151"/>
      <c r="D248" s="152"/>
      <c r="E248" s="151"/>
      <c r="F248" s="52">
        <f t="shared" si="1"/>
        <v>0</v>
      </c>
      <c r="G248" s="66" t="s">
        <v>184</v>
      </c>
    </row>
    <row r="249" spans="1:7" s="66" customFormat="1" hidden="1" x14ac:dyDescent="0.25">
      <c r="A249" s="258"/>
      <c r="B249" s="151"/>
      <c r="C249" s="151"/>
      <c r="D249" s="152"/>
      <c r="E249" s="151"/>
      <c r="F249" s="52">
        <f t="shared" si="1"/>
        <v>0</v>
      </c>
      <c r="G249" s="66" t="s">
        <v>184</v>
      </c>
    </row>
    <row r="250" spans="1:7" s="66" customFormat="1" hidden="1" x14ac:dyDescent="0.25">
      <c r="A250" s="258"/>
      <c r="B250" s="151"/>
      <c r="C250" s="151"/>
      <c r="D250" s="152"/>
      <c r="E250" s="151"/>
      <c r="F250" s="52">
        <f t="shared" si="1"/>
        <v>0</v>
      </c>
      <c r="G250" s="66" t="s">
        <v>184</v>
      </c>
    </row>
    <row r="251" spans="1:7" s="66" customFormat="1" hidden="1" x14ac:dyDescent="0.25">
      <c r="A251" s="258"/>
      <c r="B251" s="151"/>
      <c r="C251" s="151"/>
      <c r="D251" s="152"/>
      <c r="E251" s="151"/>
      <c r="F251" s="52">
        <f t="shared" si="1"/>
        <v>0</v>
      </c>
      <c r="G251" s="66" t="s">
        <v>184</v>
      </c>
    </row>
    <row r="252" spans="1:7" s="66" customFormat="1" hidden="1" x14ac:dyDescent="0.25">
      <c r="A252" s="258"/>
      <c r="B252" s="151"/>
      <c r="C252" s="151"/>
      <c r="D252" s="152"/>
      <c r="E252" s="151"/>
      <c r="F252" s="52">
        <f t="shared" si="1"/>
        <v>0</v>
      </c>
      <c r="G252" s="66" t="s">
        <v>184</v>
      </c>
    </row>
    <row r="253" spans="1:7" s="66" customFormat="1" hidden="1" x14ac:dyDescent="0.25">
      <c r="A253" s="258"/>
      <c r="B253" s="151"/>
      <c r="C253" s="151"/>
      <c r="D253" s="152"/>
      <c r="E253" s="151"/>
      <c r="F253" s="52">
        <f t="shared" si="1"/>
        <v>0</v>
      </c>
      <c r="G253" s="66" t="s">
        <v>184</v>
      </c>
    </row>
    <row r="254" spans="1:7" s="66" customFormat="1" hidden="1" x14ac:dyDescent="0.25">
      <c r="A254" s="258"/>
      <c r="B254" s="151"/>
      <c r="C254" s="151"/>
      <c r="D254" s="152"/>
      <c r="E254" s="151"/>
      <c r="F254" s="52">
        <f t="shared" si="1"/>
        <v>0</v>
      </c>
      <c r="G254" s="66" t="s">
        <v>184</v>
      </c>
    </row>
    <row r="255" spans="1:7" s="66" customFormat="1" hidden="1" x14ac:dyDescent="0.25">
      <c r="A255" s="258"/>
      <c r="B255" s="151"/>
      <c r="C255" s="151"/>
      <c r="D255" s="152"/>
      <c r="E255" s="151"/>
      <c r="F255" s="52">
        <f t="shared" si="1"/>
        <v>0</v>
      </c>
      <c r="G255" s="66" t="s">
        <v>184</v>
      </c>
    </row>
    <row r="256" spans="1:7" s="66" customFormat="1" hidden="1" x14ac:dyDescent="0.25">
      <c r="A256" s="258"/>
      <c r="B256" s="151"/>
      <c r="C256" s="151"/>
      <c r="D256" s="152"/>
      <c r="E256" s="151"/>
      <c r="F256" s="52">
        <f t="shared" si="1"/>
        <v>0</v>
      </c>
      <c r="G256" s="66" t="s">
        <v>184</v>
      </c>
    </row>
    <row r="257" spans="1:17" s="66" customFormat="1" hidden="1" x14ac:dyDescent="0.25">
      <c r="A257" s="258"/>
      <c r="B257" s="151"/>
      <c r="C257" s="151"/>
      <c r="D257" s="152"/>
      <c r="E257" s="151"/>
      <c r="F257" s="52">
        <f t="shared" si="1"/>
        <v>0</v>
      </c>
      <c r="G257" s="66" t="s">
        <v>184</v>
      </c>
    </row>
    <row r="258" spans="1:17" s="66" customFormat="1" hidden="1" x14ac:dyDescent="0.25">
      <c r="A258" s="258"/>
      <c r="B258" s="151"/>
      <c r="C258" s="151"/>
      <c r="D258" s="152"/>
      <c r="E258" s="151"/>
      <c r="F258" s="52">
        <f t="shared" si="1"/>
        <v>0</v>
      </c>
      <c r="G258" s="66" t="s">
        <v>184</v>
      </c>
    </row>
    <row r="259" spans="1:17" s="66" customFormat="1" hidden="1" x14ac:dyDescent="0.25">
      <c r="A259" s="258"/>
      <c r="B259" s="151"/>
      <c r="C259" s="151"/>
      <c r="D259" s="152"/>
      <c r="E259" s="151"/>
      <c r="F259" s="52">
        <f t="shared" si="1"/>
        <v>0</v>
      </c>
      <c r="G259" s="66" t="s">
        <v>184</v>
      </c>
    </row>
    <row r="260" spans="1:17" s="66" customFormat="1" hidden="1" x14ac:dyDescent="0.25">
      <c r="A260" s="258"/>
      <c r="B260" s="151"/>
      <c r="C260" s="151"/>
      <c r="D260" s="152"/>
      <c r="E260" s="151"/>
      <c r="F260" s="52">
        <f t="shared" si="1"/>
        <v>0</v>
      </c>
      <c r="G260" s="66" t="s">
        <v>184</v>
      </c>
    </row>
    <row r="261" spans="1:17" s="66" customFormat="1" hidden="1" x14ac:dyDescent="0.25">
      <c r="A261" s="258"/>
      <c r="B261" s="151"/>
      <c r="C261" s="151"/>
      <c r="D261" s="152"/>
      <c r="E261" s="151"/>
      <c r="F261" s="52">
        <f t="shared" si="1"/>
        <v>0</v>
      </c>
      <c r="G261" s="66" t="s">
        <v>184</v>
      </c>
    </row>
    <row r="262" spans="1:17" s="66" customFormat="1" hidden="1" x14ac:dyDescent="0.25">
      <c r="A262" s="258"/>
      <c r="B262" s="151"/>
      <c r="C262" s="151"/>
      <c r="D262" s="152"/>
      <c r="E262" s="151"/>
      <c r="F262" s="52">
        <f t="shared" si="1"/>
        <v>0</v>
      </c>
      <c r="G262" s="66" t="s">
        <v>184</v>
      </c>
    </row>
    <row r="263" spans="1:17" s="66" customFormat="1" hidden="1" x14ac:dyDescent="0.25">
      <c r="A263" s="258"/>
      <c r="B263" s="151"/>
      <c r="C263" s="151"/>
      <c r="D263" s="152"/>
      <c r="E263" s="151"/>
      <c r="F263" s="52">
        <f t="shared" si="1"/>
        <v>0</v>
      </c>
      <c r="G263" s="66" t="s">
        <v>184</v>
      </c>
    </row>
    <row r="264" spans="1:17" s="66" customFormat="1" hidden="1" x14ac:dyDescent="0.25">
      <c r="A264" s="258"/>
      <c r="B264" s="151"/>
      <c r="C264" s="151"/>
      <c r="D264" s="152"/>
      <c r="E264" s="151"/>
      <c r="F264" s="52">
        <f t="shared" si="1"/>
        <v>0</v>
      </c>
      <c r="G264" s="66" t="s">
        <v>184</v>
      </c>
    </row>
    <row r="265" spans="1:17" s="66" customFormat="1" hidden="1" x14ac:dyDescent="0.25">
      <c r="A265" s="258"/>
      <c r="B265" s="151"/>
      <c r="C265" s="151"/>
      <c r="D265" s="152"/>
      <c r="E265" s="151"/>
      <c r="F265" s="52">
        <f t="shared" si="1"/>
        <v>0</v>
      </c>
      <c r="G265" s="66" t="s">
        <v>184</v>
      </c>
    </row>
    <row r="266" spans="1:17" s="66" customFormat="1" x14ac:dyDescent="0.25">
      <c r="A266" s="258"/>
      <c r="B266" s="151"/>
      <c r="C266" s="151"/>
      <c r="D266" s="152"/>
      <c r="E266" s="151"/>
      <c r="F266" s="153">
        <f>ROUND(+B266*D266*E266,2)</f>
        <v>0</v>
      </c>
      <c r="G266" s="66" t="s">
        <v>184</v>
      </c>
    </row>
    <row r="267" spans="1:17" s="66" customFormat="1" x14ac:dyDescent="0.25">
      <c r="A267" s="258"/>
      <c r="B267" s="65"/>
      <c r="C267" s="65"/>
      <c r="D267" s="167"/>
      <c r="E267" s="168" t="s">
        <v>185</v>
      </c>
      <c r="F267" s="52">
        <f>ROUND(SUBTOTAL(109,F136:F266),2)</f>
        <v>0</v>
      </c>
      <c r="G267" s="66" t="s">
        <v>184</v>
      </c>
      <c r="I267" s="257" t="s">
        <v>198</v>
      </c>
    </row>
    <row r="268" spans="1:17" x14ac:dyDescent="0.25">
      <c r="F268" s="214"/>
      <c r="G268" s="66" t="s">
        <v>186</v>
      </c>
    </row>
    <row r="269" spans="1:17" x14ac:dyDescent="0.25">
      <c r="C269" s="414" t="s">
        <v>289</v>
      </c>
      <c r="D269" s="414"/>
      <c r="E269" s="414"/>
      <c r="F269" s="52">
        <f>+F267+F135</f>
        <v>169550</v>
      </c>
      <c r="G269" s="66" t="s">
        <v>186</v>
      </c>
      <c r="I269" s="75" t="s">
        <v>188</v>
      </c>
    </row>
    <row r="270" spans="1:17" s="66" customFormat="1" x14ac:dyDescent="0.25">
      <c r="A270" s="258"/>
      <c r="B270" s="65"/>
      <c r="C270" s="65"/>
      <c r="D270" s="65"/>
      <c r="E270" s="65"/>
      <c r="F270" s="69"/>
      <c r="G270" s="66" t="s">
        <v>186</v>
      </c>
    </row>
    <row r="271" spans="1:17" s="66" customFormat="1" x14ac:dyDescent="0.25">
      <c r="A271" s="218" t="s">
        <v>290</v>
      </c>
      <c r="B271" s="60"/>
      <c r="C271" s="60"/>
      <c r="D271" s="60"/>
      <c r="E271" s="60"/>
      <c r="F271" s="61"/>
      <c r="G271" s="66" t="s">
        <v>181</v>
      </c>
      <c r="I271" s="76" t="s">
        <v>190</v>
      </c>
    </row>
    <row r="272" spans="1:17" s="66" customFormat="1" ht="240.75" customHeight="1" x14ac:dyDescent="0.25">
      <c r="A272" s="407" t="s">
        <v>418</v>
      </c>
      <c r="B272" s="408"/>
      <c r="C272" s="408"/>
      <c r="D272" s="408"/>
      <c r="E272" s="408"/>
      <c r="F272" s="409"/>
      <c r="G272" s="66" t="s">
        <v>181</v>
      </c>
      <c r="I272" s="403" t="s">
        <v>191</v>
      </c>
      <c r="J272" s="403"/>
      <c r="K272" s="403"/>
      <c r="L272" s="403"/>
      <c r="M272" s="403"/>
      <c r="N272" s="403"/>
      <c r="O272" s="403"/>
      <c r="P272" s="403"/>
      <c r="Q272" s="403"/>
    </row>
    <row r="273" spans="1:17" x14ac:dyDescent="0.25">
      <c r="G273" s="66" t="s">
        <v>184</v>
      </c>
    </row>
    <row r="274" spans="1:17" s="66" customFormat="1" x14ac:dyDescent="0.25">
      <c r="A274" s="218" t="s">
        <v>291</v>
      </c>
      <c r="B274" s="63"/>
      <c r="C274" s="63"/>
      <c r="D274" s="63"/>
      <c r="E274" s="63"/>
      <c r="F274" s="64"/>
      <c r="G274" s="66" t="s">
        <v>184</v>
      </c>
      <c r="I274" s="76" t="s">
        <v>190</v>
      </c>
    </row>
    <row r="275" spans="1:17" s="66" customFormat="1" ht="45" customHeight="1" x14ac:dyDescent="0.25">
      <c r="A275" s="407"/>
      <c r="B275" s="408"/>
      <c r="C275" s="408"/>
      <c r="D275" s="408"/>
      <c r="E275" s="408"/>
      <c r="F275" s="409"/>
      <c r="G275" s="66" t="s">
        <v>184</v>
      </c>
      <c r="I275" s="403" t="s">
        <v>191</v>
      </c>
      <c r="J275" s="403"/>
      <c r="K275" s="403"/>
      <c r="L275" s="403"/>
      <c r="M275" s="403"/>
      <c r="N275" s="403"/>
      <c r="O275" s="403"/>
      <c r="P275" s="403"/>
      <c r="Q275" s="403"/>
    </row>
  </sheetData>
  <sheetProtection algorithmName="SHA-512" hashValue="60Yxs3dDuLFPjYG8lHib6CUCtW309t2qUcC3ViES7pFZU929H/gA9IUtwbFdx3dyfeAr17ujcIUnjgj0MbGMxQ==" saltValue="pEc0a6UxQk09bKnOnmuNhQ==" spinCount="100000" sheet="1" formatCells="0" formatRows="0" sort="0" autoFilter="0"/>
  <autoFilter ref="G1:G275" xr:uid="{00000000-0001-0000-1400-000000000000}"/>
  <mergeCells count="7">
    <mergeCell ref="A275:F275"/>
    <mergeCell ref="I275:Q275"/>
    <mergeCell ref="A1:E1"/>
    <mergeCell ref="A2:F2"/>
    <mergeCell ref="C269:E269"/>
    <mergeCell ref="A272:F272"/>
    <mergeCell ref="I272:Q272"/>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604F4651-E950-443D-B14E-772BF25749B7}">
            <xm:f>Categories!$A$2=FALSE</xm:f>
            <x14:dxf>
              <fill>
                <patternFill>
                  <bgColor theme="0" tint="-0.34998626667073579"/>
                </patternFill>
              </fill>
            </x14:dxf>
          </x14:cfRule>
          <xm:sqref>A7</xm:sqref>
        </x14:conditionalFormatting>
        <x14:conditionalFormatting xmlns:xm="http://schemas.microsoft.com/office/excel/2006/main">
          <x14:cfRule type="expression" priority="2" id="{AA71E653-2303-4297-A0B9-8A2397BB5E92}">
            <xm:f>Categories!$A$26=FALSE</xm:f>
            <x14:dxf>
              <fill>
                <patternFill>
                  <bgColor theme="0" tint="-0.34998626667073579"/>
                </patternFill>
              </fill>
            </x14:dxf>
          </x14:cfRule>
          <xm:sqref>A1:F6 B7:F7 A8:F275</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D9A6E-0E25-4227-9A0A-454F5B6CF6D1}">
  <sheetPr>
    <pageSetUpPr fitToPage="1"/>
  </sheetPr>
  <dimension ref="A1:Q278"/>
  <sheetViews>
    <sheetView zoomScaleNormal="100" zoomScaleSheetLayoutView="100" workbookViewId="0">
      <selection activeCell="A10" sqref="A10:C10"/>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thickTop="1" thickBot="1" x14ac:dyDescent="0.3">
      <c r="A1" s="399" t="s">
        <v>169</v>
      </c>
      <c r="B1" s="399"/>
      <c r="C1" s="399"/>
      <c r="D1" s="399"/>
      <c r="E1" s="399"/>
      <c r="F1" t="str">
        <f>+'Section A'!$B$2</f>
        <v>GRANTEE</v>
      </c>
      <c r="G1" s="204" t="s">
        <v>179</v>
      </c>
      <c r="I1" s="225" t="s">
        <v>170</v>
      </c>
    </row>
    <row r="2" spans="1:9" ht="20.25" customHeight="1" thickTop="1" x14ac:dyDescent="0.25">
      <c r="A2" s="226" t="s">
        <v>292</v>
      </c>
      <c r="B2" s="432" t="s">
        <v>293</v>
      </c>
      <c r="C2" s="432"/>
      <c r="D2" s="432"/>
      <c r="E2" s="432"/>
      <c r="F2" s="432"/>
      <c r="G2" s="204"/>
    </row>
    <row r="3" spans="1:9" ht="42" customHeight="1" x14ac:dyDescent="0.25">
      <c r="A3" s="327" t="s">
        <v>294</v>
      </c>
      <c r="B3" s="327"/>
      <c r="C3" s="327"/>
      <c r="D3" s="327"/>
      <c r="E3" s="327"/>
      <c r="F3" s="327"/>
      <c r="G3" t="s">
        <v>186</v>
      </c>
    </row>
    <row r="4" spans="1:9" x14ac:dyDescent="0.25">
      <c r="A4" s="5"/>
      <c r="B4" s="5"/>
      <c r="C4" s="5"/>
      <c r="D4" s="5"/>
      <c r="E4" s="5"/>
      <c r="F4" s="5"/>
      <c r="G4" t="s">
        <v>186</v>
      </c>
    </row>
    <row r="5" spans="1:9" x14ac:dyDescent="0.25">
      <c r="A5" s="202" t="s">
        <v>261</v>
      </c>
      <c r="B5" s="202" t="s">
        <v>208</v>
      </c>
      <c r="C5" s="202" t="s">
        <v>207</v>
      </c>
      <c r="D5" s="202" t="s">
        <v>224</v>
      </c>
      <c r="E5" s="202" t="s">
        <v>177</v>
      </c>
      <c r="F5" s="202" t="s">
        <v>295</v>
      </c>
      <c r="G5" s="206" t="s">
        <v>186</v>
      </c>
      <c r="I5" s="76" t="s">
        <v>180</v>
      </c>
    </row>
    <row r="6" spans="1:9" s="66" customFormat="1" x14ac:dyDescent="0.25">
      <c r="A6" s="143" t="s">
        <v>261</v>
      </c>
      <c r="B6" s="151">
        <v>3</v>
      </c>
      <c r="C6" s="151" t="s">
        <v>296</v>
      </c>
      <c r="D6" s="152">
        <v>204188.12621643249</v>
      </c>
      <c r="E6" s="151">
        <v>7</v>
      </c>
      <c r="F6" s="52">
        <f t="shared" ref="F6:F134" si="0">ROUND(+B6*D6*E6,2)</f>
        <v>4287950.6500000004</v>
      </c>
      <c r="G6" s="66" t="s">
        <v>181</v>
      </c>
    </row>
    <row r="7" spans="1:9" s="66" customFormat="1" x14ac:dyDescent="0.25">
      <c r="A7" s="258" t="s">
        <v>297</v>
      </c>
      <c r="B7" s="151">
        <v>3</v>
      </c>
      <c r="C7" s="151" t="s">
        <v>296</v>
      </c>
      <c r="D7" s="152">
        <v>250887.87709836086</v>
      </c>
      <c r="E7" s="151">
        <v>7</v>
      </c>
      <c r="F7" s="52">
        <f t="shared" si="0"/>
        <v>5268645.42</v>
      </c>
      <c r="G7" s="66" t="s">
        <v>181</v>
      </c>
    </row>
    <row r="8" spans="1:9" s="66" customFormat="1" x14ac:dyDescent="0.25">
      <c r="A8" s="258" t="s">
        <v>298</v>
      </c>
      <c r="B8" s="151">
        <v>3</v>
      </c>
      <c r="C8" s="151" t="s">
        <v>296</v>
      </c>
      <c r="D8" s="152">
        <v>367999.30140483769</v>
      </c>
      <c r="E8" s="151">
        <v>7</v>
      </c>
      <c r="F8" s="52">
        <f t="shared" si="0"/>
        <v>7727985.3300000001</v>
      </c>
      <c r="G8" s="66" t="s">
        <v>181</v>
      </c>
    </row>
    <row r="9" spans="1:9" s="66" customFormat="1" hidden="1" x14ac:dyDescent="0.25">
      <c r="A9" s="258"/>
      <c r="B9" s="151"/>
      <c r="C9" s="151"/>
      <c r="D9" s="152"/>
      <c r="E9" s="151"/>
      <c r="F9" s="52">
        <f t="shared" si="0"/>
        <v>0</v>
      </c>
      <c r="G9" s="66" t="s">
        <v>181</v>
      </c>
    </row>
    <row r="10" spans="1:9" s="66" customFormat="1" hidden="1" x14ac:dyDescent="0.25">
      <c r="A10" s="258"/>
      <c r="B10" s="151"/>
      <c r="C10" s="151"/>
      <c r="D10" s="152"/>
      <c r="E10" s="151"/>
      <c r="F10" s="52">
        <f t="shared" si="0"/>
        <v>0</v>
      </c>
      <c r="G10" s="66" t="s">
        <v>181</v>
      </c>
    </row>
    <row r="11" spans="1:9" s="66" customFormat="1" hidden="1" x14ac:dyDescent="0.25">
      <c r="A11" s="258"/>
      <c r="B11" s="151"/>
      <c r="C11" s="151"/>
      <c r="D11" s="152"/>
      <c r="E11" s="151"/>
      <c r="F11" s="52">
        <f t="shared" si="0"/>
        <v>0</v>
      </c>
      <c r="G11" s="66" t="s">
        <v>181</v>
      </c>
    </row>
    <row r="12" spans="1:9" s="66" customFormat="1" hidden="1" x14ac:dyDescent="0.25">
      <c r="A12" s="258"/>
      <c r="B12" s="151"/>
      <c r="C12" s="151"/>
      <c r="D12" s="152"/>
      <c r="E12" s="151"/>
      <c r="F12" s="52">
        <f t="shared" si="0"/>
        <v>0</v>
      </c>
      <c r="G12" s="66" t="s">
        <v>181</v>
      </c>
    </row>
    <row r="13" spans="1:9" s="66" customFormat="1" hidden="1" x14ac:dyDescent="0.25">
      <c r="A13" s="258"/>
      <c r="B13" s="151"/>
      <c r="C13" s="151"/>
      <c r="D13" s="152"/>
      <c r="E13" s="151"/>
      <c r="F13" s="52">
        <f t="shared" si="0"/>
        <v>0</v>
      </c>
      <c r="G13" s="66" t="s">
        <v>181</v>
      </c>
    </row>
    <row r="14" spans="1:9" s="66" customFormat="1" hidden="1" x14ac:dyDescent="0.25">
      <c r="A14" s="258"/>
      <c r="B14" s="151"/>
      <c r="C14" s="151"/>
      <c r="D14" s="152"/>
      <c r="E14" s="151"/>
      <c r="F14" s="52">
        <f t="shared" si="0"/>
        <v>0</v>
      </c>
      <c r="G14" s="66" t="s">
        <v>181</v>
      </c>
    </row>
    <row r="15" spans="1:9" s="66" customFormat="1" hidden="1" x14ac:dyDescent="0.25">
      <c r="A15" s="258"/>
      <c r="B15" s="151"/>
      <c r="C15" s="151"/>
      <c r="D15" s="152"/>
      <c r="E15" s="151"/>
      <c r="F15" s="52">
        <f t="shared" si="0"/>
        <v>0</v>
      </c>
      <c r="G15" s="66" t="s">
        <v>181</v>
      </c>
    </row>
    <row r="16" spans="1:9" s="66" customFormat="1" hidden="1" x14ac:dyDescent="0.25">
      <c r="A16" s="258"/>
      <c r="B16" s="151"/>
      <c r="C16" s="151"/>
      <c r="D16" s="152"/>
      <c r="E16" s="151"/>
      <c r="F16" s="52">
        <f t="shared" si="0"/>
        <v>0</v>
      </c>
      <c r="G16" s="66" t="s">
        <v>181</v>
      </c>
    </row>
    <row r="17" spans="1:7" s="66" customFormat="1" hidden="1" x14ac:dyDescent="0.25">
      <c r="A17" s="258"/>
      <c r="B17" s="151"/>
      <c r="C17" s="151"/>
      <c r="D17" s="152"/>
      <c r="E17" s="151"/>
      <c r="F17" s="52">
        <f t="shared" si="0"/>
        <v>0</v>
      </c>
      <c r="G17" s="66" t="s">
        <v>181</v>
      </c>
    </row>
    <row r="18" spans="1:7" s="66" customFormat="1" hidden="1" x14ac:dyDescent="0.25">
      <c r="A18" s="258"/>
      <c r="B18" s="151"/>
      <c r="C18" s="151"/>
      <c r="D18" s="152"/>
      <c r="E18" s="151"/>
      <c r="F18" s="52">
        <f t="shared" si="0"/>
        <v>0</v>
      </c>
      <c r="G18" s="66" t="s">
        <v>181</v>
      </c>
    </row>
    <row r="19" spans="1:7" s="66" customFormat="1" hidden="1" x14ac:dyDescent="0.25">
      <c r="A19" s="258"/>
      <c r="B19" s="151"/>
      <c r="C19" s="151"/>
      <c r="D19" s="152"/>
      <c r="E19" s="151"/>
      <c r="F19" s="52">
        <f t="shared" si="0"/>
        <v>0</v>
      </c>
      <c r="G19" s="66" t="s">
        <v>181</v>
      </c>
    </row>
    <row r="20" spans="1:7" s="66" customFormat="1" hidden="1" x14ac:dyDescent="0.25">
      <c r="A20" s="258"/>
      <c r="B20" s="151"/>
      <c r="C20" s="151"/>
      <c r="D20" s="152"/>
      <c r="E20" s="151"/>
      <c r="F20" s="52">
        <f t="shared" si="0"/>
        <v>0</v>
      </c>
      <c r="G20" s="66" t="s">
        <v>181</v>
      </c>
    </row>
    <row r="21" spans="1:7" s="66" customFormat="1" hidden="1" x14ac:dyDescent="0.25">
      <c r="A21" s="258"/>
      <c r="B21" s="151"/>
      <c r="C21" s="151"/>
      <c r="D21" s="152"/>
      <c r="E21" s="151"/>
      <c r="F21" s="52">
        <f t="shared" si="0"/>
        <v>0</v>
      </c>
      <c r="G21" s="66" t="s">
        <v>181</v>
      </c>
    </row>
    <row r="22" spans="1:7" s="66" customFormat="1" hidden="1" x14ac:dyDescent="0.25">
      <c r="A22" s="258"/>
      <c r="B22" s="151"/>
      <c r="C22" s="151"/>
      <c r="D22" s="152"/>
      <c r="E22" s="151"/>
      <c r="F22" s="52">
        <f t="shared" si="0"/>
        <v>0</v>
      </c>
      <c r="G22" s="66" t="s">
        <v>181</v>
      </c>
    </row>
    <row r="23" spans="1:7" s="66" customFormat="1" hidden="1" x14ac:dyDescent="0.25">
      <c r="A23" s="258"/>
      <c r="B23" s="151"/>
      <c r="C23" s="151"/>
      <c r="D23" s="152"/>
      <c r="E23" s="151"/>
      <c r="F23" s="52">
        <f t="shared" si="0"/>
        <v>0</v>
      </c>
      <c r="G23" s="66" t="s">
        <v>181</v>
      </c>
    </row>
    <row r="24" spans="1:7" s="66" customFormat="1" hidden="1" x14ac:dyDescent="0.25">
      <c r="A24" s="258"/>
      <c r="B24" s="151"/>
      <c r="C24" s="151"/>
      <c r="D24" s="152"/>
      <c r="E24" s="151"/>
      <c r="F24" s="52">
        <f t="shared" si="0"/>
        <v>0</v>
      </c>
      <c r="G24" s="66" t="s">
        <v>181</v>
      </c>
    </row>
    <row r="25" spans="1:7" s="66" customFormat="1" hidden="1" x14ac:dyDescent="0.25">
      <c r="A25" s="258"/>
      <c r="B25" s="151"/>
      <c r="C25" s="151"/>
      <c r="D25" s="152"/>
      <c r="E25" s="151"/>
      <c r="F25" s="52">
        <f t="shared" si="0"/>
        <v>0</v>
      </c>
      <c r="G25" s="66" t="s">
        <v>181</v>
      </c>
    </row>
    <row r="26" spans="1:7" s="66" customFormat="1" hidden="1" x14ac:dyDescent="0.25">
      <c r="A26" s="258"/>
      <c r="B26" s="151"/>
      <c r="C26" s="151"/>
      <c r="D26" s="152"/>
      <c r="E26" s="151"/>
      <c r="F26" s="52">
        <f t="shared" si="0"/>
        <v>0</v>
      </c>
      <c r="G26" s="66" t="s">
        <v>181</v>
      </c>
    </row>
    <row r="27" spans="1:7" s="66" customFormat="1" hidden="1" x14ac:dyDescent="0.25">
      <c r="A27" s="258"/>
      <c r="B27" s="151"/>
      <c r="C27" s="151"/>
      <c r="D27" s="152"/>
      <c r="E27" s="151"/>
      <c r="F27" s="52">
        <f t="shared" si="0"/>
        <v>0</v>
      </c>
      <c r="G27" s="66" t="s">
        <v>181</v>
      </c>
    </row>
    <row r="28" spans="1:7" s="66" customFormat="1" hidden="1" x14ac:dyDescent="0.25">
      <c r="A28" s="258"/>
      <c r="B28" s="151"/>
      <c r="C28" s="151"/>
      <c r="D28" s="152"/>
      <c r="E28" s="151"/>
      <c r="F28" s="52">
        <f t="shared" si="0"/>
        <v>0</v>
      </c>
      <c r="G28" s="66" t="s">
        <v>181</v>
      </c>
    </row>
    <row r="29" spans="1:7" s="66" customFormat="1" hidden="1" x14ac:dyDescent="0.25">
      <c r="A29" s="258"/>
      <c r="B29" s="151"/>
      <c r="C29" s="151"/>
      <c r="D29" s="152"/>
      <c r="E29" s="151"/>
      <c r="F29" s="52">
        <f t="shared" si="0"/>
        <v>0</v>
      </c>
      <c r="G29" s="66" t="s">
        <v>181</v>
      </c>
    </row>
    <row r="30" spans="1:7" s="66" customFormat="1" hidden="1" x14ac:dyDescent="0.25">
      <c r="A30" s="258"/>
      <c r="B30" s="151"/>
      <c r="C30" s="151"/>
      <c r="D30" s="152"/>
      <c r="E30" s="151"/>
      <c r="F30" s="52">
        <f t="shared" si="0"/>
        <v>0</v>
      </c>
      <c r="G30" s="66" t="s">
        <v>181</v>
      </c>
    </row>
    <row r="31" spans="1:7" s="66" customFormat="1" hidden="1" x14ac:dyDescent="0.25">
      <c r="A31" s="258"/>
      <c r="B31" s="151"/>
      <c r="C31" s="151"/>
      <c r="D31" s="152"/>
      <c r="E31" s="151"/>
      <c r="F31" s="52">
        <f t="shared" si="0"/>
        <v>0</v>
      </c>
      <c r="G31" s="66" t="s">
        <v>181</v>
      </c>
    </row>
    <row r="32" spans="1:7" s="66" customFormat="1" hidden="1" x14ac:dyDescent="0.25">
      <c r="A32" s="258"/>
      <c r="B32" s="151"/>
      <c r="C32" s="151"/>
      <c r="D32" s="152"/>
      <c r="E32" s="151"/>
      <c r="F32" s="52">
        <f t="shared" si="0"/>
        <v>0</v>
      </c>
      <c r="G32" s="66" t="s">
        <v>181</v>
      </c>
    </row>
    <row r="33" spans="1:7" s="66" customFormat="1" hidden="1" x14ac:dyDescent="0.25">
      <c r="A33" s="258"/>
      <c r="B33" s="151"/>
      <c r="C33" s="151"/>
      <c r="D33" s="152"/>
      <c r="E33" s="151"/>
      <c r="F33" s="52">
        <f t="shared" si="0"/>
        <v>0</v>
      </c>
      <c r="G33" s="66" t="s">
        <v>181</v>
      </c>
    </row>
    <row r="34" spans="1:7" s="66" customFormat="1" hidden="1" x14ac:dyDescent="0.25">
      <c r="A34" s="258"/>
      <c r="B34" s="151"/>
      <c r="C34" s="151"/>
      <c r="D34" s="152"/>
      <c r="E34" s="151"/>
      <c r="F34" s="52">
        <f t="shared" si="0"/>
        <v>0</v>
      </c>
      <c r="G34" s="66" t="s">
        <v>181</v>
      </c>
    </row>
    <row r="35" spans="1:7" s="66" customFormat="1" hidden="1" x14ac:dyDescent="0.25">
      <c r="A35" s="258"/>
      <c r="B35" s="151"/>
      <c r="C35" s="151"/>
      <c r="D35" s="152"/>
      <c r="E35" s="151"/>
      <c r="F35" s="52">
        <f t="shared" si="0"/>
        <v>0</v>
      </c>
      <c r="G35" s="66" t="s">
        <v>181</v>
      </c>
    </row>
    <row r="36" spans="1:7" s="66" customFormat="1" hidden="1" x14ac:dyDescent="0.25">
      <c r="A36" s="258"/>
      <c r="B36" s="151"/>
      <c r="C36" s="151"/>
      <c r="D36" s="152"/>
      <c r="E36" s="151"/>
      <c r="F36" s="52">
        <f t="shared" si="0"/>
        <v>0</v>
      </c>
      <c r="G36" s="66" t="s">
        <v>181</v>
      </c>
    </row>
    <row r="37" spans="1:7" s="66" customFormat="1" hidden="1" x14ac:dyDescent="0.25">
      <c r="A37" s="258"/>
      <c r="B37" s="151"/>
      <c r="C37" s="151"/>
      <c r="D37" s="152"/>
      <c r="E37" s="151"/>
      <c r="F37" s="52">
        <f t="shared" si="0"/>
        <v>0</v>
      </c>
      <c r="G37" s="66" t="s">
        <v>181</v>
      </c>
    </row>
    <row r="38" spans="1:7" s="66" customFormat="1" hidden="1" x14ac:dyDescent="0.25">
      <c r="A38" s="258"/>
      <c r="B38" s="151"/>
      <c r="C38" s="151"/>
      <c r="D38" s="152"/>
      <c r="E38" s="151"/>
      <c r="F38" s="52">
        <f t="shared" si="0"/>
        <v>0</v>
      </c>
      <c r="G38" s="66" t="s">
        <v>181</v>
      </c>
    </row>
    <row r="39" spans="1:7" s="66" customFormat="1" hidden="1" x14ac:dyDescent="0.25">
      <c r="A39" s="258"/>
      <c r="B39" s="151"/>
      <c r="C39" s="151"/>
      <c r="D39" s="152"/>
      <c r="E39" s="151"/>
      <c r="F39" s="52">
        <f t="shared" si="0"/>
        <v>0</v>
      </c>
      <c r="G39" s="66" t="s">
        <v>181</v>
      </c>
    </row>
    <row r="40" spans="1:7" s="66" customFormat="1" hidden="1" x14ac:dyDescent="0.25">
      <c r="A40" s="258"/>
      <c r="B40" s="151"/>
      <c r="C40" s="151"/>
      <c r="D40" s="152"/>
      <c r="E40" s="151"/>
      <c r="F40" s="52">
        <f t="shared" si="0"/>
        <v>0</v>
      </c>
      <c r="G40" s="66" t="s">
        <v>181</v>
      </c>
    </row>
    <row r="41" spans="1:7" s="66" customFormat="1" hidden="1" x14ac:dyDescent="0.25">
      <c r="A41" s="258"/>
      <c r="B41" s="151"/>
      <c r="C41" s="151"/>
      <c r="D41" s="152"/>
      <c r="E41" s="151"/>
      <c r="F41" s="52">
        <f t="shared" si="0"/>
        <v>0</v>
      </c>
      <c r="G41" s="66" t="s">
        <v>181</v>
      </c>
    </row>
    <row r="42" spans="1:7" s="66" customFormat="1" hidden="1" x14ac:dyDescent="0.25">
      <c r="A42" s="258"/>
      <c r="B42" s="151"/>
      <c r="C42" s="151"/>
      <c r="D42" s="152"/>
      <c r="E42" s="151"/>
      <c r="F42" s="52">
        <f t="shared" si="0"/>
        <v>0</v>
      </c>
      <c r="G42" s="66" t="s">
        <v>181</v>
      </c>
    </row>
    <row r="43" spans="1:7" s="66" customFormat="1" hidden="1" x14ac:dyDescent="0.25">
      <c r="A43" s="258"/>
      <c r="B43" s="151"/>
      <c r="C43" s="151"/>
      <c r="D43" s="152"/>
      <c r="E43" s="151"/>
      <c r="F43" s="52">
        <f t="shared" si="0"/>
        <v>0</v>
      </c>
      <c r="G43" s="66" t="s">
        <v>181</v>
      </c>
    </row>
    <row r="44" spans="1:7" s="66" customFormat="1" hidden="1" x14ac:dyDescent="0.25">
      <c r="A44" s="258"/>
      <c r="B44" s="151"/>
      <c r="C44" s="151"/>
      <c r="D44" s="152"/>
      <c r="E44" s="151"/>
      <c r="F44" s="52">
        <f t="shared" si="0"/>
        <v>0</v>
      </c>
      <c r="G44" s="66" t="s">
        <v>181</v>
      </c>
    </row>
    <row r="45" spans="1:7" s="66" customFormat="1" hidden="1" x14ac:dyDescent="0.25">
      <c r="A45" s="258"/>
      <c r="B45" s="151"/>
      <c r="C45" s="151"/>
      <c r="D45" s="152"/>
      <c r="E45" s="151"/>
      <c r="F45" s="52">
        <f t="shared" si="0"/>
        <v>0</v>
      </c>
      <c r="G45" s="66" t="s">
        <v>181</v>
      </c>
    </row>
    <row r="46" spans="1:7" s="66" customFormat="1" hidden="1" x14ac:dyDescent="0.25">
      <c r="A46" s="258"/>
      <c r="B46" s="151"/>
      <c r="C46" s="151"/>
      <c r="D46" s="152"/>
      <c r="E46" s="151"/>
      <c r="F46" s="52">
        <f t="shared" si="0"/>
        <v>0</v>
      </c>
      <c r="G46" s="66" t="s">
        <v>181</v>
      </c>
    </row>
    <row r="47" spans="1:7" s="66" customFormat="1" hidden="1" x14ac:dyDescent="0.25">
      <c r="A47" s="258"/>
      <c r="B47" s="151"/>
      <c r="C47" s="151"/>
      <c r="D47" s="152"/>
      <c r="E47" s="151"/>
      <c r="F47" s="52">
        <f t="shared" si="0"/>
        <v>0</v>
      </c>
      <c r="G47" s="66" t="s">
        <v>181</v>
      </c>
    </row>
    <row r="48" spans="1:7" s="66" customFormat="1" hidden="1" x14ac:dyDescent="0.25">
      <c r="A48" s="258"/>
      <c r="B48" s="151"/>
      <c r="C48" s="151"/>
      <c r="D48" s="152"/>
      <c r="E48" s="151"/>
      <c r="F48" s="52">
        <f t="shared" si="0"/>
        <v>0</v>
      </c>
      <c r="G48" s="66" t="s">
        <v>181</v>
      </c>
    </row>
    <row r="49" spans="1:7" s="66" customFormat="1" hidden="1" x14ac:dyDescent="0.25">
      <c r="A49" s="258"/>
      <c r="B49" s="151"/>
      <c r="C49" s="151"/>
      <c r="D49" s="152"/>
      <c r="E49" s="151"/>
      <c r="F49" s="52">
        <f t="shared" si="0"/>
        <v>0</v>
      </c>
      <c r="G49" s="66" t="s">
        <v>181</v>
      </c>
    </row>
    <row r="50" spans="1:7" s="66" customFormat="1" hidden="1" x14ac:dyDescent="0.25">
      <c r="A50" s="258"/>
      <c r="B50" s="151"/>
      <c r="C50" s="151"/>
      <c r="D50" s="152"/>
      <c r="E50" s="151"/>
      <c r="F50" s="52">
        <f t="shared" si="0"/>
        <v>0</v>
      </c>
      <c r="G50" s="66" t="s">
        <v>181</v>
      </c>
    </row>
    <row r="51" spans="1:7" s="66" customFormat="1" hidden="1" x14ac:dyDescent="0.25">
      <c r="A51" s="258"/>
      <c r="B51" s="151"/>
      <c r="C51" s="151"/>
      <c r="D51" s="152"/>
      <c r="E51" s="151"/>
      <c r="F51" s="52">
        <f t="shared" si="0"/>
        <v>0</v>
      </c>
      <c r="G51" s="66" t="s">
        <v>181</v>
      </c>
    </row>
    <row r="52" spans="1:7" s="66" customFormat="1" hidden="1" x14ac:dyDescent="0.25">
      <c r="A52" s="258"/>
      <c r="B52" s="151"/>
      <c r="C52" s="151"/>
      <c r="D52" s="152"/>
      <c r="E52" s="151"/>
      <c r="F52" s="52">
        <f t="shared" si="0"/>
        <v>0</v>
      </c>
      <c r="G52" s="66" t="s">
        <v>181</v>
      </c>
    </row>
    <row r="53" spans="1:7" s="66" customFormat="1" hidden="1" x14ac:dyDescent="0.25">
      <c r="A53" s="258"/>
      <c r="B53" s="151"/>
      <c r="C53" s="151"/>
      <c r="D53" s="152"/>
      <c r="E53" s="151"/>
      <c r="F53" s="52">
        <f t="shared" si="0"/>
        <v>0</v>
      </c>
      <c r="G53" s="66" t="s">
        <v>181</v>
      </c>
    </row>
    <row r="54" spans="1:7" s="66" customFormat="1" hidden="1" x14ac:dyDescent="0.25">
      <c r="A54" s="258"/>
      <c r="B54" s="151"/>
      <c r="C54" s="151"/>
      <c r="D54" s="152"/>
      <c r="E54" s="151"/>
      <c r="F54" s="52">
        <f t="shared" si="0"/>
        <v>0</v>
      </c>
      <c r="G54" s="66" t="s">
        <v>181</v>
      </c>
    </row>
    <row r="55" spans="1:7" s="66" customFormat="1" hidden="1" x14ac:dyDescent="0.25">
      <c r="A55" s="258"/>
      <c r="B55" s="151"/>
      <c r="C55" s="151"/>
      <c r="D55" s="152"/>
      <c r="E55" s="151"/>
      <c r="F55" s="52">
        <f t="shared" si="0"/>
        <v>0</v>
      </c>
      <c r="G55" s="66" t="s">
        <v>181</v>
      </c>
    </row>
    <row r="56" spans="1:7" s="66" customFormat="1" hidden="1" x14ac:dyDescent="0.25">
      <c r="A56" s="258"/>
      <c r="B56" s="151"/>
      <c r="C56" s="151"/>
      <c r="D56" s="152"/>
      <c r="E56" s="151"/>
      <c r="F56" s="52">
        <f t="shared" si="0"/>
        <v>0</v>
      </c>
      <c r="G56" s="66" t="s">
        <v>181</v>
      </c>
    </row>
    <row r="57" spans="1:7" s="66" customFormat="1" hidden="1" x14ac:dyDescent="0.25">
      <c r="A57" s="258"/>
      <c r="B57" s="151"/>
      <c r="C57" s="151"/>
      <c r="D57" s="152"/>
      <c r="E57" s="151"/>
      <c r="F57" s="52">
        <f t="shared" si="0"/>
        <v>0</v>
      </c>
      <c r="G57" s="66" t="s">
        <v>181</v>
      </c>
    </row>
    <row r="58" spans="1:7" s="66" customFormat="1" hidden="1" x14ac:dyDescent="0.25">
      <c r="A58" s="258"/>
      <c r="B58" s="151"/>
      <c r="C58" s="151"/>
      <c r="D58" s="152"/>
      <c r="E58" s="151"/>
      <c r="F58" s="52">
        <f t="shared" si="0"/>
        <v>0</v>
      </c>
      <c r="G58" s="66" t="s">
        <v>181</v>
      </c>
    </row>
    <row r="59" spans="1:7" s="66" customFormat="1" hidden="1" x14ac:dyDescent="0.25">
      <c r="A59" s="258"/>
      <c r="B59" s="151"/>
      <c r="C59" s="151"/>
      <c r="D59" s="152"/>
      <c r="E59" s="151"/>
      <c r="F59" s="52">
        <f t="shared" si="0"/>
        <v>0</v>
      </c>
      <c r="G59" s="66" t="s">
        <v>181</v>
      </c>
    </row>
    <row r="60" spans="1:7" s="66" customFormat="1" hidden="1" x14ac:dyDescent="0.25">
      <c r="A60" s="258"/>
      <c r="B60" s="151"/>
      <c r="C60" s="151"/>
      <c r="D60" s="152"/>
      <c r="E60" s="151"/>
      <c r="F60" s="52">
        <f t="shared" si="0"/>
        <v>0</v>
      </c>
      <c r="G60" s="66" t="s">
        <v>181</v>
      </c>
    </row>
    <row r="61" spans="1:7" s="66" customFormat="1" hidden="1" x14ac:dyDescent="0.25">
      <c r="A61" s="258"/>
      <c r="B61" s="151"/>
      <c r="C61" s="151"/>
      <c r="D61" s="152"/>
      <c r="E61" s="151"/>
      <c r="F61" s="52">
        <f t="shared" si="0"/>
        <v>0</v>
      </c>
      <c r="G61" s="66" t="s">
        <v>181</v>
      </c>
    </row>
    <row r="62" spans="1:7" s="66" customFormat="1" hidden="1" x14ac:dyDescent="0.25">
      <c r="A62" s="258"/>
      <c r="B62" s="151"/>
      <c r="C62" s="151"/>
      <c r="D62" s="152"/>
      <c r="E62" s="151"/>
      <c r="F62" s="52">
        <f t="shared" si="0"/>
        <v>0</v>
      </c>
      <c r="G62" s="66" t="s">
        <v>181</v>
      </c>
    </row>
    <row r="63" spans="1:7" s="66" customFormat="1" hidden="1" x14ac:dyDescent="0.25">
      <c r="A63" s="258"/>
      <c r="B63" s="151"/>
      <c r="C63" s="151"/>
      <c r="D63" s="152"/>
      <c r="E63" s="151"/>
      <c r="F63" s="52">
        <f t="shared" si="0"/>
        <v>0</v>
      </c>
      <c r="G63" s="66" t="s">
        <v>181</v>
      </c>
    </row>
    <row r="64" spans="1:7" s="66" customFormat="1" hidden="1" x14ac:dyDescent="0.25">
      <c r="A64" s="258"/>
      <c r="B64" s="151"/>
      <c r="C64" s="151"/>
      <c r="D64" s="152"/>
      <c r="E64" s="151"/>
      <c r="F64" s="52">
        <f t="shared" si="0"/>
        <v>0</v>
      </c>
      <c r="G64" s="66" t="s">
        <v>181</v>
      </c>
    </row>
    <row r="65" spans="1:7" s="66" customFormat="1" hidden="1" x14ac:dyDescent="0.25">
      <c r="A65" s="258"/>
      <c r="B65" s="151"/>
      <c r="C65" s="151"/>
      <c r="D65" s="152"/>
      <c r="E65" s="151"/>
      <c r="F65" s="52">
        <f t="shared" si="0"/>
        <v>0</v>
      </c>
      <c r="G65" s="66" t="s">
        <v>181</v>
      </c>
    </row>
    <row r="66" spans="1:7" s="66" customFormat="1" hidden="1" x14ac:dyDescent="0.25">
      <c r="A66" s="258"/>
      <c r="B66" s="151"/>
      <c r="C66" s="151"/>
      <c r="D66" s="152"/>
      <c r="E66" s="151"/>
      <c r="F66" s="52">
        <f t="shared" si="0"/>
        <v>0</v>
      </c>
      <c r="G66" s="66" t="s">
        <v>181</v>
      </c>
    </row>
    <row r="67" spans="1:7" s="66" customFormat="1" hidden="1" x14ac:dyDescent="0.25">
      <c r="A67" s="258"/>
      <c r="B67" s="151"/>
      <c r="C67" s="151"/>
      <c r="D67" s="152"/>
      <c r="E67" s="151"/>
      <c r="F67" s="52">
        <f t="shared" si="0"/>
        <v>0</v>
      </c>
      <c r="G67" s="66" t="s">
        <v>181</v>
      </c>
    </row>
    <row r="68" spans="1:7" s="66" customFormat="1" hidden="1" x14ac:dyDescent="0.25">
      <c r="A68" s="258"/>
      <c r="B68" s="151"/>
      <c r="C68" s="151"/>
      <c r="D68" s="152"/>
      <c r="E68" s="151"/>
      <c r="F68" s="52">
        <f t="shared" si="0"/>
        <v>0</v>
      </c>
      <c r="G68" s="66" t="s">
        <v>181</v>
      </c>
    </row>
    <row r="69" spans="1:7" s="66" customFormat="1" hidden="1" x14ac:dyDescent="0.25">
      <c r="A69" s="258"/>
      <c r="B69" s="151"/>
      <c r="C69" s="151"/>
      <c r="D69" s="152"/>
      <c r="E69" s="151"/>
      <c r="F69" s="52">
        <f t="shared" si="0"/>
        <v>0</v>
      </c>
      <c r="G69" s="66" t="s">
        <v>181</v>
      </c>
    </row>
    <row r="70" spans="1:7" s="66" customFormat="1" hidden="1" x14ac:dyDescent="0.25">
      <c r="A70" s="258"/>
      <c r="B70" s="151"/>
      <c r="C70" s="151"/>
      <c r="D70" s="152"/>
      <c r="E70" s="151"/>
      <c r="F70" s="52">
        <f t="shared" si="0"/>
        <v>0</v>
      </c>
      <c r="G70" s="66" t="s">
        <v>181</v>
      </c>
    </row>
    <row r="71" spans="1:7" s="66" customFormat="1" hidden="1" x14ac:dyDescent="0.25">
      <c r="A71" s="258"/>
      <c r="B71" s="151"/>
      <c r="C71" s="151"/>
      <c r="D71" s="152"/>
      <c r="E71" s="151"/>
      <c r="F71" s="52">
        <f t="shared" si="0"/>
        <v>0</v>
      </c>
      <c r="G71" s="66" t="s">
        <v>181</v>
      </c>
    </row>
    <row r="72" spans="1:7" s="66" customFormat="1" hidden="1" x14ac:dyDescent="0.25">
      <c r="A72" s="258"/>
      <c r="B72" s="151"/>
      <c r="C72" s="151"/>
      <c r="D72" s="152"/>
      <c r="E72" s="151"/>
      <c r="F72" s="52">
        <f t="shared" si="0"/>
        <v>0</v>
      </c>
      <c r="G72" s="66" t="s">
        <v>181</v>
      </c>
    </row>
    <row r="73" spans="1:7" s="66" customFormat="1" hidden="1" x14ac:dyDescent="0.25">
      <c r="A73" s="258"/>
      <c r="B73" s="151"/>
      <c r="C73" s="151"/>
      <c r="D73" s="152"/>
      <c r="E73" s="151"/>
      <c r="F73" s="52">
        <f t="shared" si="0"/>
        <v>0</v>
      </c>
      <c r="G73" s="66" t="s">
        <v>181</v>
      </c>
    </row>
    <row r="74" spans="1:7" s="66" customFormat="1" hidden="1" x14ac:dyDescent="0.25">
      <c r="A74" s="258"/>
      <c r="B74" s="151"/>
      <c r="C74" s="151"/>
      <c r="D74" s="152"/>
      <c r="E74" s="151"/>
      <c r="F74" s="52">
        <f t="shared" si="0"/>
        <v>0</v>
      </c>
      <c r="G74" s="66" t="s">
        <v>181</v>
      </c>
    </row>
    <row r="75" spans="1:7" s="66" customFormat="1" hidden="1" x14ac:dyDescent="0.25">
      <c r="A75" s="258"/>
      <c r="B75" s="151"/>
      <c r="C75" s="151"/>
      <c r="D75" s="152"/>
      <c r="E75" s="151"/>
      <c r="F75" s="52">
        <f t="shared" si="0"/>
        <v>0</v>
      </c>
      <c r="G75" s="66" t="s">
        <v>181</v>
      </c>
    </row>
    <row r="76" spans="1:7" s="66" customFormat="1" hidden="1" x14ac:dyDescent="0.25">
      <c r="A76" s="258"/>
      <c r="B76" s="151"/>
      <c r="C76" s="151"/>
      <c r="D76" s="152"/>
      <c r="E76" s="151"/>
      <c r="F76" s="52">
        <f t="shared" si="0"/>
        <v>0</v>
      </c>
      <c r="G76" s="66" t="s">
        <v>181</v>
      </c>
    </row>
    <row r="77" spans="1:7" s="66" customFormat="1" hidden="1" x14ac:dyDescent="0.25">
      <c r="A77" s="258"/>
      <c r="B77" s="151"/>
      <c r="C77" s="151"/>
      <c r="D77" s="152"/>
      <c r="E77" s="151"/>
      <c r="F77" s="52">
        <f t="shared" si="0"/>
        <v>0</v>
      </c>
      <c r="G77" s="66" t="s">
        <v>181</v>
      </c>
    </row>
    <row r="78" spans="1:7" s="66" customFormat="1" hidden="1" x14ac:dyDescent="0.25">
      <c r="A78" s="258"/>
      <c r="B78" s="151"/>
      <c r="C78" s="151"/>
      <c r="D78" s="152"/>
      <c r="E78" s="151"/>
      <c r="F78" s="52">
        <f t="shared" si="0"/>
        <v>0</v>
      </c>
      <c r="G78" s="66" t="s">
        <v>181</v>
      </c>
    </row>
    <row r="79" spans="1:7" s="66" customFormat="1" hidden="1" x14ac:dyDescent="0.25">
      <c r="A79" s="258"/>
      <c r="B79" s="151"/>
      <c r="C79" s="151"/>
      <c r="D79" s="152"/>
      <c r="E79" s="151"/>
      <c r="F79" s="52">
        <f t="shared" si="0"/>
        <v>0</v>
      </c>
      <c r="G79" s="66" t="s">
        <v>181</v>
      </c>
    </row>
    <row r="80" spans="1:7" s="66" customFormat="1" hidden="1" x14ac:dyDescent="0.25">
      <c r="A80" s="258"/>
      <c r="B80" s="151"/>
      <c r="C80" s="151"/>
      <c r="D80" s="152"/>
      <c r="E80" s="151"/>
      <c r="F80" s="52">
        <f t="shared" si="0"/>
        <v>0</v>
      </c>
      <c r="G80" s="66" t="s">
        <v>181</v>
      </c>
    </row>
    <row r="81" spans="1:7" s="66" customFormat="1" hidden="1" x14ac:dyDescent="0.25">
      <c r="A81" s="258"/>
      <c r="B81" s="151"/>
      <c r="C81" s="151"/>
      <c r="D81" s="152"/>
      <c r="E81" s="151"/>
      <c r="F81" s="52">
        <f t="shared" si="0"/>
        <v>0</v>
      </c>
      <c r="G81" s="66" t="s">
        <v>181</v>
      </c>
    </row>
    <row r="82" spans="1:7" s="66" customFormat="1" hidden="1" x14ac:dyDescent="0.25">
      <c r="A82" s="258"/>
      <c r="B82" s="151"/>
      <c r="C82" s="151"/>
      <c r="D82" s="152"/>
      <c r="E82" s="151"/>
      <c r="F82" s="52">
        <f t="shared" si="0"/>
        <v>0</v>
      </c>
      <c r="G82" s="66" t="s">
        <v>181</v>
      </c>
    </row>
    <row r="83" spans="1:7" s="66" customFormat="1" hidden="1" x14ac:dyDescent="0.25">
      <c r="A83" s="258"/>
      <c r="B83" s="151"/>
      <c r="C83" s="151"/>
      <c r="D83" s="152"/>
      <c r="E83" s="151"/>
      <c r="F83" s="52">
        <f t="shared" si="0"/>
        <v>0</v>
      </c>
      <c r="G83" s="66" t="s">
        <v>181</v>
      </c>
    </row>
    <row r="84" spans="1:7" s="66" customFormat="1" hidden="1" x14ac:dyDescent="0.25">
      <c r="A84" s="258"/>
      <c r="B84" s="151"/>
      <c r="C84" s="151"/>
      <c r="D84" s="152"/>
      <c r="E84" s="151"/>
      <c r="F84" s="52">
        <f t="shared" si="0"/>
        <v>0</v>
      </c>
      <c r="G84" s="66" t="s">
        <v>181</v>
      </c>
    </row>
    <row r="85" spans="1:7" s="66" customFormat="1" hidden="1" x14ac:dyDescent="0.25">
      <c r="A85" s="258"/>
      <c r="B85" s="151"/>
      <c r="C85" s="151"/>
      <c r="D85" s="152"/>
      <c r="E85" s="151"/>
      <c r="F85" s="52">
        <f t="shared" si="0"/>
        <v>0</v>
      </c>
      <c r="G85" s="66" t="s">
        <v>181</v>
      </c>
    </row>
    <row r="86" spans="1:7" s="66" customFormat="1" hidden="1" x14ac:dyDescent="0.25">
      <c r="A86" s="258"/>
      <c r="B86" s="151"/>
      <c r="C86" s="151"/>
      <c r="D86" s="152"/>
      <c r="E86" s="151"/>
      <c r="F86" s="52">
        <f t="shared" si="0"/>
        <v>0</v>
      </c>
      <c r="G86" s="66" t="s">
        <v>181</v>
      </c>
    </row>
    <row r="87" spans="1:7" s="66" customFormat="1" hidden="1" x14ac:dyDescent="0.25">
      <c r="A87" s="258"/>
      <c r="B87" s="151"/>
      <c r="C87" s="151"/>
      <c r="D87" s="152"/>
      <c r="E87" s="151"/>
      <c r="F87" s="52">
        <f t="shared" si="0"/>
        <v>0</v>
      </c>
      <c r="G87" s="66" t="s">
        <v>181</v>
      </c>
    </row>
    <row r="88" spans="1:7" s="66" customFormat="1" hidden="1" x14ac:dyDescent="0.25">
      <c r="A88" s="258"/>
      <c r="B88" s="151"/>
      <c r="C88" s="151"/>
      <c r="D88" s="152"/>
      <c r="E88" s="151"/>
      <c r="F88" s="52">
        <f t="shared" si="0"/>
        <v>0</v>
      </c>
      <c r="G88" s="66" t="s">
        <v>181</v>
      </c>
    </row>
    <row r="89" spans="1:7" s="66" customFormat="1" hidden="1" x14ac:dyDescent="0.25">
      <c r="A89" s="258"/>
      <c r="B89" s="151"/>
      <c r="C89" s="151"/>
      <c r="D89" s="152"/>
      <c r="E89" s="151"/>
      <c r="F89" s="52">
        <f t="shared" si="0"/>
        <v>0</v>
      </c>
      <c r="G89" s="66" t="s">
        <v>181</v>
      </c>
    </row>
    <row r="90" spans="1:7" s="66" customFormat="1" hidden="1" x14ac:dyDescent="0.25">
      <c r="A90" s="258"/>
      <c r="B90" s="151"/>
      <c r="C90" s="151"/>
      <c r="D90" s="152"/>
      <c r="E90" s="151"/>
      <c r="F90" s="52">
        <f t="shared" si="0"/>
        <v>0</v>
      </c>
      <c r="G90" s="66" t="s">
        <v>181</v>
      </c>
    </row>
    <row r="91" spans="1:7" s="66" customFormat="1" hidden="1" x14ac:dyDescent="0.25">
      <c r="A91" s="258"/>
      <c r="B91" s="151"/>
      <c r="C91" s="151"/>
      <c r="D91" s="152"/>
      <c r="E91" s="151"/>
      <c r="F91" s="52">
        <f t="shared" si="0"/>
        <v>0</v>
      </c>
      <c r="G91" s="66" t="s">
        <v>181</v>
      </c>
    </row>
    <row r="92" spans="1:7" s="66" customFormat="1" hidden="1" x14ac:dyDescent="0.25">
      <c r="A92" s="258"/>
      <c r="B92" s="151"/>
      <c r="C92" s="151"/>
      <c r="D92" s="152"/>
      <c r="E92" s="151"/>
      <c r="F92" s="52">
        <f t="shared" si="0"/>
        <v>0</v>
      </c>
      <c r="G92" s="66" t="s">
        <v>181</v>
      </c>
    </row>
    <row r="93" spans="1:7" s="66" customFormat="1" hidden="1" x14ac:dyDescent="0.25">
      <c r="A93" s="258"/>
      <c r="B93" s="151"/>
      <c r="C93" s="151"/>
      <c r="D93" s="152"/>
      <c r="E93" s="151"/>
      <c r="F93" s="52">
        <f t="shared" si="0"/>
        <v>0</v>
      </c>
      <c r="G93" s="66" t="s">
        <v>181</v>
      </c>
    </row>
    <row r="94" spans="1:7" s="66" customFormat="1" hidden="1" x14ac:dyDescent="0.25">
      <c r="A94" s="258"/>
      <c r="B94" s="151"/>
      <c r="C94" s="151"/>
      <c r="D94" s="152"/>
      <c r="E94" s="151"/>
      <c r="F94" s="52">
        <f t="shared" si="0"/>
        <v>0</v>
      </c>
      <c r="G94" s="66" t="s">
        <v>181</v>
      </c>
    </row>
    <row r="95" spans="1:7" s="66" customFormat="1" hidden="1" x14ac:dyDescent="0.25">
      <c r="A95" s="258"/>
      <c r="B95" s="151"/>
      <c r="C95" s="151"/>
      <c r="D95" s="152"/>
      <c r="E95" s="151"/>
      <c r="F95" s="52">
        <f t="shared" si="0"/>
        <v>0</v>
      </c>
      <c r="G95" s="66" t="s">
        <v>181</v>
      </c>
    </row>
    <row r="96" spans="1:7" s="66" customFormat="1" hidden="1" x14ac:dyDescent="0.25">
      <c r="A96" s="258"/>
      <c r="B96" s="151"/>
      <c r="C96" s="151"/>
      <c r="D96" s="152"/>
      <c r="E96" s="151"/>
      <c r="F96" s="52">
        <f t="shared" si="0"/>
        <v>0</v>
      </c>
      <c r="G96" s="66" t="s">
        <v>181</v>
      </c>
    </row>
    <row r="97" spans="1:7" s="66" customFormat="1" hidden="1" x14ac:dyDescent="0.25">
      <c r="A97" s="258"/>
      <c r="B97" s="151"/>
      <c r="C97" s="151"/>
      <c r="D97" s="152"/>
      <c r="E97" s="151"/>
      <c r="F97" s="52">
        <f t="shared" si="0"/>
        <v>0</v>
      </c>
      <c r="G97" s="66" t="s">
        <v>181</v>
      </c>
    </row>
    <row r="98" spans="1:7" s="66" customFormat="1" hidden="1" x14ac:dyDescent="0.25">
      <c r="A98" s="258"/>
      <c r="B98" s="151"/>
      <c r="C98" s="151"/>
      <c r="D98" s="152"/>
      <c r="E98" s="151"/>
      <c r="F98" s="52">
        <f t="shared" si="0"/>
        <v>0</v>
      </c>
      <c r="G98" s="66" t="s">
        <v>181</v>
      </c>
    </row>
    <row r="99" spans="1:7" s="66" customFormat="1" hidden="1" x14ac:dyDescent="0.25">
      <c r="A99" s="258"/>
      <c r="B99" s="151"/>
      <c r="C99" s="151"/>
      <c r="D99" s="152"/>
      <c r="E99" s="151"/>
      <c r="F99" s="52">
        <f t="shared" si="0"/>
        <v>0</v>
      </c>
      <c r="G99" s="66" t="s">
        <v>181</v>
      </c>
    </row>
    <row r="100" spans="1:7" s="66" customFormat="1" hidden="1" x14ac:dyDescent="0.25">
      <c r="A100" s="258"/>
      <c r="B100" s="151"/>
      <c r="C100" s="151"/>
      <c r="D100" s="152"/>
      <c r="E100" s="151"/>
      <c r="F100" s="52">
        <f t="shared" si="0"/>
        <v>0</v>
      </c>
      <c r="G100" s="66" t="s">
        <v>181</v>
      </c>
    </row>
    <row r="101" spans="1:7" s="66" customFormat="1" hidden="1" x14ac:dyDescent="0.25">
      <c r="A101" s="258"/>
      <c r="B101" s="151"/>
      <c r="C101" s="151"/>
      <c r="D101" s="152"/>
      <c r="E101" s="151"/>
      <c r="F101" s="52">
        <f t="shared" si="0"/>
        <v>0</v>
      </c>
      <c r="G101" s="66" t="s">
        <v>181</v>
      </c>
    </row>
    <row r="102" spans="1:7" s="66" customFormat="1" hidden="1" x14ac:dyDescent="0.25">
      <c r="A102" s="258"/>
      <c r="B102" s="151"/>
      <c r="C102" s="151"/>
      <c r="D102" s="152"/>
      <c r="E102" s="151"/>
      <c r="F102" s="52">
        <f t="shared" si="0"/>
        <v>0</v>
      </c>
      <c r="G102" s="66" t="s">
        <v>181</v>
      </c>
    </row>
    <row r="103" spans="1:7" s="66" customFormat="1" hidden="1" x14ac:dyDescent="0.25">
      <c r="A103" s="258"/>
      <c r="B103" s="151"/>
      <c r="C103" s="151"/>
      <c r="D103" s="152"/>
      <c r="E103" s="151"/>
      <c r="F103" s="52">
        <f t="shared" si="0"/>
        <v>0</v>
      </c>
      <c r="G103" s="66" t="s">
        <v>181</v>
      </c>
    </row>
    <row r="104" spans="1:7" s="66" customFormat="1" hidden="1" x14ac:dyDescent="0.25">
      <c r="A104" s="258"/>
      <c r="B104" s="151"/>
      <c r="C104" s="151"/>
      <c r="D104" s="152"/>
      <c r="E104" s="151"/>
      <c r="F104" s="52">
        <f t="shared" si="0"/>
        <v>0</v>
      </c>
      <c r="G104" s="66" t="s">
        <v>181</v>
      </c>
    </row>
    <row r="105" spans="1:7" s="66" customFormat="1" hidden="1" x14ac:dyDescent="0.25">
      <c r="A105" s="258"/>
      <c r="B105" s="151"/>
      <c r="C105" s="151"/>
      <c r="D105" s="152"/>
      <c r="E105" s="151"/>
      <c r="F105" s="52">
        <f t="shared" si="0"/>
        <v>0</v>
      </c>
      <c r="G105" s="66" t="s">
        <v>181</v>
      </c>
    </row>
    <row r="106" spans="1:7" s="66" customFormat="1" hidden="1" x14ac:dyDescent="0.25">
      <c r="A106" s="258"/>
      <c r="B106" s="151"/>
      <c r="C106" s="151"/>
      <c r="D106" s="152"/>
      <c r="E106" s="151"/>
      <c r="F106" s="52">
        <f t="shared" si="0"/>
        <v>0</v>
      </c>
      <c r="G106" s="66" t="s">
        <v>181</v>
      </c>
    </row>
    <row r="107" spans="1:7" s="66" customFormat="1" hidden="1" x14ac:dyDescent="0.25">
      <c r="A107" s="258"/>
      <c r="B107" s="151"/>
      <c r="C107" s="151"/>
      <c r="D107" s="152"/>
      <c r="E107" s="151"/>
      <c r="F107" s="52">
        <f t="shared" si="0"/>
        <v>0</v>
      </c>
      <c r="G107" s="66" t="s">
        <v>181</v>
      </c>
    </row>
    <row r="108" spans="1:7" s="66" customFormat="1" hidden="1" x14ac:dyDescent="0.25">
      <c r="A108" s="258"/>
      <c r="B108" s="151"/>
      <c r="C108" s="151"/>
      <c r="D108" s="152"/>
      <c r="E108" s="151"/>
      <c r="F108" s="52">
        <f t="shared" si="0"/>
        <v>0</v>
      </c>
      <c r="G108" s="66" t="s">
        <v>181</v>
      </c>
    </row>
    <row r="109" spans="1:7" s="66" customFormat="1" hidden="1" x14ac:dyDescent="0.25">
      <c r="A109" s="258"/>
      <c r="B109" s="151"/>
      <c r="C109" s="151"/>
      <c r="D109" s="152"/>
      <c r="E109" s="151"/>
      <c r="F109" s="52">
        <f t="shared" si="0"/>
        <v>0</v>
      </c>
      <c r="G109" s="66" t="s">
        <v>181</v>
      </c>
    </row>
    <row r="110" spans="1:7" s="66" customFormat="1" hidden="1" x14ac:dyDescent="0.25">
      <c r="A110" s="258"/>
      <c r="B110" s="151"/>
      <c r="C110" s="151"/>
      <c r="D110" s="152"/>
      <c r="E110" s="151"/>
      <c r="F110" s="52">
        <f t="shared" si="0"/>
        <v>0</v>
      </c>
      <c r="G110" s="66" t="s">
        <v>181</v>
      </c>
    </row>
    <row r="111" spans="1:7" s="66" customFormat="1" hidden="1" x14ac:dyDescent="0.25">
      <c r="A111" s="258"/>
      <c r="B111" s="151"/>
      <c r="C111" s="151"/>
      <c r="D111" s="152"/>
      <c r="E111" s="151"/>
      <c r="F111" s="52">
        <f t="shared" si="0"/>
        <v>0</v>
      </c>
      <c r="G111" s="66" t="s">
        <v>181</v>
      </c>
    </row>
    <row r="112" spans="1:7" s="66" customFormat="1" hidden="1" x14ac:dyDescent="0.25">
      <c r="A112" s="258"/>
      <c r="B112" s="151"/>
      <c r="C112" s="151"/>
      <c r="D112" s="152"/>
      <c r="E112" s="151"/>
      <c r="F112" s="52">
        <f t="shared" si="0"/>
        <v>0</v>
      </c>
      <c r="G112" s="66" t="s">
        <v>181</v>
      </c>
    </row>
    <row r="113" spans="1:7" s="66" customFormat="1" hidden="1" x14ac:dyDescent="0.25">
      <c r="A113" s="258"/>
      <c r="B113" s="151"/>
      <c r="C113" s="151"/>
      <c r="D113" s="152"/>
      <c r="E113" s="151"/>
      <c r="F113" s="52">
        <f t="shared" si="0"/>
        <v>0</v>
      </c>
      <c r="G113" s="66" t="s">
        <v>181</v>
      </c>
    </row>
    <row r="114" spans="1:7" s="66" customFormat="1" hidden="1" x14ac:dyDescent="0.25">
      <c r="A114" s="258"/>
      <c r="B114" s="151"/>
      <c r="C114" s="151"/>
      <c r="D114" s="152"/>
      <c r="E114" s="151"/>
      <c r="F114" s="52">
        <f t="shared" si="0"/>
        <v>0</v>
      </c>
      <c r="G114" s="66" t="s">
        <v>181</v>
      </c>
    </row>
    <row r="115" spans="1:7" s="66" customFormat="1" hidden="1" x14ac:dyDescent="0.25">
      <c r="A115" s="258"/>
      <c r="B115" s="151"/>
      <c r="C115" s="151"/>
      <c r="D115" s="152"/>
      <c r="E115" s="151"/>
      <c r="F115" s="52">
        <f t="shared" si="0"/>
        <v>0</v>
      </c>
      <c r="G115" s="66" t="s">
        <v>181</v>
      </c>
    </row>
    <row r="116" spans="1:7" s="66" customFormat="1" hidden="1" x14ac:dyDescent="0.25">
      <c r="A116" s="258"/>
      <c r="B116" s="151"/>
      <c r="C116" s="151"/>
      <c r="D116" s="152"/>
      <c r="E116" s="151"/>
      <c r="F116" s="52">
        <f t="shared" si="0"/>
        <v>0</v>
      </c>
      <c r="G116" s="66" t="s">
        <v>181</v>
      </c>
    </row>
    <row r="117" spans="1:7" s="66" customFormat="1" hidden="1" x14ac:dyDescent="0.25">
      <c r="A117" s="258"/>
      <c r="B117" s="151"/>
      <c r="C117" s="151"/>
      <c r="D117" s="152"/>
      <c r="E117" s="151"/>
      <c r="F117" s="52">
        <f t="shared" si="0"/>
        <v>0</v>
      </c>
      <c r="G117" s="66" t="s">
        <v>181</v>
      </c>
    </row>
    <row r="118" spans="1:7" s="66" customFormat="1" hidden="1" x14ac:dyDescent="0.25">
      <c r="A118" s="258"/>
      <c r="B118" s="151"/>
      <c r="C118" s="151"/>
      <c r="D118" s="152"/>
      <c r="E118" s="151"/>
      <c r="F118" s="52">
        <f t="shared" si="0"/>
        <v>0</v>
      </c>
      <c r="G118" s="66" t="s">
        <v>181</v>
      </c>
    </row>
    <row r="119" spans="1:7" s="66" customFormat="1" hidden="1" x14ac:dyDescent="0.25">
      <c r="A119" s="258"/>
      <c r="B119" s="151"/>
      <c r="C119" s="151"/>
      <c r="D119" s="152"/>
      <c r="E119" s="151"/>
      <c r="F119" s="52">
        <f t="shared" si="0"/>
        <v>0</v>
      </c>
      <c r="G119" s="66" t="s">
        <v>181</v>
      </c>
    </row>
    <row r="120" spans="1:7" s="66" customFormat="1" hidden="1" x14ac:dyDescent="0.25">
      <c r="A120" s="258"/>
      <c r="B120" s="151"/>
      <c r="C120" s="151"/>
      <c r="D120" s="152"/>
      <c r="E120" s="151"/>
      <c r="F120" s="52">
        <f t="shared" si="0"/>
        <v>0</v>
      </c>
      <c r="G120" s="66" t="s">
        <v>181</v>
      </c>
    </row>
    <row r="121" spans="1:7" s="66" customFormat="1" hidden="1" x14ac:dyDescent="0.25">
      <c r="A121" s="258"/>
      <c r="B121" s="151"/>
      <c r="C121" s="151"/>
      <c r="D121" s="152"/>
      <c r="E121" s="151"/>
      <c r="F121" s="52">
        <f t="shared" si="0"/>
        <v>0</v>
      </c>
      <c r="G121" s="66" t="s">
        <v>181</v>
      </c>
    </row>
    <row r="122" spans="1:7" s="66" customFormat="1" hidden="1" x14ac:dyDescent="0.25">
      <c r="A122" s="258"/>
      <c r="B122" s="151"/>
      <c r="C122" s="151"/>
      <c r="D122" s="152"/>
      <c r="E122" s="151"/>
      <c r="F122" s="52">
        <f t="shared" si="0"/>
        <v>0</v>
      </c>
      <c r="G122" s="66" t="s">
        <v>181</v>
      </c>
    </row>
    <row r="123" spans="1:7" s="66" customFormat="1" hidden="1" x14ac:dyDescent="0.25">
      <c r="A123" s="258"/>
      <c r="B123" s="151"/>
      <c r="C123" s="151"/>
      <c r="D123" s="152"/>
      <c r="E123" s="151"/>
      <c r="F123" s="52">
        <f t="shared" si="0"/>
        <v>0</v>
      </c>
      <c r="G123" s="66" t="s">
        <v>181</v>
      </c>
    </row>
    <row r="124" spans="1:7" s="66" customFormat="1" hidden="1" x14ac:dyDescent="0.25">
      <c r="A124" s="258"/>
      <c r="B124" s="151"/>
      <c r="C124" s="151"/>
      <c r="D124" s="152"/>
      <c r="E124" s="151"/>
      <c r="F124" s="52">
        <f t="shared" si="0"/>
        <v>0</v>
      </c>
      <c r="G124" s="66" t="s">
        <v>181</v>
      </c>
    </row>
    <row r="125" spans="1:7" s="66" customFormat="1" hidden="1" x14ac:dyDescent="0.25">
      <c r="A125" s="258"/>
      <c r="B125" s="151"/>
      <c r="C125" s="151"/>
      <c r="D125" s="152"/>
      <c r="E125" s="151"/>
      <c r="F125" s="52">
        <f t="shared" si="0"/>
        <v>0</v>
      </c>
      <c r="G125" s="66" t="s">
        <v>181</v>
      </c>
    </row>
    <row r="126" spans="1:7" s="66" customFormat="1" hidden="1" x14ac:dyDescent="0.25">
      <c r="A126" s="258"/>
      <c r="B126" s="151"/>
      <c r="C126" s="151"/>
      <c r="D126" s="152"/>
      <c r="E126" s="151"/>
      <c r="F126" s="52">
        <f t="shared" si="0"/>
        <v>0</v>
      </c>
      <c r="G126" s="66" t="s">
        <v>181</v>
      </c>
    </row>
    <row r="127" spans="1:7" s="66" customFormat="1" hidden="1" x14ac:dyDescent="0.25">
      <c r="A127" s="258"/>
      <c r="B127" s="151"/>
      <c r="C127" s="151"/>
      <c r="D127" s="152"/>
      <c r="E127" s="151"/>
      <c r="F127" s="52">
        <f t="shared" si="0"/>
        <v>0</v>
      </c>
      <c r="G127" s="66" t="s">
        <v>181</v>
      </c>
    </row>
    <row r="128" spans="1:7" s="66" customFormat="1" hidden="1" x14ac:dyDescent="0.25">
      <c r="A128" s="258"/>
      <c r="B128" s="151"/>
      <c r="C128" s="151"/>
      <c r="D128" s="152"/>
      <c r="E128" s="151"/>
      <c r="F128" s="52">
        <f t="shared" si="0"/>
        <v>0</v>
      </c>
      <c r="G128" s="66" t="s">
        <v>181</v>
      </c>
    </row>
    <row r="129" spans="1:9" s="66" customFormat="1" hidden="1" x14ac:dyDescent="0.25">
      <c r="A129" s="258"/>
      <c r="B129" s="151"/>
      <c r="C129" s="151"/>
      <c r="D129" s="152"/>
      <c r="E129" s="151"/>
      <c r="F129" s="52">
        <f t="shared" si="0"/>
        <v>0</v>
      </c>
      <c r="G129" s="66" t="s">
        <v>181</v>
      </c>
    </row>
    <row r="130" spans="1:9" s="66" customFormat="1" hidden="1" x14ac:dyDescent="0.25">
      <c r="A130" s="258"/>
      <c r="B130" s="151"/>
      <c r="C130" s="151"/>
      <c r="D130" s="152"/>
      <c r="E130" s="151"/>
      <c r="F130" s="52">
        <f t="shared" si="0"/>
        <v>0</v>
      </c>
      <c r="G130" s="66" t="s">
        <v>181</v>
      </c>
    </row>
    <row r="131" spans="1:9" s="66" customFormat="1" hidden="1" x14ac:dyDescent="0.25">
      <c r="A131" s="258"/>
      <c r="B131" s="151"/>
      <c r="C131" s="151"/>
      <c r="D131" s="152"/>
      <c r="E131" s="151"/>
      <c r="F131" s="52">
        <f t="shared" si="0"/>
        <v>0</v>
      </c>
      <c r="G131" s="66" t="s">
        <v>181</v>
      </c>
    </row>
    <row r="132" spans="1:9" s="66" customFormat="1" hidden="1" x14ac:dyDescent="0.25">
      <c r="A132" s="258"/>
      <c r="B132" s="151"/>
      <c r="C132" s="151"/>
      <c r="D132" s="152"/>
      <c r="E132" s="151"/>
      <c r="F132" s="52">
        <f t="shared" si="0"/>
        <v>0</v>
      </c>
      <c r="G132" s="66" t="s">
        <v>181</v>
      </c>
    </row>
    <row r="133" spans="1:9" s="66" customFormat="1" hidden="1" x14ac:dyDescent="0.25">
      <c r="A133" s="258"/>
      <c r="B133" s="151"/>
      <c r="C133" s="151"/>
      <c r="D133" s="152"/>
      <c r="E133" s="151"/>
      <c r="F133" s="52">
        <f t="shared" si="0"/>
        <v>0</v>
      </c>
      <c r="G133" s="66" t="s">
        <v>181</v>
      </c>
    </row>
    <row r="134" spans="1:9" s="66" customFormat="1" hidden="1" x14ac:dyDescent="0.25">
      <c r="A134" s="258"/>
      <c r="B134" s="151"/>
      <c r="C134" s="151"/>
      <c r="D134" s="152"/>
      <c r="E134" s="151"/>
      <c r="F134" s="52">
        <f t="shared" si="0"/>
        <v>0</v>
      </c>
      <c r="G134" s="66" t="s">
        <v>181</v>
      </c>
    </row>
    <row r="135" spans="1:9" s="66" customFormat="1" x14ac:dyDescent="0.25">
      <c r="A135" s="258" t="s">
        <v>261</v>
      </c>
      <c r="B135" s="151">
        <v>3</v>
      </c>
      <c r="C135" s="151" t="s">
        <v>296</v>
      </c>
      <c r="D135" s="152">
        <v>34288.152231888125</v>
      </c>
      <c r="E135" s="151">
        <v>7</v>
      </c>
      <c r="F135" s="153">
        <f>ROUND(+B135*D135*E135,2)</f>
        <v>720051.19999999995</v>
      </c>
      <c r="G135" s="66" t="s">
        <v>181</v>
      </c>
    </row>
    <row r="136" spans="1:9" s="66" customFormat="1" x14ac:dyDescent="0.25">
      <c r="A136" s="258"/>
      <c r="B136" s="65"/>
      <c r="C136" s="65"/>
      <c r="D136" s="188"/>
      <c r="E136" s="162" t="s">
        <v>182</v>
      </c>
      <c r="F136" s="228">
        <f>ROUND(SUBTOTAL(109,F6:F135),2)</f>
        <v>18004632.600000001</v>
      </c>
      <c r="G136" s="66" t="s">
        <v>181</v>
      </c>
      <c r="I136" s="257" t="s">
        <v>198</v>
      </c>
    </row>
    <row r="137" spans="1:9" s="66" customFormat="1" x14ac:dyDescent="0.25">
      <c r="A137" s="258"/>
      <c r="B137" s="65"/>
      <c r="C137" s="65"/>
      <c r="D137" s="188"/>
      <c r="E137" s="65"/>
      <c r="F137" s="154"/>
      <c r="G137" s="66" t="s">
        <v>184</v>
      </c>
    </row>
    <row r="138" spans="1:9" s="66" customFormat="1" x14ac:dyDescent="0.25">
      <c r="A138" s="258" t="s">
        <v>299</v>
      </c>
      <c r="B138" s="151">
        <v>3</v>
      </c>
      <c r="C138" s="151" t="s">
        <v>296</v>
      </c>
      <c r="D138" s="152">
        <v>14003.97584009485</v>
      </c>
      <c r="E138" s="151">
        <v>7</v>
      </c>
      <c r="F138" s="52">
        <f>ROUND(+B138*D138*E138,2)</f>
        <v>294083.49</v>
      </c>
      <c r="G138" s="66" t="s">
        <v>184</v>
      </c>
    </row>
    <row r="139" spans="1:9" s="66" customFormat="1" x14ac:dyDescent="0.25">
      <c r="A139" s="258" t="s">
        <v>297</v>
      </c>
      <c r="B139" s="151">
        <v>3</v>
      </c>
      <c r="C139" s="151" t="s">
        <v>296</v>
      </c>
      <c r="D139" s="152">
        <v>51851.445839832209</v>
      </c>
      <c r="E139" s="151">
        <v>7</v>
      </c>
      <c r="F139" s="52">
        <f t="shared" ref="F139:F266" si="1">ROUND(+B139*D139*E139,2)</f>
        <v>1088880.3600000001</v>
      </c>
      <c r="G139" s="66" t="s">
        <v>184</v>
      </c>
    </row>
    <row r="140" spans="1:9" s="66" customFormat="1" x14ac:dyDescent="0.25">
      <c r="A140" s="258" t="s">
        <v>298</v>
      </c>
      <c r="B140" s="151">
        <v>3</v>
      </c>
      <c r="C140" s="151" t="s">
        <v>296</v>
      </c>
      <c r="D140" s="152">
        <v>351754.07298357569</v>
      </c>
      <c r="E140" s="151">
        <v>7</v>
      </c>
      <c r="F140" s="52">
        <f t="shared" si="1"/>
        <v>7386835.5300000003</v>
      </c>
      <c r="G140" s="66" t="s">
        <v>184</v>
      </c>
    </row>
    <row r="141" spans="1:9" s="66" customFormat="1" hidden="1" x14ac:dyDescent="0.25">
      <c r="A141" s="258"/>
      <c r="B141" s="151"/>
      <c r="C141" s="151"/>
      <c r="D141" s="152"/>
      <c r="E141" s="151"/>
      <c r="F141" s="52">
        <f t="shared" si="1"/>
        <v>0</v>
      </c>
      <c r="G141" s="66" t="s">
        <v>184</v>
      </c>
    </row>
    <row r="142" spans="1:9" s="66" customFormat="1" hidden="1" x14ac:dyDescent="0.25">
      <c r="A142" s="258"/>
      <c r="B142" s="151"/>
      <c r="C142" s="151"/>
      <c r="D142" s="152"/>
      <c r="E142" s="151"/>
      <c r="F142" s="52">
        <f t="shared" si="1"/>
        <v>0</v>
      </c>
      <c r="G142" s="66" t="s">
        <v>184</v>
      </c>
    </row>
    <row r="143" spans="1:9" s="66" customFormat="1" hidden="1" x14ac:dyDescent="0.25">
      <c r="A143" s="258"/>
      <c r="B143" s="151"/>
      <c r="C143" s="151"/>
      <c r="D143" s="152"/>
      <c r="E143" s="151"/>
      <c r="F143" s="52">
        <f t="shared" si="1"/>
        <v>0</v>
      </c>
      <c r="G143" s="66" t="s">
        <v>184</v>
      </c>
    </row>
    <row r="144" spans="1:9" s="66" customFormat="1" hidden="1" x14ac:dyDescent="0.25">
      <c r="A144" s="258"/>
      <c r="B144" s="151"/>
      <c r="C144" s="151"/>
      <c r="D144" s="152"/>
      <c r="E144" s="151"/>
      <c r="F144" s="52">
        <f t="shared" si="1"/>
        <v>0</v>
      </c>
      <c r="G144" s="66" t="s">
        <v>184</v>
      </c>
    </row>
    <row r="145" spans="1:7" s="66" customFormat="1" hidden="1" x14ac:dyDescent="0.25">
      <c r="A145" s="258"/>
      <c r="B145" s="151"/>
      <c r="C145" s="151"/>
      <c r="D145" s="152"/>
      <c r="E145" s="151"/>
      <c r="F145" s="52">
        <f t="shared" si="1"/>
        <v>0</v>
      </c>
      <c r="G145" s="66" t="s">
        <v>184</v>
      </c>
    </row>
    <row r="146" spans="1:7" s="66" customFormat="1" hidden="1" x14ac:dyDescent="0.25">
      <c r="A146" s="258"/>
      <c r="B146" s="151"/>
      <c r="C146" s="151"/>
      <c r="D146" s="152"/>
      <c r="E146" s="151"/>
      <c r="F146" s="52">
        <f t="shared" si="1"/>
        <v>0</v>
      </c>
      <c r="G146" s="66" t="s">
        <v>184</v>
      </c>
    </row>
    <row r="147" spans="1:7" s="66" customFormat="1" hidden="1" x14ac:dyDescent="0.25">
      <c r="A147" s="258"/>
      <c r="B147" s="151"/>
      <c r="C147" s="151"/>
      <c r="D147" s="152"/>
      <c r="E147" s="151"/>
      <c r="F147" s="52">
        <f t="shared" si="1"/>
        <v>0</v>
      </c>
      <c r="G147" s="66" t="s">
        <v>184</v>
      </c>
    </row>
    <row r="148" spans="1:7" s="66" customFormat="1" hidden="1" x14ac:dyDescent="0.25">
      <c r="A148" s="258"/>
      <c r="B148" s="151"/>
      <c r="C148" s="151"/>
      <c r="D148" s="152"/>
      <c r="E148" s="151"/>
      <c r="F148" s="52">
        <f t="shared" si="1"/>
        <v>0</v>
      </c>
      <c r="G148" s="66" t="s">
        <v>184</v>
      </c>
    </row>
    <row r="149" spans="1:7" s="66" customFormat="1" hidden="1" x14ac:dyDescent="0.25">
      <c r="A149" s="258"/>
      <c r="B149" s="151"/>
      <c r="C149" s="151"/>
      <c r="D149" s="152"/>
      <c r="E149" s="151"/>
      <c r="F149" s="52">
        <f t="shared" si="1"/>
        <v>0</v>
      </c>
      <c r="G149" s="66" t="s">
        <v>184</v>
      </c>
    </row>
    <row r="150" spans="1:7" s="66" customFormat="1" hidden="1" x14ac:dyDescent="0.25">
      <c r="A150" s="258"/>
      <c r="B150" s="151"/>
      <c r="C150" s="151"/>
      <c r="D150" s="152"/>
      <c r="E150" s="151"/>
      <c r="F150" s="52">
        <f t="shared" si="1"/>
        <v>0</v>
      </c>
      <c r="G150" s="66" t="s">
        <v>184</v>
      </c>
    </row>
    <row r="151" spans="1:7" s="66" customFormat="1" hidden="1" x14ac:dyDescent="0.25">
      <c r="A151" s="258"/>
      <c r="B151" s="151"/>
      <c r="C151" s="151"/>
      <c r="D151" s="152"/>
      <c r="E151" s="151"/>
      <c r="F151" s="52">
        <f t="shared" si="1"/>
        <v>0</v>
      </c>
      <c r="G151" s="66" t="s">
        <v>184</v>
      </c>
    </row>
    <row r="152" spans="1:7" s="66" customFormat="1" hidden="1" x14ac:dyDescent="0.25">
      <c r="A152" s="258"/>
      <c r="B152" s="151"/>
      <c r="C152" s="151"/>
      <c r="D152" s="152"/>
      <c r="E152" s="151"/>
      <c r="F152" s="52">
        <f t="shared" si="1"/>
        <v>0</v>
      </c>
      <c r="G152" s="66" t="s">
        <v>184</v>
      </c>
    </row>
    <row r="153" spans="1:7" s="66" customFormat="1" hidden="1" x14ac:dyDescent="0.25">
      <c r="A153" s="258"/>
      <c r="B153" s="151"/>
      <c r="C153" s="151"/>
      <c r="D153" s="152"/>
      <c r="E153" s="151"/>
      <c r="F153" s="52">
        <f t="shared" si="1"/>
        <v>0</v>
      </c>
      <c r="G153" s="66" t="s">
        <v>184</v>
      </c>
    </row>
    <row r="154" spans="1:7" s="66" customFormat="1" hidden="1" x14ac:dyDescent="0.25">
      <c r="A154" s="258"/>
      <c r="B154" s="151"/>
      <c r="C154" s="151"/>
      <c r="D154" s="152"/>
      <c r="E154" s="151"/>
      <c r="F154" s="52">
        <f t="shared" si="1"/>
        <v>0</v>
      </c>
      <c r="G154" s="66" t="s">
        <v>184</v>
      </c>
    </row>
    <row r="155" spans="1:7" s="66" customFormat="1" hidden="1" x14ac:dyDescent="0.25">
      <c r="A155" s="258"/>
      <c r="B155" s="151"/>
      <c r="C155" s="151"/>
      <c r="D155" s="152"/>
      <c r="E155" s="151"/>
      <c r="F155" s="52">
        <f t="shared" si="1"/>
        <v>0</v>
      </c>
      <c r="G155" s="66" t="s">
        <v>184</v>
      </c>
    </row>
    <row r="156" spans="1:7" s="66" customFormat="1" hidden="1" x14ac:dyDescent="0.25">
      <c r="A156" s="258"/>
      <c r="B156" s="151"/>
      <c r="C156" s="151"/>
      <c r="D156" s="152"/>
      <c r="E156" s="151"/>
      <c r="F156" s="52">
        <f t="shared" si="1"/>
        <v>0</v>
      </c>
      <c r="G156" s="66" t="s">
        <v>184</v>
      </c>
    </row>
    <row r="157" spans="1:7" s="66" customFormat="1" hidden="1" x14ac:dyDescent="0.25">
      <c r="A157" s="258"/>
      <c r="B157" s="151"/>
      <c r="C157" s="151"/>
      <c r="D157" s="152"/>
      <c r="E157" s="151"/>
      <c r="F157" s="52">
        <f t="shared" si="1"/>
        <v>0</v>
      </c>
      <c r="G157" s="66" t="s">
        <v>184</v>
      </c>
    </row>
    <row r="158" spans="1:7" s="66" customFormat="1" hidden="1" x14ac:dyDescent="0.25">
      <c r="A158" s="258"/>
      <c r="B158" s="151"/>
      <c r="C158" s="151"/>
      <c r="D158" s="152"/>
      <c r="E158" s="151"/>
      <c r="F158" s="52">
        <f t="shared" si="1"/>
        <v>0</v>
      </c>
      <c r="G158" s="66" t="s">
        <v>184</v>
      </c>
    </row>
    <row r="159" spans="1:7" s="66" customFormat="1" hidden="1" x14ac:dyDescent="0.25">
      <c r="A159" s="258"/>
      <c r="B159" s="151"/>
      <c r="C159" s="151"/>
      <c r="D159" s="152"/>
      <c r="E159" s="151"/>
      <c r="F159" s="52">
        <f t="shared" si="1"/>
        <v>0</v>
      </c>
      <c r="G159" s="66" t="s">
        <v>184</v>
      </c>
    </row>
    <row r="160" spans="1:7" s="66" customFormat="1" hidden="1" x14ac:dyDescent="0.25">
      <c r="A160" s="258"/>
      <c r="B160" s="151"/>
      <c r="C160" s="151"/>
      <c r="D160" s="152"/>
      <c r="E160" s="151"/>
      <c r="F160" s="52">
        <f t="shared" si="1"/>
        <v>0</v>
      </c>
      <c r="G160" s="66" t="s">
        <v>184</v>
      </c>
    </row>
    <row r="161" spans="1:7" s="66" customFormat="1" hidden="1" x14ac:dyDescent="0.25">
      <c r="A161" s="258"/>
      <c r="B161" s="151"/>
      <c r="C161" s="151"/>
      <c r="D161" s="152"/>
      <c r="E161" s="151"/>
      <c r="F161" s="52">
        <f t="shared" si="1"/>
        <v>0</v>
      </c>
      <c r="G161" s="66" t="s">
        <v>184</v>
      </c>
    </row>
    <row r="162" spans="1:7" s="66" customFormat="1" hidden="1" x14ac:dyDescent="0.25">
      <c r="A162" s="258"/>
      <c r="B162" s="151"/>
      <c r="C162" s="151"/>
      <c r="D162" s="152"/>
      <c r="E162" s="151"/>
      <c r="F162" s="52">
        <f t="shared" si="1"/>
        <v>0</v>
      </c>
      <c r="G162" s="66" t="s">
        <v>184</v>
      </c>
    </row>
    <row r="163" spans="1:7" s="66" customFormat="1" hidden="1" x14ac:dyDescent="0.25">
      <c r="A163" s="258"/>
      <c r="B163" s="151"/>
      <c r="C163" s="151"/>
      <c r="D163" s="152"/>
      <c r="E163" s="151"/>
      <c r="F163" s="52">
        <f t="shared" si="1"/>
        <v>0</v>
      </c>
      <c r="G163" s="66" t="s">
        <v>184</v>
      </c>
    </row>
    <row r="164" spans="1:7" s="66" customFormat="1" hidden="1" x14ac:dyDescent="0.25">
      <c r="A164" s="258"/>
      <c r="B164" s="151"/>
      <c r="C164" s="151"/>
      <c r="D164" s="152"/>
      <c r="E164" s="151"/>
      <c r="F164" s="52">
        <f t="shared" si="1"/>
        <v>0</v>
      </c>
      <c r="G164" s="66" t="s">
        <v>184</v>
      </c>
    </row>
    <row r="165" spans="1:7" s="66" customFormat="1" hidden="1" x14ac:dyDescent="0.25">
      <c r="A165" s="258"/>
      <c r="B165" s="151"/>
      <c r="C165" s="151"/>
      <c r="D165" s="152"/>
      <c r="E165" s="151"/>
      <c r="F165" s="52">
        <f t="shared" si="1"/>
        <v>0</v>
      </c>
      <c r="G165" s="66" t="s">
        <v>184</v>
      </c>
    </row>
    <row r="166" spans="1:7" s="66" customFormat="1" hidden="1" x14ac:dyDescent="0.25">
      <c r="A166" s="258"/>
      <c r="B166" s="151"/>
      <c r="C166" s="151"/>
      <c r="D166" s="152"/>
      <c r="E166" s="151"/>
      <c r="F166" s="52">
        <f t="shared" si="1"/>
        <v>0</v>
      </c>
      <c r="G166" s="66" t="s">
        <v>184</v>
      </c>
    </row>
    <row r="167" spans="1:7" s="66" customFormat="1" hidden="1" x14ac:dyDescent="0.25">
      <c r="A167" s="258"/>
      <c r="B167" s="151"/>
      <c r="C167" s="151"/>
      <c r="D167" s="152"/>
      <c r="E167" s="151"/>
      <c r="F167" s="52">
        <f t="shared" si="1"/>
        <v>0</v>
      </c>
      <c r="G167" s="66" t="s">
        <v>184</v>
      </c>
    </row>
    <row r="168" spans="1:7" s="66" customFormat="1" hidden="1" x14ac:dyDescent="0.25">
      <c r="A168" s="258"/>
      <c r="B168" s="151"/>
      <c r="C168" s="151"/>
      <c r="D168" s="152"/>
      <c r="E168" s="151"/>
      <c r="F168" s="52">
        <f t="shared" si="1"/>
        <v>0</v>
      </c>
      <c r="G168" s="66" t="s">
        <v>184</v>
      </c>
    </row>
    <row r="169" spans="1:7" s="66" customFormat="1" hidden="1" x14ac:dyDescent="0.25">
      <c r="A169" s="258"/>
      <c r="B169" s="151"/>
      <c r="C169" s="151"/>
      <c r="D169" s="152"/>
      <c r="E169" s="151"/>
      <c r="F169" s="52">
        <f t="shared" si="1"/>
        <v>0</v>
      </c>
      <c r="G169" s="66" t="s">
        <v>184</v>
      </c>
    </row>
    <row r="170" spans="1:7" s="66" customFormat="1" hidden="1" x14ac:dyDescent="0.25">
      <c r="A170" s="258"/>
      <c r="B170" s="151"/>
      <c r="C170" s="151"/>
      <c r="D170" s="152"/>
      <c r="E170" s="151"/>
      <c r="F170" s="52">
        <f t="shared" si="1"/>
        <v>0</v>
      </c>
      <c r="G170" s="66" t="s">
        <v>184</v>
      </c>
    </row>
    <row r="171" spans="1:7" s="66" customFormat="1" hidden="1" x14ac:dyDescent="0.25">
      <c r="A171" s="258"/>
      <c r="B171" s="151"/>
      <c r="C171" s="151"/>
      <c r="D171" s="152"/>
      <c r="E171" s="151"/>
      <c r="F171" s="52">
        <f t="shared" si="1"/>
        <v>0</v>
      </c>
      <c r="G171" s="66" t="s">
        <v>184</v>
      </c>
    </row>
    <row r="172" spans="1:7" s="66" customFormat="1" hidden="1" x14ac:dyDescent="0.25">
      <c r="A172" s="258"/>
      <c r="B172" s="151"/>
      <c r="C172" s="151"/>
      <c r="D172" s="152"/>
      <c r="E172" s="151"/>
      <c r="F172" s="52">
        <f t="shared" si="1"/>
        <v>0</v>
      </c>
      <c r="G172" s="66" t="s">
        <v>184</v>
      </c>
    </row>
    <row r="173" spans="1:7" s="66" customFormat="1" hidden="1" x14ac:dyDescent="0.25">
      <c r="A173" s="258"/>
      <c r="B173" s="151"/>
      <c r="C173" s="151"/>
      <c r="D173" s="152"/>
      <c r="E173" s="151"/>
      <c r="F173" s="52">
        <f t="shared" si="1"/>
        <v>0</v>
      </c>
      <c r="G173" s="66" t="s">
        <v>184</v>
      </c>
    </row>
    <row r="174" spans="1:7" s="66" customFormat="1" hidden="1" x14ac:dyDescent="0.25">
      <c r="A174" s="258"/>
      <c r="B174" s="151"/>
      <c r="C174" s="151"/>
      <c r="D174" s="152"/>
      <c r="E174" s="151"/>
      <c r="F174" s="52">
        <f t="shared" si="1"/>
        <v>0</v>
      </c>
      <c r="G174" s="66" t="s">
        <v>184</v>
      </c>
    </row>
    <row r="175" spans="1:7" s="66" customFormat="1" hidden="1" x14ac:dyDescent="0.25">
      <c r="A175" s="258"/>
      <c r="B175" s="151"/>
      <c r="C175" s="151"/>
      <c r="D175" s="152"/>
      <c r="E175" s="151"/>
      <c r="F175" s="52">
        <f t="shared" si="1"/>
        <v>0</v>
      </c>
      <c r="G175" s="66" t="s">
        <v>184</v>
      </c>
    </row>
    <row r="176" spans="1:7" s="66" customFormat="1" hidden="1" x14ac:dyDescent="0.25">
      <c r="A176" s="258"/>
      <c r="B176" s="151"/>
      <c r="C176" s="151"/>
      <c r="D176" s="152"/>
      <c r="E176" s="151"/>
      <c r="F176" s="52">
        <f t="shared" si="1"/>
        <v>0</v>
      </c>
      <c r="G176" s="66" t="s">
        <v>184</v>
      </c>
    </row>
    <row r="177" spans="1:7" s="66" customFormat="1" hidden="1" x14ac:dyDescent="0.25">
      <c r="A177" s="258"/>
      <c r="B177" s="151"/>
      <c r="C177" s="151"/>
      <c r="D177" s="152"/>
      <c r="E177" s="151"/>
      <c r="F177" s="52">
        <f t="shared" si="1"/>
        <v>0</v>
      </c>
      <c r="G177" s="66" t="s">
        <v>184</v>
      </c>
    </row>
    <row r="178" spans="1:7" s="66" customFormat="1" hidden="1" x14ac:dyDescent="0.25">
      <c r="A178" s="258"/>
      <c r="B178" s="151"/>
      <c r="C178" s="151"/>
      <c r="D178" s="152"/>
      <c r="E178" s="151"/>
      <c r="F178" s="52">
        <f t="shared" si="1"/>
        <v>0</v>
      </c>
      <c r="G178" s="66" t="s">
        <v>184</v>
      </c>
    </row>
    <row r="179" spans="1:7" s="66" customFormat="1" hidden="1" x14ac:dyDescent="0.25">
      <c r="A179" s="258"/>
      <c r="B179" s="151"/>
      <c r="C179" s="151"/>
      <c r="D179" s="152"/>
      <c r="E179" s="151"/>
      <c r="F179" s="52">
        <f t="shared" si="1"/>
        <v>0</v>
      </c>
      <c r="G179" s="66" t="s">
        <v>184</v>
      </c>
    </row>
    <row r="180" spans="1:7" s="66" customFormat="1" hidden="1" x14ac:dyDescent="0.25">
      <c r="A180" s="258"/>
      <c r="B180" s="151"/>
      <c r="C180" s="151"/>
      <c r="D180" s="152"/>
      <c r="E180" s="151"/>
      <c r="F180" s="52">
        <f t="shared" si="1"/>
        <v>0</v>
      </c>
      <c r="G180" s="66" t="s">
        <v>184</v>
      </c>
    </row>
    <row r="181" spans="1:7" s="66" customFormat="1" hidden="1" x14ac:dyDescent="0.25">
      <c r="A181" s="258"/>
      <c r="B181" s="151"/>
      <c r="C181" s="151"/>
      <c r="D181" s="152"/>
      <c r="E181" s="151"/>
      <c r="F181" s="52">
        <f t="shared" si="1"/>
        <v>0</v>
      </c>
      <c r="G181" s="66" t="s">
        <v>184</v>
      </c>
    </row>
    <row r="182" spans="1:7" s="66" customFormat="1" hidden="1" x14ac:dyDescent="0.25">
      <c r="A182" s="258"/>
      <c r="B182" s="151"/>
      <c r="C182" s="151"/>
      <c r="D182" s="152"/>
      <c r="E182" s="151"/>
      <c r="F182" s="52">
        <f t="shared" si="1"/>
        <v>0</v>
      </c>
      <c r="G182" s="66" t="s">
        <v>184</v>
      </c>
    </row>
    <row r="183" spans="1:7" s="66" customFormat="1" hidden="1" x14ac:dyDescent="0.25">
      <c r="A183" s="258"/>
      <c r="B183" s="151"/>
      <c r="C183" s="151"/>
      <c r="D183" s="152"/>
      <c r="E183" s="151"/>
      <c r="F183" s="52">
        <f t="shared" si="1"/>
        <v>0</v>
      </c>
      <c r="G183" s="66" t="s">
        <v>184</v>
      </c>
    </row>
    <row r="184" spans="1:7" s="66" customFormat="1" hidden="1" x14ac:dyDescent="0.25">
      <c r="A184" s="258"/>
      <c r="B184" s="151"/>
      <c r="C184" s="151"/>
      <c r="D184" s="152"/>
      <c r="E184" s="151"/>
      <c r="F184" s="52">
        <f t="shared" si="1"/>
        <v>0</v>
      </c>
      <c r="G184" s="66" t="s">
        <v>184</v>
      </c>
    </row>
    <row r="185" spans="1:7" s="66" customFormat="1" hidden="1" x14ac:dyDescent="0.25">
      <c r="A185" s="258"/>
      <c r="B185" s="151"/>
      <c r="C185" s="151"/>
      <c r="D185" s="152"/>
      <c r="E185" s="151"/>
      <c r="F185" s="52">
        <f t="shared" si="1"/>
        <v>0</v>
      </c>
      <c r="G185" s="66" t="s">
        <v>184</v>
      </c>
    </row>
    <row r="186" spans="1:7" s="66" customFormat="1" hidden="1" x14ac:dyDescent="0.25">
      <c r="A186" s="258"/>
      <c r="B186" s="151"/>
      <c r="C186" s="151"/>
      <c r="D186" s="152"/>
      <c r="E186" s="151"/>
      <c r="F186" s="52">
        <f t="shared" si="1"/>
        <v>0</v>
      </c>
      <c r="G186" s="66" t="s">
        <v>184</v>
      </c>
    </row>
    <row r="187" spans="1:7" s="66" customFormat="1" hidden="1" x14ac:dyDescent="0.25">
      <c r="A187" s="258"/>
      <c r="B187" s="151"/>
      <c r="C187" s="151"/>
      <c r="D187" s="152"/>
      <c r="E187" s="151"/>
      <c r="F187" s="52">
        <f t="shared" si="1"/>
        <v>0</v>
      </c>
      <c r="G187" s="66" t="s">
        <v>184</v>
      </c>
    </row>
    <row r="188" spans="1:7" s="66" customFormat="1" hidden="1" x14ac:dyDescent="0.25">
      <c r="A188" s="258"/>
      <c r="B188" s="151"/>
      <c r="C188" s="151"/>
      <c r="D188" s="152"/>
      <c r="E188" s="151"/>
      <c r="F188" s="52">
        <f t="shared" si="1"/>
        <v>0</v>
      </c>
      <c r="G188" s="66" t="s">
        <v>184</v>
      </c>
    </row>
    <row r="189" spans="1:7" s="66" customFormat="1" hidden="1" x14ac:dyDescent="0.25">
      <c r="A189" s="258"/>
      <c r="B189" s="151"/>
      <c r="C189" s="151"/>
      <c r="D189" s="152"/>
      <c r="E189" s="151"/>
      <c r="F189" s="52">
        <f t="shared" si="1"/>
        <v>0</v>
      </c>
      <c r="G189" s="66" t="s">
        <v>184</v>
      </c>
    </row>
    <row r="190" spans="1:7" s="66" customFormat="1" hidden="1" x14ac:dyDescent="0.25">
      <c r="A190" s="258"/>
      <c r="B190" s="151"/>
      <c r="C190" s="151"/>
      <c r="D190" s="152"/>
      <c r="E190" s="151"/>
      <c r="F190" s="52">
        <f t="shared" si="1"/>
        <v>0</v>
      </c>
      <c r="G190" s="66" t="s">
        <v>184</v>
      </c>
    </row>
    <row r="191" spans="1:7" s="66" customFormat="1" hidden="1" x14ac:dyDescent="0.25">
      <c r="A191" s="258"/>
      <c r="B191" s="151"/>
      <c r="C191" s="151"/>
      <c r="D191" s="152"/>
      <c r="E191" s="151"/>
      <c r="F191" s="52">
        <f t="shared" si="1"/>
        <v>0</v>
      </c>
      <c r="G191" s="66" t="s">
        <v>184</v>
      </c>
    </row>
    <row r="192" spans="1:7" s="66" customFormat="1" hidden="1" x14ac:dyDescent="0.25">
      <c r="A192" s="258"/>
      <c r="B192" s="151"/>
      <c r="C192" s="151"/>
      <c r="D192" s="152"/>
      <c r="E192" s="151"/>
      <c r="F192" s="52">
        <f t="shared" si="1"/>
        <v>0</v>
      </c>
      <c r="G192" s="66" t="s">
        <v>184</v>
      </c>
    </row>
    <row r="193" spans="1:7" s="66" customFormat="1" hidden="1" x14ac:dyDescent="0.25">
      <c r="A193" s="258"/>
      <c r="B193" s="151"/>
      <c r="C193" s="151"/>
      <c r="D193" s="152"/>
      <c r="E193" s="151"/>
      <c r="F193" s="52">
        <f t="shared" si="1"/>
        <v>0</v>
      </c>
      <c r="G193" s="66" t="s">
        <v>184</v>
      </c>
    </row>
    <row r="194" spans="1:7" s="66" customFormat="1" hidden="1" x14ac:dyDescent="0.25">
      <c r="A194" s="258"/>
      <c r="B194" s="151"/>
      <c r="C194" s="151"/>
      <c r="D194" s="152"/>
      <c r="E194" s="151"/>
      <c r="F194" s="52">
        <f t="shared" si="1"/>
        <v>0</v>
      </c>
      <c r="G194" s="66" t="s">
        <v>184</v>
      </c>
    </row>
    <row r="195" spans="1:7" s="66" customFormat="1" hidden="1" x14ac:dyDescent="0.25">
      <c r="A195" s="258"/>
      <c r="B195" s="151"/>
      <c r="C195" s="151"/>
      <c r="D195" s="152"/>
      <c r="E195" s="151"/>
      <c r="F195" s="52">
        <f t="shared" si="1"/>
        <v>0</v>
      </c>
      <c r="G195" s="66" t="s">
        <v>184</v>
      </c>
    </row>
    <row r="196" spans="1:7" s="66" customFormat="1" hidden="1" x14ac:dyDescent="0.25">
      <c r="A196" s="258"/>
      <c r="B196" s="151"/>
      <c r="C196" s="151"/>
      <c r="D196" s="152"/>
      <c r="E196" s="151"/>
      <c r="F196" s="52">
        <f t="shared" si="1"/>
        <v>0</v>
      </c>
      <c r="G196" s="66" t="s">
        <v>184</v>
      </c>
    </row>
    <row r="197" spans="1:7" s="66" customFormat="1" hidden="1" x14ac:dyDescent="0.25">
      <c r="A197" s="258"/>
      <c r="B197" s="151"/>
      <c r="C197" s="151"/>
      <c r="D197" s="152"/>
      <c r="E197" s="151"/>
      <c r="F197" s="52">
        <f t="shared" si="1"/>
        <v>0</v>
      </c>
      <c r="G197" s="66" t="s">
        <v>184</v>
      </c>
    </row>
    <row r="198" spans="1:7" s="66" customFormat="1" hidden="1" x14ac:dyDescent="0.25">
      <c r="A198" s="258"/>
      <c r="B198" s="151"/>
      <c r="C198" s="151"/>
      <c r="D198" s="152"/>
      <c r="E198" s="151"/>
      <c r="F198" s="52">
        <f t="shared" si="1"/>
        <v>0</v>
      </c>
      <c r="G198" s="66" t="s">
        <v>184</v>
      </c>
    </row>
    <row r="199" spans="1:7" s="66" customFormat="1" hidden="1" x14ac:dyDescent="0.25">
      <c r="A199" s="258"/>
      <c r="B199" s="151"/>
      <c r="C199" s="151"/>
      <c r="D199" s="152"/>
      <c r="E199" s="151"/>
      <c r="F199" s="52">
        <f t="shared" si="1"/>
        <v>0</v>
      </c>
      <c r="G199" s="66" t="s">
        <v>184</v>
      </c>
    </row>
    <row r="200" spans="1:7" s="66" customFormat="1" hidden="1" x14ac:dyDescent="0.25">
      <c r="A200" s="258"/>
      <c r="B200" s="151"/>
      <c r="C200" s="151"/>
      <c r="D200" s="152"/>
      <c r="E200" s="151"/>
      <c r="F200" s="52">
        <f t="shared" si="1"/>
        <v>0</v>
      </c>
      <c r="G200" s="66" t="s">
        <v>184</v>
      </c>
    </row>
    <row r="201" spans="1:7" s="66" customFormat="1" hidden="1" x14ac:dyDescent="0.25">
      <c r="A201" s="258"/>
      <c r="B201" s="151"/>
      <c r="C201" s="151"/>
      <c r="D201" s="152"/>
      <c r="E201" s="151"/>
      <c r="F201" s="52">
        <f t="shared" si="1"/>
        <v>0</v>
      </c>
      <c r="G201" s="66" t="s">
        <v>184</v>
      </c>
    </row>
    <row r="202" spans="1:7" s="66" customFormat="1" hidden="1" x14ac:dyDescent="0.25">
      <c r="A202" s="258"/>
      <c r="B202" s="151"/>
      <c r="C202" s="151"/>
      <c r="D202" s="152"/>
      <c r="E202" s="151"/>
      <c r="F202" s="52">
        <f t="shared" si="1"/>
        <v>0</v>
      </c>
      <c r="G202" s="66" t="s">
        <v>184</v>
      </c>
    </row>
    <row r="203" spans="1:7" s="66" customFormat="1" hidden="1" x14ac:dyDescent="0.25">
      <c r="A203" s="258"/>
      <c r="B203" s="151"/>
      <c r="C203" s="151"/>
      <c r="D203" s="152"/>
      <c r="E203" s="151"/>
      <c r="F203" s="52">
        <f t="shared" si="1"/>
        <v>0</v>
      </c>
      <c r="G203" s="66" t="s">
        <v>184</v>
      </c>
    </row>
    <row r="204" spans="1:7" s="66" customFormat="1" hidden="1" x14ac:dyDescent="0.25">
      <c r="A204" s="258"/>
      <c r="B204" s="151"/>
      <c r="C204" s="151"/>
      <c r="D204" s="152"/>
      <c r="E204" s="151"/>
      <c r="F204" s="52">
        <f t="shared" si="1"/>
        <v>0</v>
      </c>
      <c r="G204" s="66" t="s">
        <v>184</v>
      </c>
    </row>
    <row r="205" spans="1:7" s="66" customFormat="1" hidden="1" x14ac:dyDescent="0.25">
      <c r="A205" s="258"/>
      <c r="B205" s="151"/>
      <c r="C205" s="151"/>
      <c r="D205" s="152"/>
      <c r="E205" s="151"/>
      <c r="F205" s="52">
        <f t="shared" si="1"/>
        <v>0</v>
      </c>
      <c r="G205" s="66" t="s">
        <v>184</v>
      </c>
    </row>
    <row r="206" spans="1:7" s="66" customFormat="1" hidden="1" x14ac:dyDescent="0.25">
      <c r="A206" s="258"/>
      <c r="B206" s="151"/>
      <c r="C206" s="151"/>
      <c r="D206" s="152"/>
      <c r="E206" s="151"/>
      <c r="F206" s="52">
        <f t="shared" si="1"/>
        <v>0</v>
      </c>
      <c r="G206" s="66" t="s">
        <v>184</v>
      </c>
    </row>
    <row r="207" spans="1:7" s="66" customFormat="1" hidden="1" x14ac:dyDescent="0.25">
      <c r="A207" s="258"/>
      <c r="B207" s="151"/>
      <c r="C207" s="151"/>
      <c r="D207" s="152"/>
      <c r="E207" s="151"/>
      <c r="F207" s="52">
        <f t="shared" si="1"/>
        <v>0</v>
      </c>
      <c r="G207" s="66" t="s">
        <v>184</v>
      </c>
    </row>
    <row r="208" spans="1:7" s="66" customFormat="1" hidden="1" x14ac:dyDescent="0.25">
      <c r="A208" s="258"/>
      <c r="B208" s="151"/>
      <c r="C208" s="151"/>
      <c r="D208" s="152"/>
      <c r="E208" s="151"/>
      <c r="F208" s="52">
        <f t="shared" si="1"/>
        <v>0</v>
      </c>
      <c r="G208" s="66" t="s">
        <v>184</v>
      </c>
    </row>
    <row r="209" spans="1:7" s="66" customFormat="1" hidden="1" x14ac:dyDescent="0.25">
      <c r="A209" s="258"/>
      <c r="B209" s="151"/>
      <c r="C209" s="151"/>
      <c r="D209" s="152"/>
      <c r="E209" s="151"/>
      <c r="F209" s="52">
        <f t="shared" si="1"/>
        <v>0</v>
      </c>
      <c r="G209" s="66" t="s">
        <v>184</v>
      </c>
    </row>
    <row r="210" spans="1:7" s="66" customFormat="1" hidden="1" x14ac:dyDescent="0.25">
      <c r="A210" s="258"/>
      <c r="B210" s="151"/>
      <c r="C210" s="151"/>
      <c r="D210" s="152"/>
      <c r="E210" s="151"/>
      <c r="F210" s="52">
        <f t="shared" si="1"/>
        <v>0</v>
      </c>
      <c r="G210" s="66" t="s">
        <v>184</v>
      </c>
    </row>
    <row r="211" spans="1:7" s="66" customFormat="1" hidden="1" x14ac:dyDescent="0.25">
      <c r="A211" s="258"/>
      <c r="B211" s="151"/>
      <c r="C211" s="151"/>
      <c r="D211" s="152"/>
      <c r="E211" s="151"/>
      <c r="F211" s="52">
        <f t="shared" si="1"/>
        <v>0</v>
      </c>
      <c r="G211" s="66" t="s">
        <v>184</v>
      </c>
    </row>
    <row r="212" spans="1:7" s="66" customFormat="1" hidden="1" x14ac:dyDescent="0.25">
      <c r="A212" s="258"/>
      <c r="B212" s="151"/>
      <c r="C212" s="151"/>
      <c r="D212" s="152"/>
      <c r="E212" s="151"/>
      <c r="F212" s="52">
        <f t="shared" si="1"/>
        <v>0</v>
      </c>
      <c r="G212" s="66" t="s">
        <v>184</v>
      </c>
    </row>
    <row r="213" spans="1:7" s="66" customFormat="1" hidden="1" x14ac:dyDescent="0.25">
      <c r="A213" s="258"/>
      <c r="B213" s="151"/>
      <c r="C213" s="151"/>
      <c r="D213" s="152"/>
      <c r="E213" s="151"/>
      <c r="F213" s="52">
        <f t="shared" si="1"/>
        <v>0</v>
      </c>
      <c r="G213" s="66" t="s">
        <v>184</v>
      </c>
    </row>
    <row r="214" spans="1:7" s="66" customFormat="1" hidden="1" x14ac:dyDescent="0.25">
      <c r="A214" s="258"/>
      <c r="B214" s="151"/>
      <c r="C214" s="151"/>
      <c r="D214" s="152"/>
      <c r="E214" s="151"/>
      <c r="F214" s="52">
        <f t="shared" si="1"/>
        <v>0</v>
      </c>
      <c r="G214" s="66" t="s">
        <v>184</v>
      </c>
    </row>
    <row r="215" spans="1:7" s="66" customFormat="1" hidden="1" x14ac:dyDescent="0.25">
      <c r="A215" s="258"/>
      <c r="B215" s="151"/>
      <c r="C215" s="151"/>
      <c r="D215" s="152"/>
      <c r="E215" s="151"/>
      <c r="F215" s="52">
        <f t="shared" si="1"/>
        <v>0</v>
      </c>
      <c r="G215" s="66" t="s">
        <v>184</v>
      </c>
    </row>
    <row r="216" spans="1:7" s="66" customFormat="1" hidden="1" x14ac:dyDescent="0.25">
      <c r="A216" s="258"/>
      <c r="B216" s="151"/>
      <c r="C216" s="151"/>
      <c r="D216" s="152"/>
      <c r="E216" s="151"/>
      <c r="F216" s="52">
        <f t="shared" si="1"/>
        <v>0</v>
      </c>
      <c r="G216" s="66" t="s">
        <v>184</v>
      </c>
    </row>
    <row r="217" spans="1:7" s="66" customFormat="1" hidden="1" x14ac:dyDescent="0.25">
      <c r="A217" s="258"/>
      <c r="B217" s="151"/>
      <c r="C217" s="151"/>
      <c r="D217" s="152"/>
      <c r="E217" s="151"/>
      <c r="F217" s="52">
        <f t="shared" si="1"/>
        <v>0</v>
      </c>
      <c r="G217" s="66" t="s">
        <v>184</v>
      </c>
    </row>
    <row r="218" spans="1:7" s="66" customFormat="1" hidden="1" x14ac:dyDescent="0.25">
      <c r="A218" s="258"/>
      <c r="B218" s="151"/>
      <c r="C218" s="151"/>
      <c r="D218" s="152"/>
      <c r="E218" s="151"/>
      <c r="F218" s="52">
        <f t="shared" si="1"/>
        <v>0</v>
      </c>
      <c r="G218" s="66" t="s">
        <v>184</v>
      </c>
    </row>
    <row r="219" spans="1:7" s="66" customFormat="1" hidden="1" x14ac:dyDescent="0.25">
      <c r="A219" s="258"/>
      <c r="B219" s="151"/>
      <c r="C219" s="151"/>
      <c r="D219" s="152"/>
      <c r="E219" s="151"/>
      <c r="F219" s="52">
        <f t="shared" si="1"/>
        <v>0</v>
      </c>
      <c r="G219" s="66" t="s">
        <v>184</v>
      </c>
    </row>
    <row r="220" spans="1:7" s="66" customFormat="1" hidden="1" x14ac:dyDescent="0.25">
      <c r="A220" s="258"/>
      <c r="B220" s="151"/>
      <c r="C220" s="151"/>
      <c r="D220" s="152"/>
      <c r="E220" s="151"/>
      <c r="F220" s="52">
        <f t="shared" si="1"/>
        <v>0</v>
      </c>
      <c r="G220" s="66" t="s">
        <v>184</v>
      </c>
    </row>
    <row r="221" spans="1:7" s="66" customFormat="1" hidden="1" x14ac:dyDescent="0.25">
      <c r="A221" s="258"/>
      <c r="B221" s="151"/>
      <c r="C221" s="151"/>
      <c r="D221" s="152"/>
      <c r="E221" s="151"/>
      <c r="F221" s="52">
        <f t="shared" si="1"/>
        <v>0</v>
      </c>
      <c r="G221" s="66" t="s">
        <v>184</v>
      </c>
    </row>
    <row r="222" spans="1:7" s="66" customFormat="1" hidden="1" x14ac:dyDescent="0.25">
      <c r="A222" s="258"/>
      <c r="B222" s="151"/>
      <c r="C222" s="151"/>
      <c r="D222" s="152"/>
      <c r="E222" s="151"/>
      <c r="F222" s="52">
        <f t="shared" si="1"/>
        <v>0</v>
      </c>
      <c r="G222" s="66" t="s">
        <v>184</v>
      </c>
    </row>
    <row r="223" spans="1:7" s="66" customFormat="1" hidden="1" x14ac:dyDescent="0.25">
      <c r="A223" s="258"/>
      <c r="B223" s="151"/>
      <c r="C223" s="151"/>
      <c r="D223" s="152"/>
      <c r="E223" s="151"/>
      <c r="F223" s="52">
        <f t="shared" si="1"/>
        <v>0</v>
      </c>
      <c r="G223" s="66" t="s">
        <v>184</v>
      </c>
    </row>
    <row r="224" spans="1:7" s="66" customFormat="1" hidden="1" x14ac:dyDescent="0.25">
      <c r="A224" s="258"/>
      <c r="B224" s="151"/>
      <c r="C224" s="151"/>
      <c r="D224" s="152"/>
      <c r="E224" s="151"/>
      <c r="F224" s="52">
        <f t="shared" si="1"/>
        <v>0</v>
      </c>
      <c r="G224" s="66" t="s">
        <v>184</v>
      </c>
    </row>
    <row r="225" spans="1:7" s="66" customFormat="1" hidden="1" x14ac:dyDescent="0.25">
      <c r="A225" s="258"/>
      <c r="B225" s="151"/>
      <c r="C225" s="151"/>
      <c r="D225" s="152"/>
      <c r="E225" s="151"/>
      <c r="F225" s="52">
        <f t="shared" si="1"/>
        <v>0</v>
      </c>
      <c r="G225" s="66" t="s">
        <v>184</v>
      </c>
    </row>
    <row r="226" spans="1:7" s="66" customFormat="1" hidden="1" x14ac:dyDescent="0.25">
      <c r="A226" s="258"/>
      <c r="B226" s="151"/>
      <c r="C226" s="151"/>
      <c r="D226" s="152"/>
      <c r="E226" s="151"/>
      <c r="F226" s="52">
        <f t="shared" si="1"/>
        <v>0</v>
      </c>
      <c r="G226" s="66" t="s">
        <v>184</v>
      </c>
    </row>
    <row r="227" spans="1:7" s="66" customFormat="1" hidden="1" x14ac:dyDescent="0.25">
      <c r="A227" s="258"/>
      <c r="B227" s="151"/>
      <c r="C227" s="151"/>
      <c r="D227" s="152"/>
      <c r="E227" s="151"/>
      <c r="F227" s="52">
        <f t="shared" si="1"/>
        <v>0</v>
      </c>
      <c r="G227" s="66" t="s">
        <v>184</v>
      </c>
    </row>
    <row r="228" spans="1:7" s="66" customFormat="1" hidden="1" x14ac:dyDescent="0.25">
      <c r="A228" s="258"/>
      <c r="B228" s="151"/>
      <c r="C228" s="151"/>
      <c r="D228" s="152"/>
      <c r="E228" s="151"/>
      <c r="F228" s="52">
        <f t="shared" si="1"/>
        <v>0</v>
      </c>
      <c r="G228" s="66" t="s">
        <v>184</v>
      </c>
    </row>
    <row r="229" spans="1:7" s="66" customFormat="1" hidden="1" x14ac:dyDescent="0.25">
      <c r="A229" s="258"/>
      <c r="B229" s="151"/>
      <c r="C229" s="151"/>
      <c r="D229" s="152"/>
      <c r="E229" s="151"/>
      <c r="F229" s="52">
        <f t="shared" si="1"/>
        <v>0</v>
      </c>
      <c r="G229" s="66" t="s">
        <v>184</v>
      </c>
    </row>
    <row r="230" spans="1:7" s="66" customFormat="1" hidden="1" x14ac:dyDescent="0.25">
      <c r="A230" s="258"/>
      <c r="B230" s="151"/>
      <c r="C230" s="151"/>
      <c r="D230" s="152"/>
      <c r="E230" s="151"/>
      <c r="F230" s="52">
        <f t="shared" si="1"/>
        <v>0</v>
      </c>
      <c r="G230" s="66" t="s">
        <v>184</v>
      </c>
    </row>
    <row r="231" spans="1:7" s="66" customFormat="1" hidden="1" x14ac:dyDescent="0.25">
      <c r="A231" s="258"/>
      <c r="B231" s="151"/>
      <c r="C231" s="151"/>
      <c r="D231" s="152"/>
      <c r="E231" s="151"/>
      <c r="F231" s="52">
        <f t="shared" si="1"/>
        <v>0</v>
      </c>
      <c r="G231" s="66" t="s">
        <v>184</v>
      </c>
    </row>
    <row r="232" spans="1:7" s="66" customFormat="1" hidden="1" x14ac:dyDescent="0.25">
      <c r="A232" s="258"/>
      <c r="B232" s="151"/>
      <c r="C232" s="151"/>
      <c r="D232" s="152"/>
      <c r="E232" s="151"/>
      <c r="F232" s="52">
        <f t="shared" si="1"/>
        <v>0</v>
      </c>
      <c r="G232" s="66" t="s">
        <v>184</v>
      </c>
    </row>
    <row r="233" spans="1:7" s="66" customFormat="1" hidden="1" x14ac:dyDescent="0.25">
      <c r="A233" s="258"/>
      <c r="B233" s="151"/>
      <c r="C233" s="151"/>
      <c r="D233" s="152"/>
      <c r="E233" s="151"/>
      <c r="F233" s="52">
        <f t="shared" si="1"/>
        <v>0</v>
      </c>
      <c r="G233" s="66" t="s">
        <v>184</v>
      </c>
    </row>
    <row r="234" spans="1:7" s="66" customFormat="1" hidden="1" x14ac:dyDescent="0.25">
      <c r="A234" s="258"/>
      <c r="B234" s="151"/>
      <c r="C234" s="151"/>
      <c r="D234" s="152"/>
      <c r="E234" s="151"/>
      <c r="F234" s="52">
        <f t="shared" si="1"/>
        <v>0</v>
      </c>
      <c r="G234" s="66" t="s">
        <v>184</v>
      </c>
    </row>
    <row r="235" spans="1:7" s="66" customFormat="1" hidden="1" x14ac:dyDescent="0.25">
      <c r="A235" s="258"/>
      <c r="B235" s="151"/>
      <c r="C235" s="151"/>
      <c r="D235" s="152"/>
      <c r="E235" s="151"/>
      <c r="F235" s="52">
        <f t="shared" si="1"/>
        <v>0</v>
      </c>
      <c r="G235" s="66" t="s">
        <v>184</v>
      </c>
    </row>
    <row r="236" spans="1:7" s="66" customFormat="1" hidden="1" x14ac:dyDescent="0.25">
      <c r="A236" s="258"/>
      <c r="B236" s="151"/>
      <c r="C236" s="151"/>
      <c r="D236" s="152"/>
      <c r="E236" s="151"/>
      <c r="F236" s="52">
        <f t="shared" si="1"/>
        <v>0</v>
      </c>
      <c r="G236" s="66" t="s">
        <v>184</v>
      </c>
    </row>
    <row r="237" spans="1:7" s="66" customFormat="1" hidden="1" x14ac:dyDescent="0.25">
      <c r="A237" s="258"/>
      <c r="B237" s="151"/>
      <c r="C237" s="151"/>
      <c r="D237" s="152"/>
      <c r="E237" s="151"/>
      <c r="F237" s="52">
        <f t="shared" si="1"/>
        <v>0</v>
      </c>
      <c r="G237" s="66" t="s">
        <v>184</v>
      </c>
    </row>
    <row r="238" spans="1:7" s="66" customFormat="1" hidden="1" x14ac:dyDescent="0.25">
      <c r="A238" s="258"/>
      <c r="B238" s="151"/>
      <c r="C238" s="151"/>
      <c r="D238" s="152"/>
      <c r="E238" s="151"/>
      <c r="F238" s="52">
        <f t="shared" si="1"/>
        <v>0</v>
      </c>
      <c r="G238" s="66" t="s">
        <v>184</v>
      </c>
    </row>
    <row r="239" spans="1:7" s="66" customFormat="1" hidden="1" x14ac:dyDescent="0.25">
      <c r="A239" s="258"/>
      <c r="B239" s="151"/>
      <c r="C239" s="151"/>
      <c r="D239" s="152"/>
      <c r="E239" s="151"/>
      <c r="F239" s="52">
        <f t="shared" si="1"/>
        <v>0</v>
      </c>
      <c r="G239" s="66" t="s">
        <v>184</v>
      </c>
    </row>
    <row r="240" spans="1:7" s="66" customFormat="1" hidden="1" x14ac:dyDescent="0.25">
      <c r="A240" s="258"/>
      <c r="B240" s="151"/>
      <c r="C240" s="151"/>
      <c r="D240" s="152"/>
      <c r="E240" s="151"/>
      <c r="F240" s="52">
        <f t="shared" si="1"/>
        <v>0</v>
      </c>
      <c r="G240" s="66" t="s">
        <v>184</v>
      </c>
    </row>
    <row r="241" spans="1:7" s="66" customFormat="1" hidden="1" x14ac:dyDescent="0.25">
      <c r="A241" s="258"/>
      <c r="B241" s="151"/>
      <c r="C241" s="151"/>
      <c r="D241" s="152"/>
      <c r="E241" s="151"/>
      <c r="F241" s="52">
        <f t="shared" si="1"/>
        <v>0</v>
      </c>
      <c r="G241" s="66" t="s">
        <v>184</v>
      </c>
    </row>
    <row r="242" spans="1:7" s="66" customFormat="1" hidden="1" x14ac:dyDescent="0.25">
      <c r="A242" s="258"/>
      <c r="B242" s="151"/>
      <c r="C242" s="151"/>
      <c r="D242" s="152"/>
      <c r="E242" s="151"/>
      <c r="F242" s="52">
        <f t="shared" si="1"/>
        <v>0</v>
      </c>
      <c r="G242" s="66" t="s">
        <v>184</v>
      </c>
    </row>
    <row r="243" spans="1:7" s="66" customFormat="1" hidden="1" x14ac:dyDescent="0.25">
      <c r="A243" s="258"/>
      <c r="B243" s="151"/>
      <c r="C243" s="151"/>
      <c r="D243" s="152"/>
      <c r="E243" s="151"/>
      <c r="F243" s="52">
        <f t="shared" si="1"/>
        <v>0</v>
      </c>
      <c r="G243" s="66" t="s">
        <v>184</v>
      </c>
    </row>
    <row r="244" spans="1:7" s="66" customFormat="1" hidden="1" x14ac:dyDescent="0.25">
      <c r="A244" s="258"/>
      <c r="B244" s="151"/>
      <c r="C244" s="151"/>
      <c r="D244" s="152"/>
      <c r="E244" s="151"/>
      <c r="F244" s="52">
        <f t="shared" si="1"/>
        <v>0</v>
      </c>
      <c r="G244" s="66" t="s">
        <v>184</v>
      </c>
    </row>
    <row r="245" spans="1:7" s="66" customFormat="1" hidden="1" x14ac:dyDescent="0.25">
      <c r="A245" s="258"/>
      <c r="B245" s="151"/>
      <c r="C245" s="151"/>
      <c r="D245" s="152"/>
      <c r="E245" s="151"/>
      <c r="F245" s="52">
        <f t="shared" si="1"/>
        <v>0</v>
      </c>
      <c r="G245" s="66" t="s">
        <v>184</v>
      </c>
    </row>
    <row r="246" spans="1:7" s="66" customFormat="1" hidden="1" x14ac:dyDescent="0.25">
      <c r="A246" s="258"/>
      <c r="B246" s="151"/>
      <c r="C246" s="151"/>
      <c r="D246" s="152"/>
      <c r="E246" s="151"/>
      <c r="F246" s="52">
        <f t="shared" si="1"/>
        <v>0</v>
      </c>
      <c r="G246" s="66" t="s">
        <v>184</v>
      </c>
    </row>
    <row r="247" spans="1:7" s="66" customFormat="1" hidden="1" x14ac:dyDescent="0.25">
      <c r="A247" s="258"/>
      <c r="B247" s="151"/>
      <c r="C247" s="151"/>
      <c r="D247" s="152"/>
      <c r="E247" s="151"/>
      <c r="F247" s="52">
        <f t="shared" si="1"/>
        <v>0</v>
      </c>
      <c r="G247" s="66" t="s">
        <v>184</v>
      </c>
    </row>
    <row r="248" spans="1:7" s="66" customFormat="1" hidden="1" x14ac:dyDescent="0.25">
      <c r="A248" s="258"/>
      <c r="B248" s="151"/>
      <c r="C248" s="151"/>
      <c r="D248" s="152"/>
      <c r="E248" s="151"/>
      <c r="F248" s="52">
        <f t="shared" si="1"/>
        <v>0</v>
      </c>
      <c r="G248" s="66" t="s">
        <v>184</v>
      </c>
    </row>
    <row r="249" spans="1:7" s="66" customFormat="1" hidden="1" x14ac:dyDescent="0.25">
      <c r="A249" s="258"/>
      <c r="B249" s="151"/>
      <c r="C249" s="151"/>
      <c r="D249" s="152"/>
      <c r="E249" s="151"/>
      <c r="F249" s="52">
        <f t="shared" si="1"/>
        <v>0</v>
      </c>
      <c r="G249" s="66" t="s">
        <v>184</v>
      </c>
    </row>
    <row r="250" spans="1:7" s="66" customFormat="1" hidden="1" x14ac:dyDescent="0.25">
      <c r="A250" s="258"/>
      <c r="B250" s="151"/>
      <c r="C250" s="151"/>
      <c r="D250" s="152"/>
      <c r="E250" s="151"/>
      <c r="F250" s="52">
        <f t="shared" si="1"/>
        <v>0</v>
      </c>
      <c r="G250" s="66" t="s">
        <v>184</v>
      </c>
    </row>
    <row r="251" spans="1:7" s="66" customFormat="1" hidden="1" x14ac:dyDescent="0.25">
      <c r="A251" s="258"/>
      <c r="B251" s="151"/>
      <c r="C251" s="151"/>
      <c r="D251" s="152"/>
      <c r="E251" s="151"/>
      <c r="F251" s="52">
        <f t="shared" si="1"/>
        <v>0</v>
      </c>
      <c r="G251" s="66" t="s">
        <v>184</v>
      </c>
    </row>
    <row r="252" spans="1:7" s="66" customFormat="1" hidden="1" x14ac:dyDescent="0.25">
      <c r="A252" s="258"/>
      <c r="B252" s="151"/>
      <c r="C252" s="151"/>
      <c r="D252" s="152"/>
      <c r="E252" s="151"/>
      <c r="F252" s="52">
        <f t="shared" si="1"/>
        <v>0</v>
      </c>
      <c r="G252" s="66" t="s">
        <v>184</v>
      </c>
    </row>
    <row r="253" spans="1:7" s="66" customFormat="1" hidden="1" x14ac:dyDescent="0.25">
      <c r="A253" s="258"/>
      <c r="B253" s="151"/>
      <c r="C253" s="151"/>
      <c r="D253" s="152"/>
      <c r="E253" s="151"/>
      <c r="F253" s="52">
        <f t="shared" si="1"/>
        <v>0</v>
      </c>
      <c r="G253" s="66" t="s">
        <v>184</v>
      </c>
    </row>
    <row r="254" spans="1:7" s="66" customFormat="1" hidden="1" x14ac:dyDescent="0.25">
      <c r="A254" s="258"/>
      <c r="B254" s="151"/>
      <c r="C254" s="151"/>
      <c r="D254" s="152"/>
      <c r="E254" s="151"/>
      <c r="F254" s="52">
        <f t="shared" si="1"/>
        <v>0</v>
      </c>
      <c r="G254" s="66" t="s">
        <v>184</v>
      </c>
    </row>
    <row r="255" spans="1:7" s="66" customFormat="1" hidden="1" x14ac:dyDescent="0.25">
      <c r="A255" s="258"/>
      <c r="B255" s="151"/>
      <c r="C255" s="151"/>
      <c r="D255" s="152"/>
      <c r="E255" s="151"/>
      <c r="F255" s="52">
        <f t="shared" si="1"/>
        <v>0</v>
      </c>
      <c r="G255" s="66" t="s">
        <v>184</v>
      </c>
    </row>
    <row r="256" spans="1:7" s="66" customFormat="1" hidden="1" x14ac:dyDescent="0.25">
      <c r="A256" s="258"/>
      <c r="B256" s="151"/>
      <c r="C256" s="151"/>
      <c r="D256" s="152"/>
      <c r="E256" s="151"/>
      <c r="F256" s="52">
        <f t="shared" si="1"/>
        <v>0</v>
      </c>
      <c r="G256" s="66" t="s">
        <v>184</v>
      </c>
    </row>
    <row r="257" spans="1:9" s="66" customFormat="1" hidden="1" x14ac:dyDescent="0.25">
      <c r="A257" s="258"/>
      <c r="B257" s="151"/>
      <c r="C257" s="151"/>
      <c r="D257" s="152"/>
      <c r="E257" s="151"/>
      <c r="F257" s="52">
        <f t="shared" si="1"/>
        <v>0</v>
      </c>
      <c r="G257" s="66" t="s">
        <v>184</v>
      </c>
    </row>
    <row r="258" spans="1:9" s="66" customFormat="1" hidden="1" x14ac:dyDescent="0.25">
      <c r="A258" s="258"/>
      <c r="B258" s="151"/>
      <c r="C258" s="151"/>
      <c r="D258" s="152"/>
      <c r="E258" s="151"/>
      <c r="F258" s="52">
        <f t="shared" si="1"/>
        <v>0</v>
      </c>
      <c r="G258" s="66" t="s">
        <v>184</v>
      </c>
    </row>
    <row r="259" spans="1:9" s="66" customFormat="1" hidden="1" x14ac:dyDescent="0.25">
      <c r="A259" s="258"/>
      <c r="B259" s="151"/>
      <c r="C259" s="151"/>
      <c r="D259" s="152"/>
      <c r="E259" s="151"/>
      <c r="F259" s="52">
        <f t="shared" si="1"/>
        <v>0</v>
      </c>
      <c r="G259" s="66" t="s">
        <v>184</v>
      </c>
    </row>
    <row r="260" spans="1:9" s="66" customFormat="1" hidden="1" x14ac:dyDescent="0.25">
      <c r="A260" s="258"/>
      <c r="B260" s="151"/>
      <c r="C260" s="151"/>
      <c r="D260" s="152"/>
      <c r="E260" s="151"/>
      <c r="F260" s="52">
        <f t="shared" si="1"/>
        <v>0</v>
      </c>
      <c r="G260" s="66" t="s">
        <v>184</v>
      </c>
    </row>
    <row r="261" spans="1:9" s="66" customFormat="1" hidden="1" x14ac:dyDescent="0.25">
      <c r="A261" s="258"/>
      <c r="B261" s="151"/>
      <c r="C261" s="151"/>
      <c r="D261" s="152"/>
      <c r="E261" s="151"/>
      <c r="F261" s="52">
        <f t="shared" si="1"/>
        <v>0</v>
      </c>
      <c r="G261" s="66" t="s">
        <v>184</v>
      </c>
    </row>
    <row r="262" spans="1:9" s="66" customFormat="1" hidden="1" x14ac:dyDescent="0.25">
      <c r="A262" s="258"/>
      <c r="B262" s="151"/>
      <c r="C262" s="151"/>
      <c r="D262" s="152"/>
      <c r="E262" s="151"/>
      <c r="F262" s="52">
        <f t="shared" si="1"/>
        <v>0</v>
      </c>
      <c r="G262" s="66" t="s">
        <v>184</v>
      </c>
    </row>
    <row r="263" spans="1:9" s="66" customFormat="1" hidden="1" x14ac:dyDescent="0.25">
      <c r="A263" s="258"/>
      <c r="B263" s="151"/>
      <c r="C263" s="151"/>
      <c r="D263" s="152"/>
      <c r="E263" s="151"/>
      <c r="F263" s="52">
        <f t="shared" si="1"/>
        <v>0</v>
      </c>
      <c r="G263" s="66" t="s">
        <v>184</v>
      </c>
    </row>
    <row r="264" spans="1:9" s="66" customFormat="1" hidden="1" x14ac:dyDescent="0.25">
      <c r="A264" s="258"/>
      <c r="B264" s="151"/>
      <c r="C264" s="151"/>
      <c r="D264" s="152"/>
      <c r="E264" s="151"/>
      <c r="F264" s="52">
        <f t="shared" si="1"/>
        <v>0</v>
      </c>
      <c r="G264" s="66" t="s">
        <v>184</v>
      </c>
    </row>
    <row r="265" spans="1:9" s="66" customFormat="1" hidden="1" x14ac:dyDescent="0.25">
      <c r="A265" s="258"/>
      <c r="B265" s="151"/>
      <c r="C265" s="151"/>
      <c r="D265" s="152"/>
      <c r="E265" s="151"/>
      <c r="F265" s="52">
        <f t="shared" si="1"/>
        <v>0</v>
      </c>
      <c r="G265" s="66" t="s">
        <v>184</v>
      </c>
    </row>
    <row r="266" spans="1:9" s="66" customFormat="1" hidden="1" x14ac:dyDescent="0.25">
      <c r="A266" s="258"/>
      <c r="B266" s="151"/>
      <c r="C266" s="151"/>
      <c r="D266" s="152"/>
      <c r="E266" s="151"/>
      <c r="F266" s="52">
        <f t="shared" si="1"/>
        <v>0</v>
      </c>
      <c r="G266" s="66" t="s">
        <v>184</v>
      </c>
    </row>
    <row r="267" spans="1:9" s="66" customFormat="1" x14ac:dyDescent="0.25">
      <c r="A267" s="258" t="s">
        <v>299</v>
      </c>
      <c r="B267" s="151">
        <v>3</v>
      </c>
      <c r="C267" s="151" t="s">
        <v>296</v>
      </c>
      <c r="D267" s="152">
        <v>191003.47895158976</v>
      </c>
      <c r="E267" s="151">
        <v>7</v>
      </c>
      <c r="F267" s="153">
        <f>ROUND(+B267*D267*E267,2)</f>
        <v>4011073.06</v>
      </c>
      <c r="G267" s="66" t="s">
        <v>184</v>
      </c>
    </row>
    <row r="268" spans="1:9" s="66" customFormat="1" x14ac:dyDescent="0.25">
      <c r="A268" s="258"/>
      <c r="B268" s="65"/>
      <c r="C268" s="65"/>
      <c r="D268" s="167"/>
      <c r="E268" s="168" t="s">
        <v>185</v>
      </c>
      <c r="F268" s="229">
        <f>ROUND(SUBTOTAL(109,F137:F267),2)</f>
        <v>12780872.439999999</v>
      </c>
      <c r="G268" s="66" t="s">
        <v>184</v>
      </c>
      <c r="I268" s="257" t="s">
        <v>198</v>
      </c>
    </row>
    <row r="269" spans="1:9" x14ac:dyDescent="0.25">
      <c r="F269" s="214"/>
      <c r="G269" s="66" t="s">
        <v>186</v>
      </c>
    </row>
    <row r="270" spans="1:9" x14ac:dyDescent="0.25">
      <c r="C270" s="414" t="str">
        <f>"Total "&amp;B2</f>
        <v>Total GRANT EXCLUSIVE LINE ITEM</v>
      </c>
      <c r="D270" s="414"/>
      <c r="E270" s="414"/>
      <c r="F270" s="52">
        <f>+F268+F136</f>
        <v>30785505.039999999</v>
      </c>
      <c r="G270" s="66" t="s">
        <v>186</v>
      </c>
      <c r="I270" s="75" t="s">
        <v>188</v>
      </c>
    </row>
    <row r="271" spans="1:9" s="66" customFormat="1" x14ac:dyDescent="0.25">
      <c r="A271" s="155"/>
      <c r="B271" s="65"/>
      <c r="C271" s="65"/>
      <c r="D271" s="65"/>
      <c r="E271" s="65"/>
      <c r="F271" s="69"/>
      <c r="G271" s="66" t="s">
        <v>186</v>
      </c>
    </row>
    <row r="272" spans="1:9" s="66" customFormat="1" x14ac:dyDescent="0.25">
      <c r="A272" s="218" t="str">
        <f>B2&amp;" Narrative (State):"</f>
        <v>GRANT EXCLUSIVE LINE ITEM Narrative (State):</v>
      </c>
      <c r="B272" s="60"/>
      <c r="C272" s="60"/>
      <c r="D272" s="60"/>
      <c r="E272" s="60"/>
      <c r="F272" s="61"/>
      <c r="G272" s="66" t="s">
        <v>181</v>
      </c>
      <c r="I272" s="76" t="s">
        <v>190</v>
      </c>
    </row>
    <row r="273" spans="1:17" s="66" customFormat="1" ht="45" customHeight="1" x14ac:dyDescent="0.25">
      <c r="A273" s="407" t="s">
        <v>300</v>
      </c>
      <c r="B273" s="408"/>
      <c r="C273" s="408"/>
      <c r="D273" s="408"/>
      <c r="E273" s="408"/>
      <c r="F273" s="409"/>
      <c r="G273" s="66" t="s">
        <v>181</v>
      </c>
      <c r="I273" s="405" t="s">
        <v>191</v>
      </c>
      <c r="J273" s="405"/>
      <c r="K273" s="405"/>
      <c r="L273" s="405"/>
      <c r="M273" s="405"/>
      <c r="N273" s="405"/>
      <c r="O273" s="405"/>
      <c r="P273" s="405"/>
      <c r="Q273" s="405"/>
    </row>
    <row r="274" spans="1:17" x14ac:dyDescent="0.25">
      <c r="G274" s="66" t="s">
        <v>184</v>
      </c>
    </row>
    <row r="275" spans="1:17" s="66" customFormat="1" x14ac:dyDescent="0.25">
      <c r="A275" s="218" t="str">
        <f>B2&amp;" Narrative (Non-State) i.e. Match or Other Funding"</f>
        <v>GRANT EXCLUSIVE LINE ITEM Narrative (Non-State) i.e. Match or Other Funding</v>
      </c>
      <c r="B275" s="63"/>
      <c r="C275" s="63"/>
      <c r="D275" s="63"/>
      <c r="E275" s="63"/>
      <c r="F275" s="64"/>
      <c r="G275" s="66" t="s">
        <v>184</v>
      </c>
      <c r="I275" s="76" t="s">
        <v>190</v>
      </c>
    </row>
    <row r="276" spans="1:17" s="66" customFormat="1" ht="45" customHeight="1" x14ac:dyDescent="0.25">
      <c r="A276" s="407" t="s">
        <v>301</v>
      </c>
      <c r="B276" s="408"/>
      <c r="C276" s="408"/>
      <c r="D276" s="408"/>
      <c r="E276" s="408"/>
      <c r="F276" s="409"/>
      <c r="G276" s="66" t="s">
        <v>184</v>
      </c>
      <c r="I276" s="405" t="s">
        <v>191</v>
      </c>
      <c r="J276" s="405"/>
      <c r="K276" s="405"/>
      <c r="L276" s="405"/>
      <c r="M276" s="405"/>
      <c r="N276" s="405"/>
      <c r="O276" s="405"/>
      <c r="P276" s="405"/>
      <c r="Q276" s="405"/>
    </row>
    <row r="278" spans="1:17" x14ac:dyDescent="0.25">
      <c r="D278" s="222"/>
    </row>
  </sheetData>
  <sheetProtection algorithmName="SHA-512" hashValue="IA06KiQydVvnbcTS8alZnNMs1i7/+02DYMF1urkpbegNIwVaPxLdag/zrI1zZsMKG6YS6daPgB5qWmiAoUXM4Q==" saltValue="cBjNPgfzqivB0+zT00wbP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0B0D135B-2490-4EAD-B086-96249A3B192D}">
            <xm:f>Categories!$A$27=FALSE</xm:f>
            <x14:dxf>
              <fill>
                <patternFill>
                  <bgColor theme="0" tint="-0.34998626667073579"/>
                </patternFill>
              </fill>
            </x14:dxf>
          </x14:cfRule>
          <xm:sqref>A1:F276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B0CF2-6303-4992-84CE-8759B76DFD78}">
  <sheetPr>
    <pageSetUpPr fitToPage="1"/>
  </sheetPr>
  <dimension ref="A1:Q278"/>
  <sheetViews>
    <sheetView zoomScaleNormal="100" zoomScaleSheetLayoutView="100" workbookViewId="0">
      <selection activeCell="A10" sqref="A10:C10"/>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thickTop="1" thickBot="1" x14ac:dyDescent="0.3">
      <c r="A1" s="399" t="s">
        <v>169</v>
      </c>
      <c r="B1" s="399"/>
      <c r="C1" s="399"/>
      <c r="D1" s="399"/>
      <c r="E1" s="399"/>
      <c r="F1" t="str">
        <f>+'Section A'!$B$2</f>
        <v>GRANTEE</v>
      </c>
      <c r="G1" s="204" t="s">
        <v>179</v>
      </c>
      <c r="I1" s="225" t="s">
        <v>170</v>
      </c>
    </row>
    <row r="2" spans="1:9" ht="20.25" customHeight="1" thickTop="1" x14ac:dyDescent="0.25">
      <c r="A2" s="226" t="s">
        <v>302</v>
      </c>
      <c r="B2" s="432" t="s">
        <v>293</v>
      </c>
      <c r="C2" s="432"/>
      <c r="D2" s="432"/>
      <c r="E2" s="432"/>
      <c r="F2" s="432"/>
      <c r="G2" s="204"/>
    </row>
    <row r="3" spans="1:9" ht="42" customHeight="1" x14ac:dyDescent="0.25">
      <c r="A3" s="327" t="s">
        <v>294</v>
      </c>
      <c r="B3" s="327"/>
      <c r="C3" s="327"/>
      <c r="D3" s="327"/>
      <c r="E3" s="327"/>
      <c r="F3" s="327"/>
      <c r="G3" t="s">
        <v>186</v>
      </c>
    </row>
    <row r="4" spans="1:9" x14ac:dyDescent="0.25">
      <c r="A4" s="5"/>
      <c r="B4" s="5"/>
      <c r="C4" s="5"/>
      <c r="D4" s="5"/>
      <c r="E4" s="5"/>
      <c r="F4" s="5"/>
      <c r="G4" t="s">
        <v>186</v>
      </c>
    </row>
    <row r="5" spans="1:9" x14ac:dyDescent="0.25">
      <c r="A5" s="202" t="s">
        <v>261</v>
      </c>
      <c r="B5" s="202" t="s">
        <v>208</v>
      </c>
      <c r="C5" s="202" t="s">
        <v>207</v>
      </c>
      <c r="D5" s="202" t="s">
        <v>224</v>
      </c>
      <c r="E5" s="202" t="s">
        <v>177</v>
      </c>
      <c r="F5" s="202" t="s">
        <v>295</v>
      </c>
      <c r="G5" s="206" t="s">
        <v>186</v>
      </c>
      <c r="I5" s="76" t="s">
        <v>180</v>
      </c>
    </row>
    <row r="6" spans="1:9" s="66" customFormat="1" x14ac:dyDescent="0.25">
      <c r="A6" s="143" t="s">
        <v>261</v>
      </c>
      <c r="B6" s="151">
        <v>3</v>
      </c>
      <c r="C6" s="151" t="s">
        <v>296</v>
      </c>
      <c r="D6" s="152">
        <v>195202.26620903419</v>
      </c>
      <c r="E6" s="151">
        <v>7</v>
      </c>
      <c r="F6" s="52">
        <f t="shared" ref="F6:F134" si="0">ROUND(+B6*D6*E6,2)</f>
        <v>4099247.59</v>
      </c>
      <c r="G6" s="66" t="s">
        <v>181</v>
      </c>
    </row>
    <row r="7" spans="1:9" s="66" customFormat="1" x14ac:dyDescent="0.25">
      <c r="A7" s="258" t="s">
        <v>297</v>
      </c>
      <c r="B7" s="151">
        <v>3</v>
      </c>
      <c r="C7" s="151" t="s">
        <v>296</v>
      </c>
      <c r="D7" s="152">
        <v>196261.7553227889</v>
      </c>
      <c r="E7" s="151">
        <v>7</v>
      </c>
      <c r="F7" s="52">
        <f t="shared" si="0"/>
        <v>4121496.86</v>
      </c>
      <c r="G7" s="66" t="s">
        <v>181</v>
      </c>
    </row>
    <row r="8" spans="1:9" s="66" customFormat="1" x14ac:dyDescent="0.25">
      <c r="A8" s="258" t="s">
        <v>298</v>
      </c>
      <c r="B8" s="151">
        <v>3</v>
      </c>
      <c r="C8" s="151" t="s">
        <v>296</v>
      </c>
      <c r="D8" s="152">
        <v>36365.19170921528</v>
      </c>
      <c r="E8" s="151">
        <v>7</v>
      </c>
      <c r="F8" s="52">
        <f t="shared" si="0"/>
        <v>763669.03</v>
      </c>
      <c r="G8" s="66" t="s">
        <v>181</v>
      </c>
    </row>
    <row r="9" spans="1:9" s="66" customFormat="1" hidden="1" x14ac:dyDescent="0.25">
      <c r="A9" s="258"/>
      <c r="B9" s="151"/>
      <c r="C9" s="151"/>
      <c r="D9" s="152"/>
      <c r="E9" s="151"/>
      <c r="F9" s="52">
        <f t="shared" si="0"/>
        <v>0</v>
      </c>
      <c r="G9" s="66" t="s">
        <v>181</v>
      </c>
    </row>
    <row r="10" spans="1:9" s="66" customFormat="1" hidden="1" x14ac:dyDescent="0.25">
      <c r="A10" s="258"/>
      <c r="B10" s="151"/>
      <c r="C10" s="151"/>
      <c r="D10" s="152"/>
      <c r="E10" s="151"/>
      <c r="F10" s="52">
        <f t="shared" si="0"/>
        <v>0</v>
      </c>
      <c r="G10" s="66" t="s">
        <v>181</v>
      </c>
    </row>
    <row r="11" spans="1:9" s="66" customFormat="1" hidden="1" x14ac:dyDescent="0.25">
      <c r="A11" s="258"/>
      <c r="B11" s="151"/>
      <c r="C11" s="151"/>
      <c r="D11" s="152"/>
      <c r="E11" s="151"/>
      <c r="F11" s="52">
        <f t="shared" si="0"/>
        <v>0</v>
      </c>
      <c r="G11" s="66" t="s">
        <v>181</v>
      </c>
    </row>
    <row r="12" spans="1:9" s="66" customFormat="1" hidden="1" x14ac:dyDescent="0.25">
      <c r="A12" s="258"/>
      <c r="B12" s="151"/>
      <c r="C12" s="151"/>
      <c r="D12" s="152"/>
      <c r="E12" s="151"/>
      <c r="F12" s="52">
        <f t="shared" si="0"/>
        <v>0</v>
      </c>
      <c r="G12" s="66" t="s">
        <v>181</v>
      </c>
    </row>
    <row r="13" spans="1:9" s="66" customFormat="1" hidden="1" x14ac:dyDescent="0.25">
      <c r="A13" s="258"/>
      <c r="B13" s="151"/>
      <c r="C13" s="151"/>
      <c r="D13" s="152"/>
      <c r="E13" s="151"/>
      <c r="F13" s="52">
        <f t="shared" si="0"/>
        <v>0</v>
      </c>
      <c r="G13" s="66" t="s">
        <v>181</v>
      </c>
    </row>
    <row r="14" spans="1:9" s="66" customFormat="1" hidden="1" x14ac:dyDescent="0.25">
      <c r="A14" s="258"/>
      <c r="B14" s="151"/>
      <c r="C14" s="151"/>
      <c r="D14" s="152"/>
      <c r="E14" s="151"/>
      <c r="F14" s="52">
        <f t="shared" si="0"/>
        <v>0</v>
      </c>
      <c r="G14" s="66" t="s">
        <v>181</v>
      </c>
    </row>
    <row r="15" spans="1:9" s="66" customFormat="1" hidden="1" x14ac:dyDescent="0.25">
      <c r="A15" s="258"/>
      <c r="B15" s="151"/>
      <c r="C15" s="151"/>
      <c r="D15" s="152"/>
      <c r="E15" s="151"/>
      <c r="F15" s="52">
        <f t="shared" si="0"/>
        <v>0</v>
      </c>
      <c r="G15" s="66" t="s">
        <v>181</v>
      </c>
    </row>
    <row r="16" spans="1:9" s="66" customFormat="1" hidden="1" x14ac:dyDescent="0.25">
      <c r="A16" s="258"/>
      <c r="B16" s="151"/>
      <c r="C16" s="151"/>
      <c r="D16" s="152"/>
      <c r="E16" s="151"/>
      <c r="F16" s="52">
        <f t="shared" si="0"/>
        <v>0</v>
      </c>
      <c r="G16" s="66" t="s">
        <v>181</v>
      </c>
    </row>
    <row r="17" spans="1:7" s="66" customFormat="1" hidden="1" x14ac:dyDescent="0.25">
      <c r="A17" s="258"/>
      <c r="B17" s="151"/>
      <c r="C17" s="151"/>
      <c r="D17" s="152"/>
      <c r="E17" s="151"/>
      <c r="F17" s="52">
        <f t="shared" si="0"/>
        <v>0</v>
      </c>
      <c r="G17" s="66" t="s">
        <v>181</v>
      </c>
    </row>
    <row r="18" spans="1:7" s="66" customFormat="1" hidden="1" x14ac:dyDescent="0.25">
      <c r="A18" s="258"/>
      <c r="B18" s="151"/>
      <c r="C18" s="151"/>
      <c r="D18" s="152"/>
      <c r="E18" s="151"/>
      <c r="F18" s="52">
        <f t="shared" si="0"/>
        <v>0</v>
      </c>
      <c r="G18" s="66" t="s">
        <v>181</v>
      </c>
    </row>
    <row r="19" spans="1:7" s="66" customFormat="1" hidden="1" x14ac:dyDescent="0.25">
      <c r="A19" s="258"/>
      <c r="B19" s="151"/>
      <c r="C19" s="151"/>
      <c r="D19" s="152"/>
      <c r="E19" s="151"/>
      <c r="F19" s="52">
        <f t="shared" si="0"/>
        <v>0</v>
      </c>
      <c r="G19" s="66" t="s">
        <v>181</v>
      </c>
    </row>
    <row r="20" spans="1:7" s="66" customFormat="1" hidden="1" x14ac:dyDescent="0.25">
      <c r="A20" s="258"/>
      <c r="B20" s="151"/>
      <c r="C20" s="151"/>
      <c r="D20" s="152"/>
      <c r="E20" s="151"/>
      <c r="F20" s="52">
        <f t="shared" si="0"/>
        <v>0</v>
      </c>
      <c r="G20" s="66" t="s">
        <v>181</v>
      </c>
    </row>
    <row r="21" spans="1:7" s="66" customFormat="1" hidden="1" x14ac:dyDescent="0.25">
      <c r="A21" s="258"/>
      <c r="B21" s="151"/>
      <c r="C21" s="151"/>
      <c r="D21" s="152"/>
      <c r="E21" s="151"/>
      <c r="F21" s="52">
        <f t="shared" si="0"/>
        <v>0</v>
      </c>
      <c r="G21" s="66" t="s">
        <v>181</v>
      </c>
    </row>
    <row r="22" spans="1:7" s="66" customFormat="1" hidden="1" x14ac:dyDescent="0.25">
      <c r="A22" s="258"/>
      <c r="B22" s="151"/>
      <c r="C22" s="151"/>
      <c r="D22" s="152"/>
      <c r="E22" s="151"/>
      <c r="F22" s="52">
        <f t="shared" si="0"/>
        <v>0</v>
      </c>
      <c r="G22" s="66" t="s">
        <v>181</v>
      </c>
    </row>
    <row r="23" spans="1:7" s="66" customFormat="1" hidden="1" x14ac:dyDescent="0.25">
      <c r="A23" s="258"/>
      <c r="B23" s="151"/>
      <c r="C23" s="151"/>
      <c r="D23" s="152"/>
      <c r="E23" s="151"/>
      <c r="F23" s="52">
        <f t="shared" si="0"/>
        <v>0</v>
      </c>
      <c r="G23" s="66" t="s">
        <v>181</v>
      </c>
    </row>
    <row r="24" spans="1:7" s="66" customFormat="1" hidden="1" x14ac:dyDescent="0.25">
      <c r="A24" s="258"/>
      <c r="B24" s="151"/>
      <c r="C24" s="151"/>
      <c r="D24" s="152"/>
      <c r="E24" s="151"/>
      <c r="F24" s="52">
        <f t="shared" si="0"/>
        <v>0</v>
      </c>
      <c r="G24" s="66" t="s">
        <v>181</v>
      </c>
    </row>
    <row r="25" spans="1:7" s="66" customFormat="1" hidden="1" x14ac:dyDescent="0.25">
      <c r="A25" s="258"/>
      <c r="B25" s="151"/>
      <c r="C25" s="151"/>
      <c r="D25" s="152"/>
      <c r="E25" s="151"/>
      <c r="F25" s="52">
        <f t="shared" si="0"/>
        <v>0</v>
      </c>
      <c r="G25" s="66" t="s">
        <v>181</v>
      </c>
    </row>
    <row r="26" spans="1:7" s="66" customFormat="1" hidden="1" x14ac:dyDescent="0.25">
      <c r="A26" s="258"/>
      <c r="B26" s="151"/>
      <c r="C26" s="151"/>
      <c r="D26" s="152"/>
      <c r="E26" s="151"/>
      <c r="F26" s="52">
        <f t="shared" si="0"/>
        <v>0</v>
      </c>
      <c r="G26" s="66" t="s">
        <v>181</v>
      </c>
    </row>
    <row r="27" spans="1:7" s="66" customFormat="1" hidden="1" x14ac:dyDescent="0.25">
      <c r="A27" s="258"/>
      <c r="B27" s="151"/>
      <c r="C27" s="151"/>
      <c r="D27" s="152"/>
      <c r="E27" s="151"/>
      <c r="F27" s="52">
        <f t="shared" si="0"/>
        <v>0</v>
      </c>
      <c r="G27" s="66" t="s">
        <v>181</v>
      </c>
    </row>
    <row r="28" spans="1:7" s="66" customFormat="1" hidden="1" x14ac:dyDescent="0.25">
      <c r="A28" s="258"/>
      <c r="B28" s="151"/>
      <c r="C28" s="151"/>
      <c r="D28" s="152"/>
      <c r="E28" s="151"/>
      <c r="F28" s="52">
        <f t="shared" si="0"/>
        <v>0</v>
      </c>
      <c r="G28" s="66" t="s">
        <v>181</v>
      </c>
    </row>
    <row r="29" spans="1:7" s="66" customFormat="1" hidden="1" x14ac:dyDescent="0.25">
      <c r="A29" s="258"/>
      <c r="B29" s="151"/>
      <c r="C29" s="151"/>
      <c r="D29" s="152"/>
      <c r="E29" s="151"/>
      <c r="F29" s="52">
        <f t="shared" si="0"/>
        <v>0</v>
      </c>
      <c r="G29" s="66" t="s">
        <v>181</v>
      </c>
    </row>
    <row r="30" spans="1:7" s="66" customFormat="1" hidden="1" x14ac:dyDescent="0.25">
      <c r="A30" s="258"/>
      <c r="B30" s="151"/>
      <c r="C30" s="151"/>
      <c r="D30" s="152"/>
      <c r="E30" s="151"/>
      <c r="F30" s="52">
        <f t="shared" si="0"/>
        <v>0</v>
      </c>
      <c r="G30" s="66" t="s">
        <v>181</v>
      </c>
    </row>
    <row r="31" spans="1:7" s="66" customFormat="1" hidden="1" x14ac:dyDescent="0.25">
      <c r="A31" s="258"/>
      <c r="B31" s="151"/>
      <c r="C31" s="151"/>
      <c r="D31" s="152"/>
      <c r="E31" s="151"/>
      <c r="F31" s="52">
        <f t="shared" si="0"/>
        <v>0</v>
      </c>
      <c r="G31" s="66" t="s">
        <v>181</v>
      </c>
    </row>
    <row r="32" spans="1:7" s="66" customFormat="1" hidden="1" x14ac:dyDescent="0.25">
      <c r="A32" s="258"/>
      <c r="B32" s="151"/>
      <c r="C32" s="151"/>
      <c r="D32" s="152"/>
      <c r="E32" s="151"/>
      <c r="F32" s="52">
        <f t="shared" si="0"/>
        <v>0</v>
      </c>
      <c r="G32" s="66" t="s">
        <v>181</v>
      </c>
    </row>
    <row r="33" spans="1:7" s="66" customFormat="1" hidden="1" x14ac:dyDescent="0.25">
      <c r="A33" s="258"/>
      <c r="B33" s="151"/>
      <c r="C33" s="151"/>
      <c r="D33" s="152"/>
      <c r="E33" s="151"/>
      <c r="F33" s="52">
        <f t="shared" si="0"/>
        <v>0</v>
      </c>
      <c r="G33" s="66" t="s">
        <v>181</v>
      </c>
    </row>
    <row r="34" spans="1:7" s="66" customFormat="1" hidden="1" x14ac:dyDescent="0.25">
      <c r="A34" s="258"/>
      <c r="B34" s="151"/>
      <c r="C34" s="151"/>
      <c r="D34" s="152"/>
      <c r="E34" s="151"/>
      <c r="F34" s="52">
        <f t="shared" si="0"/>
        <v>0</v>
      </c>
      <c r="G34" s="66" t="s">
        <v>181</v>
      </c>
    </row>
    <row r="35" spans="1:7" s="66" customFormat="1" hidden="1" x14ac:dyDescent="0.25">
      <c r="A35" s="258"/>
      <c r="B35" s="151"/>
      <c r="C35" s="151"/>
      <c r="D35" s="152"/>
      <c r="E35" s="151"/>
      <c r="F35" s="52">
        <f t="shared" si="0"/>
        <v>0</v>
      </c>
      <c r="G35" s="66" t="s">
        <v>181</v>
      </c>
    </row>
    <row r="36" spans="1:7" s="66" customFormat="1" hidden="1" x14ac:dyDescent="0.25">
      <c r="A36" s="258"/>
      <c r="B36" s="151"/>
      <c r="C36" s="151"/>
      <c r="D36" s="152"/>
      <c r="E36" s="151"/>
      <c r="F36" s="52">
        <f t="shared" si="0"/>
        <v>0</v>
      </c>
      <c r="G36" s="66" t="s">
        <v>181</v>
      </c>
    </row>
    <row r="37" spans="1:7" s="66" customFormat="1" hidden="1" x14ac:dyDescent="0.25">
      <c r="A37" s="258"/>
      <c r="B37" s="151"/>
      <c r="C37" s="151"/>
      <c r="D37" s="152"/>
      <c r="E37" s="151"/>
      <c r="F37" s="52">
        <f t="shared" si="0"/>
        <v>0</v>
      </c>
      <c r="G37" s="66" t="s">
        <v>181</v>
      </c>
    </row>
    <row r="38" spans="1:7" s="66" customFormat="1" hidden="1" x14ac:dyDescent="0.25">
      <c r="A38" s="258"/>
      <c r="B38" s="151"/>
      <c r="C38" s="151"/>
      <c r="D38" s="152"/>
      <c r="E38" s="151"/>
      <c r="F38" s="52">
        <f t="shared" si="0"/>
        <v>0</v>
      </c>
      <c r="G38" s="66" t="s">
        <v>181</v>
      </c>
    </row>
    <row r="39" spans="1:7" s="66" customFormat="1" hidden="1" x14ac:dyDescent="0.25">
      <c r="A39" s="258"/>
      <c r="B39" s="151"/>
      <c r="C39" s="151"/>
      <c r="D39" s="152"/>
      <c r="E39" s="151"/>
      <c r="F39" s="52">
        <f t="shared" si="0"/>
        <v>0</v>
      </c>
      <c r="G39" s="66" t="s">
        <v>181</v>
      </c>
    </row>
    <row r="40" spans="1:7" s="66" customFormat="1" hidden="1" x14ac:dyDescent="0.25">
      <c r="A40" s="258"/>
      <c r="B40" s="151"/>
      <c r="C40" s="151"/>
      <c r="D40" s="152"/>
      <c r="E40" s="151"/>
      <c r="F40" s="52">
        <f t="shared" si="0"/>
        <v>0</v>
      </c>
      <c r="G40" s="66" t="s">
        <v>181</v>
      </c>
    </row>
    <row r="41" spans="1:7" s="66" customFormat="1" hidden="1" x14ac:dyDescent="0.25">
      <c r="A41" s="258"/>
      <c r="B41" s="151"/>
      <c r="C41" s="151"/>
      <c r="D41" s="152"/>
      <c r="E41" s="151"/>
      <c r="F41" s="52">
        <f t="shared" si="0"/>
        <v>0</v>
      </c>
      <c r="G41" s="66" t="s">
        <v>181</v>
      </c>
    </row>
    <row r="42" spans="1:7" s="66" customFormat="1" hidden="1" x14ac:dyDescent="0.25">
      <c r="A42" s="258"/>
      <c r="B42" s="151"/>
      <c r="C42" s="151"/>
      <c r="D42" s="152"/>
      <c r="E42" s="151"/>
      <c r="F42" s="52">
        <f t="shared" si="0"/>
        <v>0</v>
      </c>
      <c r="G42" s="66" t="s">
        <v>181</v>
      </c>
    </row>
    <row r="43" spans="1:7" s="66" customFormat="1" hidden="1" x14ac:dyDescent="0.25">
      <c r="A43" s="258"/>
      <c r="B43" s="151"/>
      <c r="C43" s="151"/>
      <c r="D43" s="152"/>
      <c r="E43" s="151"/>
      <c r="F43" s="52">
        <f t="shared" si="0"/>
        <v>0</v>
      </c>
      <c r="G43" s="66" t="s">
        <v>181</v>
      </c>
    </row>
    <row r="44" spans="1:7" s="66" customFormat="1" hidden="1" x14ac:dyDescent="0.25">
      <c r="A44" s="258"/>
      <c r="B44" s="151"/>
      <c r="C44" s="151"/>
      <c r="D44" s="152"/>
      <c r="E44" s="151"/>
      <c r="F44" s="52">
        <f t="shared" si="0"/>
        <v>0</v>
      </c>
      <c r="G44" s="66" t="s">
        <v>181</v>
      </c>
    </row>
    <row r="45" spans="1:7" s="66" customFormat="1" hidden="1" x14ac:dyDescent="0.25">
      <c r="A45" s="258"/>
      <c r="B45" s="151"/>
      <c r="C45" s="151"/>
      <c r="D45" s="152"/>
      <c r="E45" s="151"/>
      <c r="F45" s="52">
        <f t="shared" si="0"/>
        <v>0</v>
      </c>
      <c r="G45" s="66" t="s">
        <v>181</v>
      </c>
    </row>
    <row r="46" spans="1:7" s="66" customFormat="1" hidden="1" x14ac:dyDescent="0.25">
      <c r="A46" s="258"/>
      <c r="B46" s="151"/>
      <c r="C46" s="151"/>
      <c r="D46" s="152"/>
      <c r="E46" s="151"/>
      <c r="F46" s="52">
        <f t="shared" si="0"/>
        <v>0</v>
      </c>
      <c r="G46" s="66" t="s">
        <v>181</v>
      </c>
    </row>
    <row r="47" spans="1:7" s="66" customFormat="1" hidden="1" x14ac:dyDescent="0.25">
      <c r="A47" s="258"/>
      <c r="B47" s="151"/>
      <c r="C47" s="151"/>
      <c r="D47" s="152"/>
      <c r="E47" s="151"/>
      <c r="F47" s="52">
        <f t="shared" si="0"/>
        <v>0</v>
      </c>
      <c r="G47" s="66" t="s">
        <v>181</v>
      </c>
    </row>
    <row r="48" spans="1:7" s="66" customFormat="1" hidden="1" x14ac:dyDescent="0.25">
      <c r="A48" s="258"/>
      <c r="B48" s="151"/>
      <c r="C48" s="151"/>
      <c r="D48" s="152"/>
      <c r="E48" s="151"/>
      <c r="F48" s="52">
        <f t="shared" si="0"/>
        <v>0</v>
      </c>
      <c r="G48" s="66" t="s">
        <v>181</v>
      </c>
    </row>
    <row r="49" spans="1:7" s="66" customFormat="1" hidden="1" x14ac:dyDescent="0.25">
      <c r="A49" s="258"/>
      <c r="B49" s="151"/>
      <c r="C49" s="151"/>
      <c r="D49" s="152"/>
      <c r="E49" s="151"/>
      <c r="F49" s="52">
        <f t="shared" si="0"/>
        <v>0</v>
      </c>
      <c r="G49" s="66" t="s">
        <v>181</v>
      </c>
    </row>
    <row r="50" spans="1:7" s="66" customFormat="1" hidden="1" x14ac:dyDescent="0.25">
      <c r="A50" s="258"/>
      <c r="B50" s="151"/>
      <c r="C50" s="151"/>
      <c r="D50" s="152"/>
      <c r="E50" s="151"/>
      <c r="F50" s="52">
        <f t="shared" si="0"/>
        <v>0</v>
      </c>
      <c r="G50" s="66" t="s">
        <v>181</v>
      </c>
    </row>
    <row r="51" spans="1:7" s="66" customFormat="1" hidden="1" x14ac:dyDescent="0.25">
      <c r="A51" s="258"/>
      <c r="B51" s="151"/>
      <c r="C51" s="151"/>
      <c r="D51" s="152"/>
      <c r="E51" s="151"/>
      <c r="F51" s="52">
        <f t="shared" si="0"/>
        <v>0</v>
      </c>
      <c r="G51" s="66" t="s">
        <v>181</v>
      </c>
    </row>
    <row r="52" spans="1:7" s="66" customFormat="1" hidden="1" x14ac:dyDescent="0.25">
      <c r="A52" s="258"/>
      <c r="B52" s="151"/>
      <c r="C52" s="151"/>
      <c r="D52" s="152"/>
      <c r="E52" s="151"/>
      <c r="F52" s="52">
        <f t="shared" si="0"/>
        <v>0</v>
      </c>
      <c r="G52" s="66" t="s">
        <v>181</v>
      </c>
    </row>
    <row r="53" spans="1:7" s="66" customFormat="1" hidden="1" x14ac:dyDescent="0.25">
      <c r="A53" s="258"/>
      <c r="B53" s="151"/>
      <c r="C53" s="151"/>
      <c r="D53" s="152"/>
      <c r="E53" s="151"/>
      <c r="F53" s="52">
        <f t="shared" si="0"/>
        <v>0</v>
      </c>
      <c r="G53" s="66" t="s">
        <v>181</v>
      </c>
    </row>
    <row r="54" spans="1:7" s="66" customFormat="1" hidden="1" x14ac:dyDescent="0.25">
      <c r="A54" s="258"/>
      <c r="B54" s="151"/>
      <c r="C54" s="151"/>
      <c r="D54" s="152"/>
      <c r="E54" s="151"/>
      <c r="F54" s="52">
        <f t="shared" si="0"/>
        <v>0</v>
      </c>
      <c r="G54" s="66" t="s">
        <v>181</v>
      </c>
    </row>
    <row r="55" spans="1:7" s="66" customFormat="1" hidden="1" x14ac:dyDescent="0.25">
      <c r="A55" s="258"/>
      <c r="B55" s="151"/>
      <c r="C55" s="151"/>
      <c r="D55" s="152"/>
      <c r="E55" s="151"/>
      <c r="F55" s="52">
        <f t="shared" si="0"/>
        <v>0</v>
      </c>
      <c r="G55" s="66" t="s">
        <v>181</v>
      </c>
    </row>
    <row r="56" spans="1:7" s="66" customFormat="1" hidden="1" x14ac:dyDescent="0.25">
      <c r="A56" s="258"/>
      <c r="B56" s="151"/>
      <c r="C56" s="151"/>
      <c r="D56" s="152"/>
      <c r="E56" s="151"/>
      <c r="F56" s="52">
        <f t="shared" si="0"/>
        <v>0</v>
      </c>
      <c r="G56" s="66" t="s">
        <v>181</v>
      </c>
    </row>
    <row r="57" spans="1:7" s="66" customFormat="1" hidden="1" x14ac:dyDescent="0.25">
      <c r="A57" s="258"/>
      <c r="B57" s="151"/>
      <c r="C57" s="151"/>
      <c r="D57" s="152"/>
      <c r="E57" s="151"/>
      <c r="F57" s="52">
        <f t="shared" si="0"/>
        <v>0</v>
      </c>
      <c r="G57" s="66" t="s">
        <v>181</v>
      </c>
    </row>
    <row r="58" spans="1:7" s="66" customFormat="1" hidden="1" x14ac:dyDescent="0.25">
      <c r="A58" s="258"/>
      <c r="B58" s="151"/>
      <c r="C58" s="151"/>
      <c r="D58" s="152"/>
      <c r="E58" s="151"/>
      <c r="F58" s="52">
        <f t="shared" si="0"/>
        <v>0</v>
      </c>
      <c r="G58" s="66" t="s">
        <v>181</v>
      </c>
    </row>
    <row r="59" spans="1:7" s="66" customFormat="1" hidden="1" x14ac:dyDescent="0.25">
      <c r="A59" s="258"/>
      <c r="B59" s="151"/>
      <c r="C59" s="151"/>
      <c r="D59" s="152"/>
      <c r="E59" s="151"/>
      <c r="F59" s="52">
        <f t="shared" si="0"/>
        <v>0</v>
      </c>
      <c r="G59" s="66" t="s">
        <v>181</v>
      </c>
    </row>
    <row r="60" spans="1:7" s="66" customFormat="1" hidden="1" x14ac:dyDescent="0.25">
      <c r="A60" s="258"/>
      <c r="B60" s="151"/>
      <c r="C60" s="151"/>
      <c r="D60" s="152"/>
      <c r="E60" s="151"/>
      <c r="F60" s="52">
        <f t="shared" si="0"/>
        <v>0</v>
      </c>
      <c r="G60" s="66" t="s">
        <v>181</v>
      </c>
    </row>
    <row r="61" spans="1:7" s="66" customFormat="1" hidden="1" x14ac:dyDescent="0.25">
      <c r="A61" s="258"/>
      <c r="B61" s="151"/>
      <c r="C61" s="151"/>
      <c r="D61" s="152"/>
      <c r="E61" s="151"/>
      <c r="F61" s="52">
        <f t="shared" si="0"/>
        <v>0</v>
      </c>
      <c r="G61" s="66" t="s">
        <v>181</v>
      </c>
    </row>
    <row r="62" spans="1:7" s="66" customFormat="1" hidden="1" x14ac:dyDescent="0.25">
      <c r="A62" s="258"/>
      <c r="B62" s="151"/>
      <c r="C62" s="151"/>
      <c r="D62" s="152"/>
      <c r="E62" s="151"/>
      <c r="F62" s="52">
        <f t="shared" si="0"/>
        <v>0</v>
      </c>
      <c r="G62" s="66" t="s">
        <v>181</v>
      </c>
    </row>
    <row r="63" spans="1:7" s="66" customFormat="1" hidden="1" x14ac:dyDescent="0.25">
      <c r="A63" s="258"/>
      <c r="B63" s="151"/>
      <c r="C63" s="151"/>
      <c r="D63" s="152"/>
      <c r="E63" s="151"/>
      <c r="F63" s="52">
        <f t="shared" si="0"/>
        <v>0</v>
      </c>
      <c r="G63" s="66" t="s">
        <v>181</v>
      </c>
    </row>
    <row r="64" spans="1:7" s="66" customFormat="1" hidden="1" x14ac:dyDescent="0.25">
      <c r="A64" s="258"/>
      <c r="B64" s="151"/>
      <c r="C64" s="151"/>
      <c r="D64" s="152"/>
      <c r="E64" s="151"/>
      <c r="F64" s="52">
        <f t="shared" si="0"/>
        <v>0</v>
      </c>
      <c r="G64" s="66" t="s">
        <v>181</v>
      </c>
    </row>
    <row r="65" spans="1:7" s="66" customFormat="1" hidden="1" x14ac:dyDescent="0.25">
      <c r="A65" s="258"/>
      <c r="B65" s="151"/>
      <c r="C65" s="151"/>
      <c r="D65" s="152"/>
      <c r="E65" s="151"/>
      <c r="F65" s="52">
        <f t="shared" si="0"/>
        <v>0</v>
      </c>
      <c r="G65" s="66" t="s">
        <v>181</v>
      </c>
    </row>
    <row r="66" spans="1:7" s="66" customFormat="1" hidden="1" x14ac:dyDescent="0.25">
      <c r="A66" s="258"/>
      <c r="B66" s="151"/>
      <c r="C66" s="151"/>
      <c r="D66" s="152"/>
      <c r="E66" s="151"/>
      <c r="F66" s="52">
        <f t="shared" si="0"/>
        <v>0</v>
      </c>
      <c r="G66" s="66" t="s">
        <v>181</v>
      </c>
    </row>
    <row r="67" spans="1:7" s="66" customFormat="1" hidden="1" x14ac:dyDescent="0.25">
      <c r="A67" s="258"/>
      <c r="B67" s="151"/>
      <c r="C67" s="151"/>
      <c r="D67" s="152"/>
      <c r="E67" s="151"/>
      <c r="F67" s="52">
        <f t="shared" si="0"/>
        <v>0</v>
      </c>
      <c r="G67" s="66" t="s">
        <v>181</v>
      </c>
    </row>
    <row r="68" spans="1:7" s="66" customFormat="1" hidden="1" x14ac:dyDescent="0.25">
      <c r="A68" s="258"/>
      <c r="B68" s="151"/>
      <c r="C68" s="151"/>
      <c r="D68" s="152"/>
      <c r="E68" s="151"/>
      <c r="F68" s="52">
        <f t="shared" si="0"/>
        <v>0</v>
      </c>
      <c r="G68" s="66" t="s">
        <v>181</v>
      </c>
    </row>
    <row r="69" spans="1:7" s="66" customFormat="1" hidden="1" x14ac:dyDescent="0.25">
      <c r="A69" s="258"/>
      <c r="B69" s="151"/>
      <c r="C69" s="151"/>
      <c r="D69" s="152"/>
      <c r="E69" s="151"/>
      <c r="F69" s="52">
        <f t="shared" si="0"/>
        <v>0</v>
      </c>
      <c r="G69" s="66" t="s">
        <v>181</v>
      </c>
    </row>
    <row r="70" spans="1:7" s="66" customFormat="1" hidden="1" x14ac:dyDescent="0.25">
      <c r="A70" s="258"/>
      <c r="B70" s="151"/>
      <c r="C70" s="151"/>
      <c r="D70" s="152"/>
      <c r="E70" s="151"/>
      <c r="F70" s="52">
        <f t="shared" si="0"/>
        <v>0</v>
      </c>
      <c r="G70" s="66" t="s">
        <v>181</v>
      </c>
    </row>
    <row r="71" spans="1:7" s="66" customFormat="1" hidden="1" x14ac:dyDescent="0.25">
      <c r="A71" s="258"/>
      <c r="B71" s="151"/>
      <c r="C71" s="151"/>
      <c r="D71" s="152"/>
      <c r="E71" s="151"/>
      <c r="F71" s="52">
        <f t="shared" si="0"/>
        <v>0</v>
      </c>
      <c r="G71" s="66" t="s">
        <v>181</v>
      </c>
    </row>
    <row r="72" spans="1:7" s="66" customFormat="1" hidden="1" x14ac:dyDescent="0.25">
      <c r="A72" s="258"/>
      <c r="B72" s="151"/>
      <c r="C72" s="151"/>
      <c r="D72" s="152"/>
      <c r="E72" s="151"/>
      <c r="F72" s="52">
        <f t="shared" si="0"/>
        <v>0</v>
      </c>
      <c r="G72" s="66" t="s">
        <v>181</v>
      </c>
    </row>
    <row r="73" spans="1:7" s="66" customFormat="1" hidden="1" x14ac:dyDescent="0.25">
      <c r="A73" s="258"/>
      <c r="B73" s="151"/>
      <c r="C73" s="151"/>
      <c r="D73" s="152"/>
      <c r="E73" s="151"/>
      <c r="F73" s="52">
        <f t="shared" si="0"/>
        <v>0</v>
      </c>
      <c r="G73" s="66" t="s">
        <v>181</v>
      </c>
    </row>
    <row r="74" spans="1:7" s="66" customFormat="1" hidden="1" x14ac:dyDescent="0.25">
      <c r="A74" s="258"/>
      <c r="B74" s="151"/>
      <c r="C74" s="151"/>
      <c r="D74" s="152"/>
      <c r="E74" s="151"/>
      <c r="F74" s="52">
        <f t="shared" si="0"/>
        <v>0</v>
      </c>
      <c r="G74" s="66" t="s">
        <v>181</v>
      </c>
    </row>
    <row r="75" spans="1:7" s="66" customFormat="1" hidden="1" x14ac:dyDescent="0.25">
      <c r="A75" s="258"/>
      <c r="B75" s="151"/>
      <c r="C75" s="151"/>
      <c r="D75" s="152"/>
      <c r="E75" s="151"/>
      <c r="F75" s="52">
        <f t="shared" si="0"/>
        <v>0</v>
      </c>
      <c r="G75" s="66" t="s">
        <v>181</v>
      </c>
    </row>
    <row r="76" spans="1:7" s="66" customFormat="1" hidden="1" x14ac:dyDescent="0.25">
      <c r="A76" s="258"/>
      <c r="B76" s="151"/>
      <c r="C76" s="151"/>
      <c r="D76" s="152"/>
      <c r="E76" s="151"/>
      <c r="F76" s="52">
        <f t="shared" si="0"/>
        <v>0</v>
      </c>
      <c r="G76" s="66" t="s">
        <v>181</v>
      </c>
    </row>
    <row r="77" spans="1:7" s="66" customFormat="1" hidden="1" x14ac:dyDescent="0.25">
      <c r="A77" s="258"/>
      <c r="B77" s="151"/>
      <c r="C77" s="151"/>
      <c r="D77" s="152"/>
      <c r="E77" s="151"/>
      <c r="F77" s="52">
        <f t="shared" si="0"/>
        <v>0</v>
      </c>
      <c r="G77" s="66" t="s">
        <v>181</v>
      </c>
    </row>
    <row r="78" spans="1:7" s="66" customFormat="1" hidden="1" x14ac:dyDescent="0.25">
      <c r="A78" s="258"/>
      <c r="B78" s="151"/>
      <c r="C78" s="151"/>
      <c r="D78" s="152"/>
      <c r="E78" s="151"/>
      <c r="F78" s="52">
        <f t="shared" si="0"/>
        <v>0</v>
      </c>
      <c r="G78" s="66" t="s">
        <v>181</v>
      </c>
    </row>
    <row r="79" spans="1:7" s="66" customFormat="1" hidden="1" x14ac:dyDescent="0.25">
      <c r="A79" s="258"/>
      <c r="B79" s="151"/>
      <c r="C79" s="151"/>
      <c r="D79" s="152"/>
      <c r="E79" s="151"/>
      <c r="F79" s="52">
        <f t="shared" si="0"/>
        <v>0</v>
      </c>
      <c r="G79" s="66" t="s">
        <v>181</v>
      </c>
    </row>
    <row r="80" spans="1:7" s="66" customFormat="1" hidden="1" x14ac:dyDescent="0.25">
      <c r="A80" s="258"/>
      <c r="B80" s="151"/>
      <c r="C80" s="151"/>
      <c r="D80" s="152"/>
      <c r="E80" s="151"/>
      <c r="F80" s="52">
        <f t="shared" si="0"/>
        <v>0</v>
      </c>
      <c r="G80" s="66" t="s">
        <v>181</v>
      </c>
    </row>
    <row r="81" spans="1:7" s="66" customFormat="1" hidden="1" x14ac:dyDescent="0.25">
      <c r="A81" s="258"/>
      <c r="B81" s="151"/>
      <c r="C81" s="151"/>
      <c r="D81" s="152"/>
      <c r="E81" s="151"/>
      <c r="F81" s="52">
        <f t="shared" si="0"/>
        <v>0</v>
      </c>
      <c r="G81" s="66" t="s">
        <v>181</v>
      </c>
    </row>
    <row r="82" spans="1:7" s="66" customFormat="1" hidden="1" x14ac:dyDescent="0.25">
      <c r="A82" s="258"/>
      <c r="B82" s="151"/>
      <c r="C82" s="151"/>
      <c r="D82" s="152"/>
      <c r="E82" s="151"/>
      <c r="F82" s="52">
        <f t="shared" si="0"/>
        <v>0</v>
      </c>
      <c r="G82" s="66" t="s">
        <v>181</v>
      </c>
    </row>
    <row r="83" spans="1:7" s="66" customFormat="1" hidden="1" x14ac:dyDescent="0.25">
      <c r="A83" s="258"/>
      <c r="B83" s="151"/>
      <c r="C83" s="151"/>
      <c r="D83" s="152"/>
      <c r="E83" s="151"/>
      <c r="F83" s="52">
        <f t="shared" si="0"/>
        <v>0</v>
      </c>
      <c r="G83" s="66" t="s">
        <v>181</v>
      </c>
    </row>
    <row r="84" spans="1:7" s="66" customFormat="1" hidden="1" x14ac:dyDescent="0.25">
      <c r="A84" s="258"/>
      <c r="B84" s="151"/>
      <c r="C84" s="151"/>
      <c r="D84" s="152"/>
      <c r="E84" s="151"/>
      <c r="F84" s="52">
        <f t="shared" si="0"/>
        <v>0</v>
      </c>
      <c r="G84" s="66" t="s">
        <v>181</v>
      </c>
    </row>
    <row r="85" spans="1:7" s="66" customFormat="1" hidden="1" x14ac:dyDescent="0.25">
      <c r="A85" s="258"/>
      <c r="B85" s="151"/>
      <c r="C85" s="151"/>
      <c r="D85" s="152"/>
      <c r="E85" s="151"/>
      <c r="F85" s="52">
        <f t="shared" si="0"/>
        <v>0</v>
      </c>
      <c r="G85" s="66" t="s">
        <v>181</v>
      </c>
    </row>
    <row r="86" spans="1:7" s="66" customFormat="1" hidden="1" x14ac:dyDescent="0.25">
      <c r="A86" s="258"/>
      <c r="B86" s="151"/>
      <c r="C86" s="151"/>
      <c r="D86" s="152"/>
      <c r="E86" s="151"/>
      <c r="F86" s="52">
        <f t="shared" si="0"/>
        <v>0</v>
      </c>
      <c r="G86" s="66" t="s">
        <v>181</v>
      </c>
    </row>
    <row r="87" spans="1:7" s="66" customFormat="1" hidden="1" x14ac:dyDescent="0.25">
      <c r="A87" s="258"/>
      <c r="B87" s="151"/>
      <c r="C87" s="151"/>
      <c r="D87" s="152"/>
      <c r="E87" s="151"/>
      <c r="F87" s="52">
        <f t="shared" si="0"/>
        <v>0</v>
      </c>
      <c r="G87" s="66" t="s">
        <v>181</v>
      </c>
    </row>
    <row r="88" spans="1:7" s="66" customFormat="1" hidden="1" x14ac:dyDescent="0.25">
      <c r="A88" s="258"/>
      <c r="B88" s="151"/>
      <c r="C88" s="151"/>
      <c r="D88" s="152"/>
      <c r="E88" s="151"/>
      <c r="F88" s="52">
        <f t="shared" si="0"/>
        <v>0</v>
      </c>
      <c r="G88" s="66" t="s">
        <v>181</v>
      </c>
    </row>
    <row r="89" spans="1:7" s="66" customFormat="1" hidden="1" x14ac:dyDescent="0.25">
      <c r="A89" s="258"/>
      <c r="B89" s="151"/>
      <c r="C89" s="151"/>
      <c r="D89" s="152"/>
      <c r="E89" s="151"/>
      <c r="F89" s="52">
        <f t="shared" si="0"/>
        <v>0</v>
      </c>
      <c r="G89" s="66" t="s">
        <v>181</v>
      </c>
    </row>
    <row r="90" spans="1:7" s="66" customFormat="1" hidden="1" x14ac:dyDescent="0.25">
      <c r="A90" s="258"/>
      <c r="B90" s="151"/>
      <c r="C90" s="151"/>
      <c r="D90" s="152"/>
      <c r="E90" s="151"/>
      <c r="F90" s="52">
        <f t="shared" si="0"/>
        <v>0</v>
      </c>
      <c r="G90" s="66" t="s">
        <v>181</v>
      </c>
    </row>
    <row r="91" spans="1:7" s="66" customFormat="1" hidden="1" x14ac:dyDescent="0.25">
      <c r="A91" s="258"/>
      <c r="B91" s="151"/>
      <c r="C91" s="151"/>
      <c r="D91" s="152"/>
      <c r="E91" s="151"/>
      <c r="F91" s="52">
        <f t="shared" si="0"/>
        <v>0</v>
      </c>
      <c r="G91" s="66" t="s">
        <v>181</v>
      </c>
    </row>
    <row r="92" spans="1:7" s="66" customFormat="1" hidden="1" x14ac:dyDescent="0.25">
      <c r="A92" s="258"/>
      <c r="B92" s="151"/>
      <c r="C92" s="151"/>
      <c r="D92" s="152"/>
      <c r="E92" s="151"/>
      <c r="F92" s="52">
        <f t="shared" si="0"/>
        <v>0</v>
      </c>
      <c r="G92" s="66" t="s">
        <v>181</v>
      </c>
    </row>
    <row r="93" spans="1:7" s="66" customFormat="1" hidden="1" x14ac:dyDescent="0.25">
      <c r="A93" s="258"/>
      <c r="B93" s="151"/>
      <c r="C93" s="151"/>
      <c r="D93" s="152"/>
      <c r="E93" s="151"/>
      <c r="F93" s="52">
        <f t="shared" si="0"/>
        <v>0</v>
      </c>
      <c r="G93" s="66" t="s">
        <v>181</v>
      </c>
    </row>
    <row r="94" spans="1:7" s="66" customFormat="1" hidden="1" x14ac:dyDescent="0.25">
      <c r="A94" s="258"/>
      <c r="B94" s="151"/>
      <c r="C94" s="151"/>
      <c r="D94" s="152"/>
      <c r="E94" s="151"/>
      <c r="F94" s="52">
        <f t="shared" si="0"/>
        <v>0</v>
      </c>
      <c r="G94" s="66" t="s">
        <v>181</v>
      </c>
    </row>
    <row r="95" spans="1:7" s="66" customFormat="1" hidden="1" x14ac:dyDescent="0.25">
      <c r="A95" s="258"/>
      <c r="B95" s="151"/>
      <c r="C95" s="151"/>
      <c r="D95" s="152"/>
      <c r="E95" s="151"/>
      <c r="F95" s="52">
        <f t="shared" si="0"/>
        <v>0</v>
      </c>
      <c r="G95" s="66" t="s">
        <v>181</v>
      </c>
    </row>
    <row r="96" spans="1:7" s="66" customFormat="1" hidden="1" x14ac:dyDescent="0.25">
      <c r="A96" s="258"/>
      <c r="B96" s="151"/>
      <c r="C96" s="151"/>
      <c r="D96" s="152"/>
      <c r="E96" s="151"/>
      <c r="F96" s="52">
        <f t="shared" si="0"/>
        <v>0</v>
      </c>
      <c r="G96" s="66" t="s">
        <v>181</v>
      </c>
    </row>
    <row r="97" spans="1:7" s="66" customFormat="1" hidden="1" x14ac:dyDescent="0.25">
      <c r="A97" s="258"/>
      <c r="B97" s="151"/>
      <c r="C97" s="151"/>
      <c r="D97" s="152"/>
      <c r="E97" s="151"/>
      <c r="F97" s="52">
        <f t="shared" si="0"/>
        <v>0</v>
      </c>
      <c r="G97" s="66" t="s">
        <v>181</v>
      </c>
    </row>
    <row r="98" spans="1:7" s="66" customFormat="1" hidden="1" x14ac:dyDescent="0.25">
      <c r="A98" s="258"/>
      <c r="B98" s="151"/>
      <c r="C98" s="151"/>
      <c r="D98" s="152"/>
      <c r="E98" s="151"/>
      <c r="F98" s="52">
        <f t="shared" si="0"/>
        <v>0</v>
      </c>
      <c r="G98" s="66" t="s">
        <v>181</v>
      </c>
    </row>
    <row r="99" spans="1:7" s="66" customFormat="1" hidden="1" x14ac:dyDescent="0.25">
      <c r="A99" s="258"/>
      <c r="B99" s="151"/>
      <c r="C99" s="151"/>
      <c r="D99" s="152"/>
      <c r="E99" s="151"/>
      <c r="F99" s="52">
        <f t="shared" si="0"/>
        <v>0</v>
      </c>
      <c r="G99" s="66" t="s">
        <v>181</v>
      </c>
    </row>
    <row r="100" spans="1:7" s="66" customFormat="1" hidden="1" x14ac:dyDescent="0.25">
      <c r="A100" s="258"/>
      <c r="B100" s="151"/>
      <c r="C100" s="151"/>
      <c r="D100" s="152"/>
      <c r="E100" s="151"/>
      <c r="F100" s="52">
        <f t="shared" si="0"/>
        <v>0</v>
      </c>
      <c r="G100" s="66" t="s">
        <v>181</v>
      </c>
    </row>
    <row r="101" spans="1:7" s="66" customFormat="1" hidden="1" x14ac:dyDescent="0.25">
      <c r="A101" s="258"/>
      <c r="B101" s="151"/>
      <c r="C101" s="151"/>
      <c r="D101" s="152"/>
      <c r="E101" s="151"/>
      <c r="F101" s="52">
        <f t="shared" si="0"/>
        <v>0</v>
      </c>
      <c r="G101" s="66" t="s">
        <v>181</v>
      </c>
    </row>
    <row r="102" spans="1:7" s="66" customFormat="1" hidden="1" x14ac:dyDescent="0.25">
      <c r="A102" s="258"/>
      <c r="B102" s="151"/>
      <c r="C102" s="151"/>
      <c r="D102" s="152"/>
      <c r="E102" s="151"/>
      <c r="F102" s="52">
        <f t="shared" si="0"/>
        <v>0</v>
      </c>
      <c r="G102" s="66" t="s">
        <v>181</v>
      </c>
    </row>
    <row r="103" spans="1:7" s="66" customFormat="1" hidden="1" x14ac:dyDescent="0.25">
      <c r="A103" s="258"/>
      <c r="B103" s="151"/>
      <c r="C103" s="151"/>
      <c r="D103" s="152"/>
      <c r="E103" s="151"/>
      <c r="F103" s="52">
        <f t="shared" si="0"/>
        <v>0</v>
      </c>
      <c r="G103" s="66" t="s">
        <v>181</v>
      </c>
    </row>
    <row r="104" spans="1:7" s="66" customFormat="1" hidden="1" x14ac:dyDescent="0.25">
      <c r="A104" s="258"/>
      <c r="B104" s="151"/>
      <c r="C104" s="151"/>
      <c r="D104" s="152"/>
      <c r="E104" s="151"/>
      <c r="F104" s="52">
        <f t="shared" si="0"/>
        <v>0</v>
      </c>
      <c r="G104" s="66" t="s">
        <v>181</v>
      </c>
    </row>
    <row r="105" spans="1:7" s="66" customFormat="1" hidden="1" x14ac:dyDescent="0.25">
      <c r="A105" s="258"/>
      <c r="B105" s="151"/>
      <c r="C105" s="151"/>
      <c r="D105" s="152"/>
      <c r="E105" s="151"/>
      <c r="F105" s="52">
        <f t="shared" si="0"/>
        <v>0</v>
      </c>
      <c r="G105" s="66" t="s">
        <v>181</v>
      </c>
    </row>
    <row r="106" spans="1:7" s="66" customFormat="1" hidden="1" x14ac:dyDescent="0.25">
      <c r="A106" s="258"/>
      <c r="B106" s="151"/>
      <c r="C106" s="151"/>
      <c r="D106" s="152"/>
      <c r="E106" s="151"/>
      <c r="F106" s="52">
        <f t="shared" si="0"/>
        <v>0</v>
      </c>
      <c r="G106" s="66" t="s">
        <v>181</v>
      </c>
    </row>
    <row r="107" spans="1:7" s="66" customFormat="1" hidden="1" x14ac:dyDescent="0.25">
      <c r="A107" s="258"/>
      <c r="B107" s="151"/>
      <c r="C107" s="151"/>
      <c r="D107" s="152"/>
      <c r="E107" s="151"/>
      <c r="F107" s="52">
        <f t="shared" si="0"/>
        <v>0</v>
      </c>
      <c r="G107" s="66" t="s">
        <v>181</v>
      </c>
    </row>
    <row r="108" spans="1:7" s="66" customFormat="1" hidden="1" x14ac:dyDescent="0.25">
      <c r="A108" s="258"/>
      <c r="B108" s="151"/>
      <c r="C108" s="151"/>
      <c r="D108" s="152"/>
      <c r="E108" s="151"/>
      <c r="F108" s="52">
        <f t="shared" si="0"/>
        <v>0</v>
      </c>
      <c r="G108" s="66" t="s">
        <v>181</v>
      </c>
    </row>
    <row r="109" spans="1:7" s="66" customFormat="1" hidden="1" x14ac:dyDescent="0.25">
      <c r="A109" s="258"/>
      <c r="B109" s="151"/>
      <c r="C109" s="151"/>
      <c r="D109" s="152"/>
      <c r="E109" s="151"/>
      <c r="F109" s="52">
        <f t="shared" si="0"/>
        <v>0</v>
      </c>
      <c r="G109" s="66" t="s">
        <v>181</v>
      </c>
    </row>
    <row r="110" spans="1:7" s="66" customFormat="1" hidden="1" x14ac:dyDescent="0.25">
      <c r="A110" s="258"/>
      <c r="B110" s="151"/>
      <c r="C110" s="151"/>
      <c r="D110" s="152"/>
      <c r="E110" s="151"/>
      <c r="F110" s="52">
        <f t="shared" si="0"/>
        <v>0</v>
      </c>
      <c r="G110" s="66" t="s">
        <v>181</v>
      </c>
    </row>
    <row r="111" spans="1:7" s="66" customFormat="1" hidden="1" x14ac:dyDescent="0.25">
      <c r="A111" s="258"/>
      <c r="B111" s="151"/>
      <c r="C111" s="151"/>
      <c r="D111" s="152"/>
      <c r="E111" s="151"/>
      <c r="F111" s="52">
        <f t="shared" si="0"/>
        <v>0</v>
      </c>
      <c r="G111" s="66" t="s">
        <v>181</v>
      </c>
    </row>
    <row r="112" spans="1:7" s="66" customFormat="1" hidden="1" x14ac:dyDescent="0.25">
      <c r="A112" s="258"/>
      <c r="B112" s="151"/>
      <c r="C112" s="151"/>
      <c r="D112" s="152"/>
      <c r="E112" s="151"/>
      <c r="F112" s="52">
        <f t="shared" si="0"/>
        <v>0</v>
      </c>
      <c r="G112" s="66" t="s">
        <v>181</v>
      </c>
    </row>
    <row r="113" spans="1:7" s="66" customFormat="1" hidden="1" x14ac:dyDescent="0.25">
      <c r="A113" s="258"/>
      <c r="B113" s="151"/>
      <c r="C113" s="151"/>
      <c r="D113" s="152"/>
      <c r="E113" s="151"/>
      <c r="F113" s="52">
        <f t="shared" si="0"/>
        <v>0</v>
      </c>
      <c r="G113" s="66" t="s">
        <v>181</v>
      </c>
    </row>
    <row r="114" spans="1:7" s="66" customFormat="1" hidden="1" x14ac:dyDescent="0.25">
      <c r="A114" s="258"/>
      <c r="B114" s="151"/>
      <c r="C114" s="151"/>
      <c r="D114" s="152"/>
      <c r="E114" s="151"/>
      <c r="F114" s="52">
        <f t="shared" si="0"/>
        <v>0</v>
      </c>
      <c r="G114" s="66" t="s">
        <v>181</v>
      </c>
    </row>
    <row r="115" spans="1:7" s="66" customFormat="1" hidden="1" x14ac:dyDescent="0.25">
      <c r="A115" s="258"/>
      <c r="B115" s="151"/>
      <c r="C115" s="151"/>
      <c r="D115" s="152"/>
      <c r="E115" s="151"/>
      <c r="F115" s="52">
        <f t="shared" si="0"/>
        <v>0</v>
      </c>
      <c r="G115" s="66" t="s">
        <v>181</v>
      </c>
    </row>
    <row r="116" spans="1:7" s="66" customFormat="1" hidden="1" x14ac:dyDescent="0.25">
      <c r="A116" s="258"/>
      <c r="B116" s="151"/>
      <c r="C116" s="151"/>
      <c r="D116" s="152"/>
      <c r="E116" s="151"/>
      <c r="F116" s="52">
        <f t="shared" si="0"/>
        <v>0</v>
      </c>
      <c r="G116" s="66" t="s">
        <v>181</v>
      </c>
    </row>
    <row r="117" spans="1:7" s="66" customFormat="1" hidden="1" x14ac:dyDescent="0.25">
      <c r="A117" s="258"/>
      <c r="B117" s="151"/>
      <c r="C117" s="151"/>
      <c r="D117" s="152"/>
      <c r="E117" s="151"/>
      <c r="F117" s="52">
        <f t="shared" si="0"/>
        <v>0</v>
      </c>
      <c r="G117" s="66" t="s">
        <v>181</v>
      </c>
    </row>
    <row r="118" spans="1:7" s="66" customFormat="1" hidden="1" x14ac:dyDescent="0.25">
      <c r="A118" s="258"/>
      <c r="B118" s="151"/>
      <c r="C118" s="151"/>
      <c r="D118" s="152"/>
      <c r="E118" s="151"/>
      <c r="F118" s="52">
        <f t="shared" si="0"/>
        <v>0</v>
      </c>
      <c r="G118" s="66" t="s">
        <v>181</v>
      </c>
    </row>
    <row r="119" spans="1:7" s="66" customFormat="1" hidden="1" x14ac:dyDescent="0.25">
      <c r="A119" s="258"/>
      <c r="B119" s="151"/>
      <c r="C119" s="151"/>
      <c r="D119" s="152"/>
      <c r="E119" s="151"/>
      <c r="F119" s="52">
        <f t="shared" si="0"/>
        <v>0</v>
      </c>
      <c r="G119" s="66" t="s">
        <v>181</v>
      </c>
    </row>
    <row r="120" spans="1:7" s="66" customFormat="1" hidden="1" x14ac:dyDescent="0.25">
      <c r="A120" s="258"/>
      <c r="B120" s="151"/>
      <c r="C120" s="151"/>
      <c r="D120" s="152"/>
      <c r="E120" s="151"/>
      <c r="F120" s="52">
        <f t="shared" si="0"/>
        <v>0</v>
      </c>
      <c r="G120" s="66" t="s">
        <v>181</v>
      </c>
    </row>
    <row r="121" spans="1:7" s="66" customFormat="1" hidden="1" x14ac:dyDescent="0.25">
      <c r="A121" s="258"/>
      <c r="B121" s="151"/>
      <c r="C121" s="151"/>
      <c r="D121" s="152"/>
      <c r="E121" s="151"/>
      <c r="F121" s="52">
        <f t="shared" si="0"/>
        <v>0</v>
      </c>
      <c r="G121" s="66" t="s">
        <v>181</v>
      </c>
    </row>
    <row r="122" spans="1:7" s="66" customFormat="1" hidden="1" x14ac:dyDescent="0.25">
      <c r="A122" s="258"/>
      <c r="B122" s="151"/>
      <c r="C122" s="151"/>
      <c r="D122" s="152"/>
      <c r="E122" s="151"/>
      <c r="F122" s="52">
        <f t="shared" si="0"/>
        <v>0</v>
      </c>
      <c r="G122" s="66" t="s">
        <v>181</v>
      </c>
    </row>
    <row r="123" spans="1:7" s="66" customFormat="1" hidden="1" x14ac:dyDescent="0.25">
      <c r="A123" s="258"/>
      <c r="B123" s="151"/>
      <c r="C123" s="151"/>
      <c r="D123" s="152"/>
      <c r="E123" s="151"/>
      <c r="F123" s="52">
        <f t="shared" si="0"/>
        <v>0</v>
      </c>
      <c r="G123" s="66" t="s">
        <v>181</v>
      </c>
    </row>
    <row r="124" spans="1:7" s="66" customFormat="1" hidden="1" x14ac:dyDescent="0.25">
      <c r="A124" s="258"/>
      <c r="B124" s="151"/>
      <c r="C124" s="151"/>
      <c r="D124" s="152"/>
      <c r="E124" s="151"/>
      <c r="F124" s="52">
        <f t="shared" si="0"/>
        <v>0</v>
      </c>
      <c r="G124" s="66" t="s">
        <v>181</v>
      </c>
    </row>
    <row r="125" spans="1:7" s="66" customFormat="1" hidden="1" x14ac:dyDescent="0.25">
      <c r="A125" s="258"/>
      <c r="B125" s="151"/>
      <c r="C125" s="151"/>
      <c r="D125" s="152"/>
      <c r="E125" s="151"/>
      <c r="F125" s="52">
        <f t="shared" si="0"/>
        <v>0</v>
      </c>
      <c r="G125" s="66" t="s">
        <v>181</v>
      </c>
    </row>
    <row r="126" spans="1:7" s="66" customFormat="1" hidden="1" x14ac:dyDescent="0.25">
      <c r="A126" s="258"/>
      <c r="B126" s="151"/>
      <c r="C126" s="151"/>
      <c r="D126" s="152"/>
      <c r="E126" s="151"/>
      <c r="F126" s="52">
        <f t="shared" si="0"/>
        <v>0</v>
      </c>
      <c r="G126" s="66" t="s">
        <v>181</v>
      </c>
    </row>
    <row r="127" spans="1:7" s="66" customFormat="1" hidden="1" x14ac:dyDescent="0.25">
      <c r="A127" s="258"/>
      <c r="B127" s="151"/>
      <c r="C127" s="151"/>
      <c r="D127" s="152"/>
      <c r="E127" s="151"/>
      <c r="F127" s="52">
        <f t="shared" si="0"/>
        <v>0</v>
      </c>
      <c r="G127" s="66" t="s">
        <v>181</v>
      </c>
    </row>
    <row r="128" spans="1:7" s="66" customFormat="1" hidden="1" x14ac:dyDescent="0.25">
      <c r="A128" s="258"/>
      <c r="B128" s="151"/>
      <c r="C128" s="151"/>
      <c r="D128" s="152"/>
      <c r="E128" s="151"/>
      <c r="F128" s="52">
        <f t="shared" si="0"/>
        <v>0</v>
      </c>
      <c r="G128" s="66" t="s">
        <v>181</v>
      </c>
    </row>
    <row r="129" spans="1:9" s="66" customFormat="1" hidden="1" x14ac:dyDescent="0.25">
      <c r="A129" s="258"/>
      <c r="B129" s="151"/>
      <c r="C129" s="151"/>
      <c r="D129" s="152"/>
      <c r="E129" s="151"/>
      <c r="F129" s="52">
        <f t="shared" si="0"/>
        <v>0</v>
      </c>
      <c r="G129" s="66" t="s">
        <v>181</v>
      </c>
    </row>
    <row r="130" spans="1:9" s="66" customFormat="1" hidden="1" x14ac:dyDescent="0.25">
      <c r="A130" s="258"/>
      <c r="B130" s="151"/>
      <c r="C130" s="151"/>
      <c r="D130" s="152"/>
      <c r="E130" s="151"/>
      <c r="F130" s="52">
        <f t="shared" si="0"/>
        <v>0</v>
      </c>
      <c r="G130" s="66" t="s">
        <v>181</v>
      </c>
    </row>
    <row r="131" spans="1:9" s="66" customFormat="1" hidden="1" x14ac:dyDescent="0.25">
      <c r="A131" s="258"/>
      <c r="B131" s="151"/>
      <c r="C131" s="151"/>
      <c r="D131" s="152"/>
      <c r="E131" s="151"/>
      <c r="F131" s="52">
        <f t="shared" si="0"/>
        <v>0</v>
      </c>
      <c r="G131" s="66" t="s">
        <v>181</v>
      </c>
    </row>
    <row r="132" spans="1:9" s="66" customFormat="1" hidden="1" x14ac:dyDescent="0.25">
      <c r="A132" s="258"/>
      <c r="B132" s="151"/>
      <c r="C132" s="151"/>
      <c r="D132" s="152"/>
      <c r="E132" s="151"/>
      <c r="F132" s="52">
        <f t="shared" si="0"/>
        <v>0</v>
      </c>
      <c r="G132" s="66" t="s">
        <v>181</v>
      </c>
    </row>
    <row r="133" spans="1:9" s="66" customFormat="1" hidden="1" x14ac:dyDescent="0.25">
      <c r="A133" s="258"/>
      <c r="B133" s="151"/>
      <c r="C133" s="151"/>
      <c r="D133" s="152"/>
      <c r="E133" s="151"/>
      <c r="F133" s="52">
        <f t="shared" si="0"/>
        <v>0</v>
      </c>
      <c r="G133" s="66" t="s">
        <v>181</v>
      </c>
    </row>
    <row r="134" spans="1:9" s="66" customFormat="1" hidden="1" x14ac:dyDescent="0.25">
      <c r="A134" s="258"/>
      <c r="B134" s="151"/>
      <c r="C134" s="151"/>
      <c r="D134" s="152"/>
      <c r="E134" s="151"/>
      <c r="F134" s="52">
        <f t="shared" si="0"/>
        <v>0</v>
      </c>
      <c r="G134" s="66" t="s">
        <v>181</v>
      </c>
    </row>
    <row r="135" spans="1:9" s="66" customFormat="1" x14ac:dyDescent="0.25">
      <c r="A135" s="258" t="s">
        <v>261</v>
      </c>
      <c r="B135" s="151">
        <v>3</v>
      </c>
      <c r="C135" s="151" t="s">
        <v>296</v>
      </c>
      <c r="D135" s="152">
        <v>373426.58114191267</v>
      </c>
      <c r="E135" s="151">
        <v>7</v>
      </c>
      <c r="F135" s="153">
        <f>ROUND(+B135*D135*E135,2)</f>
        <v>7841958.2000000002</v>
      </c>
      <c r="G135" s="66" t="s">
        <v>181</v>
      </c>
    </row>
    <row r="136" spans="1:9" s="66" customFormat="1" x14ac:dyDescent="0.25">
      <c r="A136" s="258"/>
      <c r="B136" s="65"/>
      <c r="C136" s="65"/>
      <c r="D136" s="188"/>
      <c r="E136" s="162" t="s">
        <v>182</v>
      </c>
      <c r="F136" s="228">
        <f>ROUND(SUBTOTAL(109,F6:F135),2)</f>
        <v>16826371.68</v>
      </c>
      <c r="G136" s="66" t="s">
        <v>181</v>
      </c>
      <c r="I136" s="257" t="s">
        <v>198</v>
      </c>
    </row>
    <row r="137" spans="1:9" s="66" customFormat="1" x14ac:dyDescent="0.25">
      <c r="A137" s="258"/>
      <c r="B137" s="65"/>
      <c r="C137" s="65"/>
      <c r="D137" s="188"/>
      <c r="E137" s="65"/>
      <c r="F137" s="154"/>
      <c r="G137" s="66" t="s">
        <v>184</v>
      </c>
    </row>
    <row r="138" spans="1:9" s="66" customFormat="1" x14ac:dyDescent="0.25">
      <c r="A138" s="258" t="s">
        <v>299</v>
      </c>
      <c r="B138" s="151">
        <v>3</v>
      </c>
      <c r="C138" s="151" t="s">
        <v>296</v>
      </c>
      <c r="D138" s="152">
        <v>183827.79571815484</v>
      </c>
      <c r="E138" s="151">
        <v>7</v>
      </c>
      <c r="F138" s="52">
        <f>ROUND(+B138*D138*E138,2)</f>
        <v>3860383.71</v>
      </c>
      <c r="G138" s="66" t="s">
        <v>184</v>
      </c>
    </row>
    <row r="139" spans="1:9" s="66" customFormat="1" x14ac:dyDescent="0.25">
      <c r="A139" s="258" t="s">
        <v>297</v>
      </c>
      <c r="B139" s="151">
        <v>3</v>
      </c>
      <c r="C139" s="151" t="s">
        <v>296</v>
      </c>
      <c r="D139" s="152">
        <v>125905.17903951577</v>
      </c>
      <c r="E139" s="151">
        <v>7</v>
      </c>
      <c r="F139" s="52">
        <f t="shared" ref="F139:F266" si="1">ROUND(+B139*D139*E139,2)</f>
        <v>2644008.7599999998</v>
      </c>
      <c r="G139" s="66" t="s">
        <v>184</v>
      </c>
    </row>
    <row r="140" spans="1:9" s="66" customFormat="1" x14ac:dyDescent="0.25">
      <c r="A140" s="258" t="s">
        <v>298</v>
      </c>
      <c r="B140" s="151">
        <v>3</v>
      </c>
      <c r="C140" s="151" t="s">
        <v>296</v>
      </c>
      <c r="D140" s="152">
        <v>343134.15346126887</v>
      </c>
      <c r="E140" s="151">
        <v>7</v>
      </c>
      <c r="F140" s="52">
        <f t="shared" si="1"/>
        <v>7205817.2199999997</v>
      </c>
      <c r="G140" s="66" t="s">
        <v>184</v>
      </c>
    </row>
    <row r="141" spans="1:9" s="66" customFormat="1" hidden="1" x14ac:dyDescent="0.25">
      <c r="A141" s="258"/>
      <c r="B141" s="151"/>
      <c r="C141" s="151"/>
      <c r="D141" s="152"/>
      <c r="E141" s="151"/>
      <c r="F141" s="52">
        <f t="shared" si="1"/>
        <v>0</v>
      </c>
      <c r="G141" s="66" t="s">
        <v>184</v>
      </c>
    </row>
    <row r="142" spans="1:9" s="66" customFormat="1" hidden="1" x14ac:dyDescent="0.25">
      <c r="A142" s="258"/>
      <c r="B142" s="151"/>
      <c r="C142" s="151"/>
      <c r="D142" s="152"/>
      <c r="E142" s="151"/>
      <c r="F142" s="52">
        <f t="shared" si="1"/>
        <v>0</v>
      </c>
      <c r="G142" s="66" t="s">
        <v>184</v>
      </c>
    </row>
    <row r="143" spans="1:9" s="66" customFormat="1" hidden="1" x14ac:dyDescent="0.25">
      <c r="A143" s="258"/>
      <c r="B143" s="151"/>
      <c r="C143" s="151"/>
      <c r="D143" s="152"/>
      <c r="E143" s="151"/>
      <c r="F143" s="52">
        <f t="shared" si="1"/>
        <v>0</v>
      </c>
      <c r="G143" s="66" t="s">
        <v>184</v>
      </c>
    </row>
    <row r="144" spans="1:9" s="66" customFormat="1" hidden="1" x14ac:dyDescent="0.25">
      <c r="A144" s="258"/>
      <c r="B144" s="151"/>
      <c r="C144" s="151"/>
      <c r="D144" s="152"/>
      <c r="E144" s="151"/>
      <c r="F144" s="52">
        <f t="shared" si="1"/>
        <v>0</v>
      </c>
      <c r="G144" s="66" t="s">
        <v>184</v>
      </c>
    </row>
    <row r="145" spans="1:7" s="66" customFormat="1" hidden="1" x14ac:dyDescent="0.25">
      <c r="A145" s="258"/>
      <c r="B145" s="151"/>
      <c r="C145" s="151"/>
      <c r="D145" s="152"/>
      <c r="E145" s="151"/>
      <c r="F145" s="52">
        <f t="shared" si="1"/>
        <v>0</v>
      </c>
      <c r="G145" s="66" t="s">
        <v>184</v>
      </c>
    </row>
    <row r="146" spans="1:7" s="66" customFormat="1" hidden="1" x14ac:dyDescent="0.25">
      <c r="A146" s="258"/>
      <c r="B146" s="151"/>
      <c r="C146" s="151"/>
      <c r="D146" s="152"/>
      <c r="E146" s="151"/>
      <c r="F146" s="52">
        <f t="shared" si="1"/>
        <v>0</v>
      </c>
      <c r="G146" s="66" t="s">
        <v>184</v>
      </c>
    </row>
    <row r="147" spans="1:7" s="66" customFormat="1" hidden="1" x14ac:dyDescent="0.25">
      <c r="A147" s="258"/>
      <c r="B147" s="151"/>
      <c r="C147" s="151"/>
      <c r="D147" s="152"/>
      <c r="E147" s="151"/>
      <c r="F147" s="52">
        <f t="shared" si="1"/>
        <v>0</v>
      </c>
      <c r="G147" s="66" t="s">
        <v>184</v>
      </c>
    </row>
    <row r="148" spans="1:7" s="66" customFormat="1" hidden="1" x14ac:dyDescent="0.25">
      <c r="A148" s="258"/>
      <c r="B148" s="151"/>
      <c r="C148" s="151"/>
      <c r="D148" s="152"/>
      <c r="E148" s="151"/>
      <c r="F148" s="52">
        <f t="shared" si="1"/>
        <v>0</v>
      </c>
      <c r="G148" s="66" t="s">
        <v>184</v>
      </c>
    </row>
    <row r="149" spans="1:7" s="66" customFormat="1" hidden="1" x14ac:dyDescent="0.25">
      <c r="A149" s="258"/>
      <c r="B149" s="151"/>
      <c r="C149" s="151"/>
      <c r="D149" s="152"/>
      <c r="E149" s="151"/>
      <c r="F149" s="52">
        <f t="shared" si="1"/>
        <v>0</v>
      </c>
      <c r="G149" s="66" t="s">
        <v>184</v>
      </c>
    </row>
    <row r="150" spans="1:7" s="66" customFormat="1" hidden="1" x14ac:dyDescent="0.25">
      <c r="A150" s="258"/>
      <c r="B150" s="151"/>
      <c r="C150" s="151"/>
      <c r="D150" s="152"/>
      <c r="E150" s="151"/>
      <c r="F150" s="52">
        <f t="shared" si="1"/>
        <v>0</v>
      </c>
      <c r="G150" s="66" t="s">
        <v>184</v>
      </c>
    </row>
    <row r="151" spans="1:7" s="66" customFormat="1" hidden="1" x14ac:dyDescent="0.25">
      <c r="A151" s="258"/>
      <c r="B151" s="151"/>
      <c r="C151" s="151"/>
      <c r="D151" s="152"/>
      <c r="E151" s="151"/>
      <c r="F151" s="52">
        <f t="shared" si="1"/>
        <v>0</v>
      </c>
      <c r="G151" s="66" t="s">
        <v>184</v>
      </c>
    </row>
    <row r="152" spans="1:7" s="66" customFormat="1" hidden="1" x14ac:dyDescent="0.25">
      <c r="A152" s="258"/>
      <c r="B152" s="151"/>
      <c r="C152" s="151"/>
      <c r="D152" s="152"/>
      <c r="E152" s="151"/>
      <c r="F152" s="52">
        <f t="shared" si="1"/>
        <v>0</v>
      </c>
      <c r="G152" s="66" t="s">
        <v>184</v>
      </c>
    </row>
    <row r="153" spans="1:7" s="66" customFormat="1" hidden="1" x14ac:dyDescent="0.25">
      <c r="A153" s="258"/>
      <c r="B153" s="151"/>
      <c r="C153" s="151"/>
      <c r="D153" s="152"/>
      <c r="E153" s="151"/>
      <c r="F153" s="52">
        <f t="shared" si="1"/>
        <v>0</v>
      </c>
      <c r="G153" s="66" t="s">
        <v>184</v>
      </c>
    </row>
    <row r="154" spans="1:7" s="66" customFormat="1" hidden="1" x14ac:dyDescent="0.25">
      <c r="A154" s="258"/>
      <c r="B154" s="151"/>
      <c r="C154" s="151"/>
      <c r="D154" s="152"/>
      <c r="E154" s="151"/>
      <c r="F154" s="52">
        <f t="shared" si="1"/>
        <v>0</v>
      </c>
      <c r="G154" s="66" t="s">
        <v>184</v>
      </c>
    </row>
    <row r="155" spans="1:7" s="66" customFormat="1" hidden="1" x14ac:dyDescent="0.25">
      <c r="A155" s="258"/>
      <c r="B155" s="151"/>
      <c r="C155" s="151"/>
      <c r="D155" s="152"/>
      <c r="E155" s="151"/>
      <c r="F155" s="52">
        <f t="shared" si="1"/>
        <v>0</v>
      </c>
      <c r="G155" s="66" t="s">
        <v>184</v>
      </c>
    </row>
    <row r="156" spans="1:7" s="66" customFormat="1" hidden="1" x14ac:dyDescent="0.25">
      <c r="A156" s="258"/>
      <c r="B156" s="151"/>
      <c r="C156" s="151"/>
      <c r="D156" s="152"/>
      <c r="E156" s="151"/>
      <c r="F156" s="52">
        <f t="shared" si="1"/>
        <v>0</v>
      </c>
      <c r="G156" s="66" t="s">
        <v>184</v>
      </c>
    </row>
    <row r="157" spans="1:7" s="66" customFormat="1" hidden="1" x14ac:dyDescent="0.25">
      <c r="A157" s="258"/>
      <c r="B157" s="151"/>
      <c r="C157" s="151"/>
      <c r="D157" s="152"/>
      <c r="E157" s="151"/>
      <c r="F157" s="52">
        <f t="shared" si="1"/>
        <v>0</v>
      </c>
      <c r="G157" s="66" t="s">
        <v>184</v>
      </c>
    </row>
    <row r="158" spans="1:7" s="66" customFormat="1" hidden="1" x14ac:dyDescent="0.25">
      <c r="A158" s="258"/>
      <c r="B158" s="151"/>
      <c r="C158" s="151"/>
      <c r="D158" s="152"/>
      <c r="E158" s="151"/>
      <c r="F158" s="52">
        <f t="shared" si="1"/>
        <v>0</v>
      </c>
      <c r="G158" s="66" t="s">
        <v>184</v>
      </c>
    </row>
    <row r="159" spans="1:7" s="66" customFormat="1" hidden="1" x14ac:dyDescent="0.25">
      <c r="A159" s="258"/>
      <c r="B159" s="151"/>
      <c r="C159" s="151"/>
      <c r="D159" s="152"/>
      <c r="E159" s="151"/>
      <c r="F159" s="52">
        <f t="shared" si="1"/>
        <v>0</v>
      </c>
      <c r="G159" s="66" t="s">
        <v>184</v>
      </c>
    </row>
    <row r="160" spans="1:7" s="66" customFormat="1" hidden="1" x14ac:dyDescent="0.25">
      <c r="A160" s="258"/>
      <c r="B160" s="151"/>
      <c r="C160" s="151"/>
      <c r="D160" s="152"/>
      <c r="E160" s="151"/>
      <c r="F160" s="52">
        <f t="shared" si="1"/>
        <v>0</v>
      </c>
      <c r="G160" s="66" t="s">
        <v>184</v>
      </c>
    </row>
    <row r="161" spans="1:7" s="66" customFormat="1" hidden="1" x14ac:dyDescent="0.25">
      <c r="A161" s="258"/>
      <c r="B161" s="151"/>
      <c r="C161" s="151"/>
      <c r="D161" s="152"/>
      <c r="E161" s="151"/>
      <c r="F161" s="52">
        <f t="shared" si="1"/>
        <v>0</v>
      </c>
      <c r="G161" s="66" t="s">
        <v>184</v>
      </c>
    </row>
    <row r="162" spans="1:7" s="66" customFormat="1" hidden="1" x14ac:dyDescent="0.25">
      <c r="A162" s="258"/>
      <c r="B162" s="151"/>
      <c r="C162" s="151"/>
      <c r="D162" s="152"/>
      <c r="E162" s="151"/>
      <c r="F162" s="52">
        <f t="shared" si="1"/>
        <v>0</v>
      </c>
      <c r="G162" s="66" t="s">
        <v>184</v>
      </c>
    </row>
    <row r="163" spans="1:7" s="66" customFormat="1" hidden="1" x14ac:dyDescent="0.25">
      <c r="A163" s="258"/>
      <c r="B163" s="151"/>
      <c r="C163" s="151"/>
      <c r="D163" s="152"/>
      <c r="E163" s="151"/>
      <c r="F163" s="52">
        <f t="shared" si="1"/>
        <v>0</v>
      </c>
      <c r="G163" s="66" t="s">
        <v>184</v>
      </c>
    </row>
    <row r="164" spans="1:7" s="66" customFormat="1" hidden="1" x14ac:dyDescent="0.25">
      <c r="A164" s="258"/>
      <c r="B164" s="151"/>
      <c r="C164" s="151"/>
      <c r="D164" s="152"/>
      <c r="E164" s="151"/>
      <c r="F164" s="52">
        <f t="shared" si="1"/>
        <v>0</v>
      </c>
      <c r="G164" s="66" t="s">
        <v>184</v>
      </c>
    </row>
    <row r="165" spans="1:7" s="66" customFormat="1" hidden="1" x14ac:dyDescent="0.25">
      <c r="A165" s="258"/>
      <c r="B165" s="151"/>
      <c r="C165" s="151"/>
      <c r="D165" s="152"/>
      <c r="E165" s="151"/>
      <c r="F165" s="52">
        <f t="shared" si="1"/>
        <v>0</v>
      </c>
      <c r="G165" s="66" t="s">
        <v>184</v>
      </c>
    </row>
    <row r="166" spans="1:7" s="66" customFormat="1" hidden="1" x14ac:dyDescent="0.25">
      <c r="A166" s="258"/>
      <c r="B166" s="151"/>
      <c r="C166" s="151"/>
      <c r="D166" s="152"/>
      <c r="E166" s="151"/>
      <c r="F166" s="52">
        <f t="shared" si="1"/>
        <v>0</v>
      </c>
      <c r="G166" s="66" t="s">
        <v>184</v>
      </c>
    </row>
    <row r="167" spans="1:7" s="66" customFormat="1" hidden="1" x14ac:dyDescent="0.25">
      <c r="A167" s="258"/>
      <c r="B167" s="151"/>
      <c r="C167" s="151"/>
      <c r="D167" s="152"/>
      <c r="E167" s="151"/>
      <c r="F167" s="52">
        <f t="shared" si="1"/>
        <v>0</v>
      </c>
      <c r="G167" s="66" t="s">
        <v>184</v>
      </c>
    </row>
    <row r="168" spans="1:7" s="66" customFormat="1" hidden="1" x14ac:dyDescent="0.25">
      <c r="A168" s="258"/>
      <c r="B168" s="151"/>
      <c r="C168" s="151"/>
      <c r="D168" s="152"/>
      <c r="E168" s="151"/>
      <c r="F168" s="52">
        <f t="shared" si="1"/>
        <v>0</v>
      </c>
      <c r="G168" s="66" t="s">
        <v>184</v>
      </c>
    </row>
    <row r="169" spans="1:7" s="66" customFormat="1" hidden="1" x14ac:dyDescent="0.25">
      <c r="A169" s="258"/>
      <c r="B169" s="151"/>
      <c r="C169" s="151"/>
      <c r="D169" s="152"/>
      <c r="E169" s="151"/>
      <c r="F169" s="52">
        <f t="shared" si="1"/>
        <v>0</v>
      </c>
      <c r="G169" s="66" t="s">
        <v>184</v>
      </c>
    </row>
    <row r="170" spans="1:7" s="66" customFormat="1" hidden="1" x14ac:dyDescent="0.25">
      <c r="A170" s="258"/>
      <c r="B170" s="151"/>
      <c r="C170" s="151"/>
      <c r="D170" s="152"/>
      <c r="E170" s="151"/>
      <c r="F170" s="52">
        <f t="shared" si="1"/>
        <v>0</v>
      </c>
      <c r="G170" s="66" t="s">
        <v>184</v>
      </c>
    </row>
    <row r="171" spans="1:7" s="66" customFormat="1" hidden="1" x14ac:dyDescent="0.25">
      <c r="A171" s="258"/>
      <c r="B171" s="151"/>
      <c r="C171" s="151"/>
      <c r="D171" s="152"/>
      <c r="E171" s="151"/>
      <c r="F171" s="52">
        <f t="shared" si="1"/>
        <v>0</v>
      </c>
      <c r="G171" s="66" t="s">
        <v>184</v>
      </c>
    </row>
    <row r="172" spans="1:7" s="66" customFormat="1" hidden="1" x14ac:dyDescent="0.25">
      <c r="A172" s="258"/>
      <c r="B172" s="151"/>
      <c r="C172" s="151"/>
      <c r="D172" s="152"/>
      <c r="E172" s="151"/>
      <c r="F172" s="52">
        <f t="shared" si="1"/>
        <v>0</v>
      </c>
      <c r="G172" s="66" t="s">
        <v>184</v>
      </c>
    </row>
    <row r="173" spans="1:7" s="66" customFormat="1" hidden="1" x14ac:dyDescent="0.25">
      <c r="A173" s="258"/>
      <c r="B173" s="151"/>
      <c r="C173" s="151"/>
      <c r="D173" s="152"/>
      <c r="E173" s="151"/>
      <c r="F173" s="52">
        <f t="shared" si="1"/>
        <v>0</v>
      </c>
      <c r="G173" s="66" t="s">
        <v>184</v>
      </c>
    </row>
    <row r="174" spans="1:7" s="66" customFormat="1" hidden="1" x14ac:dyDescent="0.25">
      <c r="A174" s="258"/>
      <c r="B174" s="151"/>
      <c r="C174" s="151"/>
      <c r="D174" s="152"/>
      <c r="E174" s="151"/>
      <c r="F174" s="52">
        <f t="shared" si="1"/>
        <v>0</v>
      </c>
      <c r="G174" s="66" t="s">
        <v>184</v>
      </c>
    </row>
    <row r="175" spans="1:7" s="66" customFormat="1" hidden="1" x14ac:dyDescent="0.25">
      <c r="A175" s="258"/>
      <c r="B175" s="151"/>
      <c r="C175" s="151"/>
      <c r="D175" s="152"/>
      <c r="E175" s="151"/>
      <c r="F175" s="52">
        <f t="shared" si="1"/>
        <v>0</v>
      </c>
      <c r="G175" s="66" t="s">
        <v>184</v>
      </c>
    </row>
    <row r="176" spans="1:7" s="66" customFormat="1" hidden="1" x14ac:dyDescent="0.25">
      <c r="A176" s="258"/>
      <c r="B176" s="151"/>
      <c r="C176" s="151"/>
      <c r="D176" s="152"/>
      <c r="E176" s="151"/>
      <c r="F176" s="52">
        <f t="shared" si="1"/>
        <v>0</v>
      </c>
      <c r="G176" s="66" t="s">
        <v>184</v>
      </c>
    </row>
    <row r="177" spans="1:7" s="66" customFormat="1" hidden="1" x14ac:dyDescent="0.25">
      <c r="A177" s="258"/>
      <c r="B177" s="151"/>
      <c r="C177" s="151"/>
      <c r="D177" s="152"/>
      <c r="E177" s="151"/>
      <c r="F177" s="52">
        <f t="shared" si="1"/>
        <v>0</v>
      </c>
      <c r="G177" s="66" t="s">
        <v>184</v>
      </c>
    </row>
    <row r="178" spans="1:7" s="66" customFormat="1" hidden="1" x14ac:dyDescent="0.25">
      <c r="A178" s="258"/>
      <c r="B178" s="151"/>
      <c r="C178" s="151"/>
      <c r="D178" s="152"/>
      <c r="E178" s="151"/>
      <c r="F178" s="52">
        <f t="shared" si="1"/>
        <v>0</v>
      </c>
      <c r="G178" s="66" t="s">
        <v>184</v>
      </c>
    </row>
    <row r="179" spans="1:7" s="66" customFormat="1" hidden="1" x14ac:dyDescent="0.25">
      <c r="A179" s="258"/>
      <c r="B179" s="151"/>
      <c r="C179" s="151"/>
      <c r="D179" s="152"/>
      <c r="E179" s="151"/>
      <c r="F179" s="52">
        <f t="shared" si="1"/>
        <v>0</v>
      </c>
      <c r="G179" s="66" t="s">
        <v>184</v>
      </c>
    </row>
    <row r="180" spans="1:7" s="66" customFormat="1" hidden="1" x14ac:dyDescent="0.25">
      <c r="A180" s="258"/>
      <c r="B180" s="151"/>
      <c r="C180" s="151"/>
      <c r="D180" s="152"/>
      <c r="E180" s="151"/>
      <c r="F180" s="52">
        <f t="shared" si="1"/>
        <v>0</v>
      </c>
      <c r="G180" s="66" t="s">
        <v>184</v>
      </c>
    </row>
    <row r="181" spans="1:7" s="66" customFormat="1" hidden="1" x14ac:dyDescent="0.25">
      <c r="A181" s="258"/>
      <c r="B181" s="151"/>
      <c r="C181" s="151"/>
      <c r="D181" s="152"/>
      <c r="E181" s="151"/>
      <c r="F181" s="52">
        <f t="shared" si="1"/>
        <v>0</v>
      </c>
      <c r="G181" s="66" t="s">
        <v>184</v>
      </c>
    </row>
    <row r="182" spans="1:7" s="66" customFormat="1" hidden="1" x14ac:dyDescent="0.25">
      <c r="A182" s="258"/>
      <c r="B182" s="151"/>
      <c r="C182" s="151"/>
      <c r="D182" s="152"/>
      <c r="E182" s="151"/>
      <c r="F182" s="52">
        <f t="shared" si="1"/>
        <v>0</v>
      </c>
      <c r="G182" s="66" t="s">
        <v>184</v>
      </c>
    </row>
    <row r="183" spans="1:7" s="66" customFormat="1" hidden="1" x14ac:dyDescent="0.25">
      <c r="A183" s="258"/>
      <c r="B183" s="151"/>
      <c r="C183" s="151"/>
      <c r="D183" s="152"/>
      <c r="E183" s="151"/>
      <c r="F183" s="52">
        <f t="shared" si="1"/>
        <v>0</v>
      </c>
      <c r="G183" s="66" t="s">
        <v>184</v>
      </c>
    </row>
    <row r="184" spans="1:7" s="66" customFormat="1" hidden="1" x14ac:dyDescent="0.25">
      <c r="A184" s="258"/>
      <c r="B184" s="151"/>
      <c r="C184" s="151"/>
      <c r="D184" s="152"/>
      <c r="E184" s="151"/>
      <c r="F184" s="52">
        <f t="shared" si="1"/>
        <v>0</v>
      </c>
      <c r="G184" s="66" t="s">
        <v>184</v>
      </c>
    </row>
    <row r="185" spans="1:7" s="66" customFormat="1" hidden="1" x14ac:dyDescent="0.25">
      <c r="A185" s="258"/>
      <c r="B185" s="151"/>
      <c r="C185" s="151"/>
      <c r="D185" s="152"/>
      <c r="E185" s="151"/>
      <c r="F185" s="52">
        <f t="shared" si="1"/>
        <v>0</v>
      </c>
      <c r="G185" s="66" t="s">
        <v>184</v>
      </c>
    </row>
    <row r="186" spans="1:7" s="66" customFormat="1" hidden="1" x14ac:dyDescent="0.25">
      <c r="A186" s="258"/>
      <c r="B186" s="151"/>
      <c r="C186" s="151"/>
      <c r="D186" s="152"/>
      <c r="E186" s="151"/>
      <c r="F186" s="52">
        <f t="shared" si="1"/>
        <v>0</v>
      </c>
      <c r="G186" s="66" t="s">
        <v>184</v>
      </c>
    </row>
    <row r="187" spans="1:7" s="66" customFormat="1" hidden="1" x14ac:dyDescent="0.25">
      <c r="A187" s="258"/>
      <c r="B187" s="151"/>
      <c r="C187" s="151"/>
      <c r="D187" s="152"/>
      <c r="E187" s="151"/>
      <c r="F187" s="52">
        <f t="shared" si="1"/>
        <v>0</v>
      </c>
      <c r="G187" s="66" t="s">
        <v>184</v>
      </c>
    </row>
    <row r="188" spans="1:7" s="66" customFormat="1" hidden="1" x14ac:dyDescent="0.25">
      <c r="A188" s="258"/>
      <c r="B188" s="151"/>
      <c r="C188" s="151"/>
      <c r="D188" s="152"/>
      <c r="E188" s="151"/>
      <c r="F188" s="52">
        <f t="shared" si="1"/>
        <v>0</v>
      </c>
      <c r="G188" s="66" t="s">
        <v>184</v>
      </c>
    </row>
    <row r="189" spans="1:7" s="66" customFormat="1" hidden="1" x14ac:dyDescent="0.25">
      <c r="A189" s="258"/>
      <c r="B189" s="151"/>
      <c r="C189" s="151"/>
      <c r="D189" s="152"/>
      <c r="E189" s="151"/>
      <c r="F189" s="52">
        <f t="shared" si="1"/>
        <v>0</v>
      </c>
      <c r="G189" s="66" t="s">
        <v>184</v>
      </c>
    </row>
    <row r="190" spans="1:7" s="66" customFormat="1" hidden="1" x14ac:dyDescent="0.25">
      <c r="A190" s="258"/>
      <c r="B190" s="151"/>
      <c r="C190" s="151"/>
      <c r="D190" s="152"/>
      <c r="E190" s="151"/>
      <c r="F190" s="52">
        <f t="shared" si="1"/>
        <v>0</v>
      </c>
      <c r="G190" s="66" t="s">
        <v>184</v>
      </c>
    </row>
    <row r="191" spans="1:7" s="66" customFormat="1" hidden="1" x14ac:dyDescent="0.25">
      <c r="A191" s="258"/>
      <c r="B191" s="151"/>
      <c r="C191" s="151"/>
      <c r="D191" s="152"/>
      <c r="E191" s="151"/>
      <c r="F191" s="52">
        <f t="shared" si="1"/>
        <v>0</v>
      </c>
      <c r="G191" s="66" t="s">
        <v>184</v>
      </c>
    </row>
    <row r="192" spans="1:7" s="66" customFormat="1" hidden="1" x14ac:dyDescent="0.25">
      <c r="A192" s="258"/>
      <c r="B192" s="151"/>
      <c r="C192" s="151"/>
      <c r="D192" s="152"/>
      <c r="E192" s="151"/>
      <c r="F192" s="52">
        <f t="shared" si="1"/>
        <v>0</v>
      </c>
      <c r="G192" s="66" t="s">
        <v>184</v>
      </c>
    </row>
    <row r="193" spans="1:7" s="66" customFormat="1" hidden="1" x14ac:dyDescent="0.25">
      <c r="A193" s="258"/>
      <c r="B193" s="151"/>
      <c r="C193" s="151"/>
      <c r="D193" s="152"/>
      <c r="E193" s="151"/>
      <c r="F193" s="52">
        <f t="shared" si="1"/>
        <v>0</v>
      </c>
      <c r="G193" s="66" t="s">
        <v>184</v>
      </c>
    </row>
    <row r="194" spans="1:7" s="66" customFormat="1" hidden="1" x14ac:dyDescent="0.25">
      <c r="A194" s="258"/>
      <c r="B194" s="151"/>
      <c r="C194" s="151"/>
      <c r="D194" s="152"/>
      <c r="E194" s="151"/>
      <c r="F194" s="52">
        <f t="shared" si="1"/>
        <v>0</v>
      </c>
      <c r="G194" s="66" t="s">
        <v>184</v>
      </c>
    </row>
    <row r="195" spans="1:7" s="66" customFormat="1" hidden="1" x14ac:dyDescent="0.25">
      <c r="A195" s="258"/>
      <c r="B195" s="151"/>
      <c r="C195" s="151"/>
      <c r="D195" s="152"/>
      <c r="E195" s="151"/>
      <c r="F195" s="52">
        <f t="shared" si="1"/>
        <v>0</v>
      </c>
      <c r="G195" s="66" t="s">
        <v>184</v>
      </c>
    </row>
    <row r="196" spans="1:7" s="66" customFormat="1" hidden="1" x14ac:dyDescent="0.25">
      <c r="A196" s="258"/>
      <c r="B196" s="151"/>
      <c r="C196" s="151"/>
      <c r="D196" s="152"/>
      <c r="E196" s="151"/>
      <c r="F196" s="52">
        <f t="shared" si="1"/>
        <v>0</v>
      </c>
      <c r="G196" s="66" t="s">
        <v>184</v>
      </c>
    </row>
    <row r="197" spans="1:7" s="66" customFormat="1" hidden="1" x14ac:dyDescent="0.25">
      <c r="A197" s="258"/>
      <c r="B197" s="151"/>
      <c r="C197" s="151"/>
      <c r="D197" s="152"/>
      <c r="E197" s="151"/>
      <c r="F197" s="52">
        <f t="shared" si="1"/>
        <v>0</v>
      </c>
      <c r="G197" s="66" t="s">
        <v>184</v>
      </c>
    </row>
    <row r="198" spans="1:7" s="66" customFormat="1" hidden="1" x14ac:dyDescent="0.25">
      <c r="A198" s="258"/>
      <c r="B198" s="151"/>
      <c r="C198" s="151"/>
      <c r="D198" s="152"/>
      <c r="E198" s="151"/>
      <c r="F198" s="52">
        <f t="shared" si="1"/>
        <v>0</v>
      </c>
      <c r="G198" s="66" t="s">
        <v>184</v>
      </c>
    </row>
    <row r="199" spans="1:7" s="66" customFormat="1" hidden="1" x14ac:dyDescent="0.25">
      <c r="A199" s="258"/>
      <c r="B199" s="151"/>
      <c r="C199" s="151"/>
      <c r="D199" s="152"/>
      <c r="E199" s="151"/>
      <c r="F199" s="52">
        <f t="shared" si="1"/>
        <v>0</v>
      </c>
      <c r="G199" s="66" t="s">
        <v>184</v>
      </c>
    </row>
    <row r="200" spans="1:7" s="66" customFormat="1" hidden="1" x14ac:dyDescent="0.25">
      <c r="A200" s="258"/>
      <c r="B200" s="151"/>
      <c r="C200" s="151"/>
      <c r="D200" s="152"/>
      <c r="E200" s="151"/>
      <c r="F200" s="52">
        <f t="shared" si="1"/>
        <v>0</v>
      </c>
      <c r="G200" s="66" t="s">
        <v>184</v>
      </c>
    </row>
    <row r="201" spans="1:7" s="66" customFormat="1" hidden="1" x14ac:dyDescent="0.25">
      <c r="A201" s="258"/>
      <c r="B201" s="151"/>
      <c r="C201" s="151"/>
      <c r="D201" s="152"/>
      <c r="E201" s="151"/>
      <c r="F201" s="52">
        <f t="shared" si="1"/>
        <v>0</v>
      </c>
      <c r="G201" s="66" t="s">
        <v>184</v>
      </c>
    </row>
    <row r="202" spans="1:7" s="66" customFormat="1" hidden="1" x14ac:dyDescent="0.25">
      <c r="A202" s="258"/>
      <c r="B202" s="151"/>
      <c r="C202" s="151"/>
      <c r="D202" s="152"/>
      <c r="E202" s="151"/>
      <c r="F202" s="52">
        <f t="shared" si="1"/>
        <v>0</v>
      </c>
      <c r="G202" s="66" t="s">
        <v>184</v>
      </c>
    </row>
    <row r="203" spans="1:7" s="66" customFormat="1" hidden="1" x14ac:dyDescent="0.25">
      <c r="A203" s="258"/>
      <c r="B203" s="151"/>
      <c r="C203" s="151"/>
      <c r="D203" s="152"/>
      <c r="E203" s="151"/>
      <c r="F203" s="52">
        <f t="shared" si="1"/>
        <v>0</v>
      </c>
      <c r="G203" s="66" t="s">
        <v>184</v>
      </c>
    </row>
    <row r="204" spans="1:7" s="66" customFormat="1" hidden="1" x14ac:dyDescent="0.25">
      <c r="A204" s="258"/>
      <c r="B204" s="151"/>
      <c r="C204" s="151"/>
      <c r="D204" s="152"/>
      <c r="E204" s="151"/>
      <c r="F204" s="52">
        <f t="shared" si="1"/>
        <v>0</v>
      </c>
      <c r="G204" s="66" t="s">
        <v>184</v>
      </c>
    </row>
    <row r="205" spans="1:7" s="66" customFormat="1" hidden="1" x14ac:dyDescent="0.25">
      <c r="A205" s="258"/>
      <c r="B205" s="151"/>
      <c r="C205" s="151"/>
      <c r="D205" s="152"/>
      <c r="E205" s="151"/>
      <c r="F205" s="52">
        <f t="shared" si="1"/>
        <v>0</v>
      </c>
      <c r="G205" s="66" t="s">
        <v>184</v>
      </c>
    </row>
    <row r="206" spans="1:7" s="66" customFormat="1" hidden="1" x14ac:dyDescent="0.25">
      <c r="A206" s="258"/>
      <c r="B206" s="151"/>
      <c r="C206" s="151"/>
      <c r="D206" s="152"/>
      <c r="E206" s="151"/>
      <c r="F206" s="52">
        <f t="shared" si="1"/>
        <v>0</v>
      </c>
      <c r="G206" s="66" t="s">
        <v>184</v>
      </c>
    </row>
    <row r="207" spans="1:7" s="66" customFormat="1" hidden="1" x14ac:dyDescent="0.25">
      <c r="A207" s="258"/>
      <c r="B207" s="151"/>
      <c r="C207" s="151"/>
      <c r="D207" s="152"/>
      <c r="E207" s="151"/>
      <c r="F207" s="52">
        <f t="shared" si="1"/>
        <v>0</v>
      </c>
      <c r="G207" s="66" t="s">
        <v>184</v>
      </c>
    </row>
    <row r="208" spans="1:7" s="66" customFormat="1" hidden="1" x14ac:dyDescent="0.25">
      <c r="A208" s="258"/>
      <c r="B208" s="151"/>
      <c r="C208" s="151"/>
      <c r="D208" s="152"/>
      <c r="E208" s="151"/>
      <c r="F208" s="52">
        <f t="shared" si="1"/>
        <v>0</v>
      </c>
      <c r="G208" s="66" t="s">
        <v>184</v>
      </c>
    </row>
    <row r="209" spans="1:7" s="66" customFormat="1" hidden="1" x14ac:dyDescent="0.25">
      <c r="A209" s="258"/>
      <c r="B209" s="151"/>
      <c r="C209" s="151"/>
      <c r="D209" s="152"/>
      <c r="E209" s="151"/>
      <c r="F209" s="52">
        <f t="shared" si="1"/>
        <v>0</v>
      </c>
      <c r="G209" s="66" t="s">
        <v>184</v>
      </c>
    </row>
    <row r="210" spans="1:7" s="66" customFormat="1" hidden="1" x14ac:dyDescent="0.25">
      <c r="A210" s="258"/>
      <c r="B210" s="151"/>
      <c r="C210" s="151"/>
      <c r="D210" s="152"/>
      <c r="E210" s="151"/>
      <c r="F210" s="52">
        <f t="shared" si="1"/>
        <v>0</v>
      </c>
      <c r="G210" s="66" t="s">
        <v>184</v>
      </c>
    </row>
    <row r="211" spans="1:7" s="66" customFormat="1" hidden="1" x14ac:dyDescent="0.25">
      <c r="A211" s="258"/>
      <c r="B211" s="151"/>
      <c r="C211" s="151"/>
      <c r="D211" s="152"/>
      <c r="E211" s="151"/>
      <c r="F211" s="52">
        <f t="shared" si="1"/>
        <v>0</v>
      </c>
      <c r="G211" s="66" t="s">
        <v>184</v>
      </c>
    </row>
    <row r="212" spans="1:7" s="66" customFormat="1" hidden="1" x14ac:dyDescent="0.25">
      <c r="A212" s="258"/>
      <c r="B212" s="151"/>
      <c r="C212" s="151"/>
      <c r="D212" s="152"/>
      <c r="E212" s="151"/>
      <c r="F212" s="52">
        <f t="shared" si="1"/>
        <v>0</v>
      </c>
      <c r="G212" s="66" t="s">
        <v>184</v>
      </c>
    </row>
    <row r="213" spans="1:7" s="66" customFormat="1" hidden="1" x14ac:dyDescent="0.25">
      <c r="A213" s="258"/>
      <c r="B213" s="151"/>
      <c r="C213" s="151"/>
      <c r="D213" s="152"/>
      <c r="E213" s="151"/>
      <c r="F213" s="52">
        <f t="shared" si="1"/>
        <v>0</v>
      </c>
      <c r="G213" s="66" t="s">
        <v>184</v>
      </c>
    </row>
    <row r="214" spans="1:7" s="66" customFormat="1" hidden="1" x14ac:dyDescent="0.25">
      <c r="A214" s="258"/>
      <c r="B214" s="151"/>
      <c r="C214" s="151"/>
      <c r="D214" s="152"/>
      <c r="E214" s="151"/>
      <c r="F214" s="52">
        <f t="shared" si="1"/>
        <v>0</v>
      </c>
      <c r="G214" s="66" t="s">
        <v>184</v>
      </c>
    </row>
    <row r="215" spans="1:7" s="66" customFormat="1" hidden="1" x14ac:dyDescent="0.25">
      <c r="A215" s="258"/>
      <c r="B215" s="151"/>
      <c r="C215" s="151"/>
      <c r="D215" s="152"/>
      <c r="E215" s="151"/>
      <c r="F215" s="52">
        <f t="shared" si="1"/>
        <v>0</v>
      </c>
      <c r="G215" s="66" t="s">
        <v>184</v>
      </c>
    </row>
    <row r="216" spans="1:7" s="66" customFormat="1" hidden="1" x14ac:dyDescent="0.25">
      <c r="A216" s="258"/>
      <c r="B216" s="151"/>
      <c r="C216" s="151"/>
      <c r="D216" s="152"/>
      <c r="E216" s="151"/>
      <c r="F216" s="52">
        <f t="shared" si="1"/>
        <v>0</v>
      </c>
      <c r="G216" s="66" t="s">
        <v>184</v>
      </c>
    </row>
    <row r="217" spans="1:7" s="66" customFormat="1" hidden="1" x14ac:dyDescent="0.25">
      <c r="A217" s="258"/>
      <c r="B217" s="151"/>
      <c r="C217" s="151"/>
      <c r="D217" s="152"/>
      <c r="E217" s="151"/>
      <c r="F217" s="52">
        <f t="shared" si="1"/>
        <v>0</v>
      </c>
      <c r="G217" s="66" t="s">
        <v>184</v>
      </c>
    </row>
    <row r="218" spans="1:7" s="66" customFormat="1" hidden="1" x14ac:dyDescent="0.25">
      <c r="A218" s="258"/>
      <c r="B218" s="151"/>
      <c r="C218" s="151"/>
      <c r="D218" s="152"/>
      <c r="E218" s="151"/>
      <c r="F218" s="52">
        <f t="shared" si="1"/>
        <v>0</v>
      </c>
      <c r="G218" s="66" t="s">
        <v>184</v>
      </c>
    </row>
    <row r="219" spans="1:7" s="66" customFormat="1" hidden="1" x14ac:dyDescent="0.25">
      <c r="A219" s="258"/>
      <c r="B219" s="151"/>
      <c r="C219" s="151"/>
      <c r="D219" s="152"/>
      <c r="E219" s="151"/>
      <c r="F219" s="52">
        <f t="shared" si="1"/>
        <v>0</v>
      </c>
      <c r="G219" s="66" t="s">
        <v>184</v>
      </c>
    </row>
    <row r="220" spans="1:7" s="66" customFormat="1" hidden="1" x14ac:dyDescent="0.25">
      <c r="A220" s="258"/>
      <c r="B220" s="151"/>
      <c r="C220" s="151"/>
      <c r="D220" s="152"/>
      <c r="E220" s="151"/>
      <c r="F220" s="52">
        <f t="shared" si="1"/>
        <v>0</v>
      </c>
      <c r="G220" s="66" t="s">
        <v>184</v>
      </c>
    </row>
    <row r="221" spans="1:7" s="66" customFormat="1" hidden="1" x14ac:dyDescent="0.25">
      <c r="A221" s="258"/>
      <c r="B221" s="151"/>
      <c r="C221" s="151"/>
      <c r="D221" s="152"/>
      <c r="E221" s="151"/>
      <c r="F221" s="52">
        <f t="shared" si="1"/>
        <v>0</v>
      </c>
      <c r="G221" s="66" t="s">
        <v>184</v>
      </c>
    </row>
    <row r="222" spans="1:7" s="66" customFormat="1" hidden="1" x14ac:dyDescent="0.25">
      <c r="A222" s="258"/>
      <c r="B222" s="151"/>
      <c r="C222" s="151"/>
      <c r="D222" s="152"/>
      <c r="E222" s="151"/>
      <c r="F222" s="52">
        <f t="shared" si="1"/>
        <v>0</v>
      </c>
      <c r="G222" s="66" t="s">
        <v>184</v>
      </c>
    </row>
    <row r="223" spans="1:7" s="66" customFormat="1" hidden="1" x14ac:dyDescent="0.25">
      <c r="A223" s="258"/>
      <c r="B223" s="151"/>
      <c r="C223" s="151"/>
      <c r="D223" s="152"/>
      <c r="E223" s="151"/>
      <c r="F223" s="52">
        <f t="shared" si="1"/>
        <v>0</v>
      </c>
      <c r="G223" s="66" t="s">
        <v>184</v>
      </c>
    </row>
    <row r="224" spans="1:7" s="66" customFormat="1" hidden="1" x14ac:dyDescent="0.25">
      <c r="A224" s="258"/>
      <c r="B224" s="151"/>
      <c r="C224" s="151"/>
      <c r="D224" s="152"/>
      <c r="E224" s="151"/>
      <c r="F224" s="52">
        <f t="shared" si="1"/>
        <v>0</v>
      </c>
      <c r="G224" s="66" t="s">
        <v>184</v>
      </c>
    </row>
    <row r="225" spans="1:7" s="66" customFormat="1" hidden="1" x14ac:dyDescent="0.25">
      <c r="A225" s="258"/>
      <c r="B225" s="151"/>
      <c r="C225" s="151"/>
      <c r="D225" s="152"/>
      <c r="E225" s="151"/>
      <c r="F225" s="52">
        <f t="shared" si="1"/>
        <v>0</v>
      </c>
      <c r="G225" s="66" t="s">
        <v>184</v>
      </c>
    </row>
    <row r="226" spans="1:7" s="66" customFormat="1" hidden="1" x14ac:dyDescent="0.25">
      <c r="A226" s="258"/>
      <c r="B226" s="151"/>
      <c r="C226" s="151"/>
      <c r="D226" s="152"/>
      <c r="E226" s="151"/>
      <c r="F226" s="52">
        <f t="shared" si="1"/>
        <v>0</v>
      </c>
      <c r="G226" s="66" t="s">
        <v>184</v>
      </c>
    </row>
    <row r="227" spans="1:7" s="66" customFormat="1" hidden="1" x14ac:dyDescent="0.25">
      <c r="A227" s="258"/>
      <c r="B227" s="151"/>
      <c r="C227" s="151"/>
      <c r="D227" s="152"/>
      <c r="E227" s="151"/>
      <c r="F227" s="52">
        <f t="shared" si="1"/>
        <v>0</v>
      </c>
      <c r="G227" s="66" t="s">
        <v>184</v>
      </c>
    </row>
    <row r="228" spans="1:7" s="66" customFormat="1" hidden="1" x14ac:dyDescent="0.25">
      <c r="A228" s="258"/>
      <c r="B228" s="151"/>
      <c r="C228" s="151"/>
      <c r="D228" s="152"/>
      <c r="E228" s="151"/>
      <c r="F228" s="52">
        <f t="shared" si="1"/>
        <v>0</v>
      </c>
      <c r="G228" s="66" t="s">
        <v>184</v>
      </c>
    </row>
    <row r="229" spans="1:7" s="66" customFormat="1" hidden="1" x14ac:dyDescent="0.25">
      <c r="A229" s="258"/>
      <c r="B229" s="151"/>
      <c r="C229" s="151"/>
      <c r="D229" s="152"/>
      <c r="E229" s="151"/>
      <c r="F229" s="52">
        <f t="shared" si="1"/>
        <v>0</v>
      </c>
      <c r="G229" s="66" t="s">
        <v>184</v>
      </c>
    </row>
    <row r="230" spans="1:7" s="66" customFormat="1" hidden="1" x14ac:dyDescent="0.25">
      <c r="A230" s="258"/>
      <c r="B230" s="151"/>
      <c r="C230" s="151"/>
      <c r="D230" s="152"/>
      <c r="E230" s="151"/>
      <c r="F230" s="52">
        <f t="shared" si="1"/>
        <v>0</v>
      </c>
      <c r="G230" s="66" t="s">
        <v>184</v>
      </c>
    </row>
    <row r="231" spans="1:7" s="66" customFormat="1" hidden="1" x14ac:dyDescent="0.25">
      <c r="A231" s="258"/>
      <c r="B231" s="151"/>
      <c r="C231" s="151"/>
      <c r="D231" s="152"/>
      <c r="E231" s="151"/>
      <c r="F231" s="52">
        <f t="shared" si="1"/>
        <v>0</v>
      </c>
      <c r="G231" s="66" t="s">
        <v>184</v>
      </c>
    </row>
    <row r="232" spans="1:7" s="66" customFormat="1" hidden="1" x14ac:dyDescent="0.25">
      <c r="A232" s="258"/>
      <c r="B232" s="151"/>
      <c r="C232" s="151"/>
      <c r="D232" s="152"/>
      <c r="E232" s="151"/>
      <c r="F232" s="52">
        <f t="shared" si="1"/>
        <v>0</v>
      </c>
      <c r="G232" s="66" t="s">
        <v>184</v>
      </c>
    </row>
    <row r="233" spans="1:7" s="66" customFormat="1" hidden="1" x14ac:dyDescent="0.25">
      <c r="A233" s="258"/>
      <c r="B233" s="151"/>
      <c r="C233" s="151"/>
      <c r="D233" s="152"/>
      <c r="E233" s="151"/>
      <c r="F233" s="52">
        <f t="shared" si="1"/>
        <v>0</v>
      </c>
      <c r="G233" s="66" t="s">
        <v>184</v>
      </c>
    </row>
    <row r="234" spans="1:7" s="66" customFormat="1" hidden="1" x14ac:dyDescent="0.25">
      <c r="A234" s="258"/>
      <c r="B234" s="151"/>
      <c r="C234" s="151"/>
      <c r="D234" s="152"/>
      <c r="E234" s="151"/>
      <c r="F234" s="52">
        <f t="shared" si="1"/>
        <v>0</v>
      </c>
      <c r="G234" s="66" t="s">
        <v>184</v>
      </c>
    </row>
    <row r="235" spans="1:7" s="66" customFormat="1" hidden="1" x14ac:dyDescent="0.25">
      <c r="A235" s="258"/>
      <c r="B235" s="151"/>
      <c r="C235" s="151"/>
      <c r="D235" s="152"/>
      <c r="E235" s="151"/>
      <c r="F235" s="52">
        <f t="shared" si="1"/>
        <v>0</v>
      </c>
      <c r="G235" s="66" t="s">
        <v>184</v>
      </c>
    </row>
    <row r="236" spans="1:7" s="66" customFormat="1" hidden="1" x14ac:dyDescent="0.25">
      <c r="A236" s="258"/>
      <c r="B236" s="151"/>
      <c r="C236" s="151"/>
      <c r="D236" s="152"/>
      <c r="E236" s="151"/>
      <c r="F236" s="52">
        <f t="shared" si="1"/>
        <v>0</v>
      </c>
      <c r="G236" s="66" t="s">
        <v>184</v>
      </c>
    </row>
    <row r="237" spans="1:7" s="66" customFormat="1" hidden="1" x14ac:dyDescent="0.25">
      <c r="A237" s="258"/>
      <c r="B237" s="151"/>
      <c r="C237" s="151"/>
      <c r="D237" s="152"/>
      <c r="E237" s="151"/>
      <c r="F237" s="52">
        <f t="shared" si="1"/>
        <v>0</v>
      </c>
      <c r="G237" s="66" t="s">
        <v>184</v>
      </c>
    </row>
    <row r="238" spans="1:7" s="66" customFormat="1" hidden="1" x14ac:dyDescent="0.25">
      <c r="A238" s="258"/>
      <c r="B238" s="151"/>
      <c r="C238" s="151"/>
      <c r="D238" s="152"/>
      <c r="E238" s="151"/>
      <c r="F238" s="52">
        <f t="shared" si="1"/>
        <v>0</v>
      </c>
      <c r="G238" s="66" t="s">
        <v>184</v>
      </c>
    </row>
    <row r="239" spans="1:7" s="66" customFormat="1" hidden="1" x14ac:dyDescent="0.25">
      <c r="A239" s="258"/>
      <c r="B239" s="151"/>
      <c r="C239" s="151"/>
      <c r="D239" s="152"/>
      <c r="E239" s="151"/>
      <c r="F239" s="52">
        <f t="shared" si="1"/>
        <v>0</v>
      </c>
      <c r="G239" s="66" t="s">
        <v>184</v>
      </c>
    </row>
    <row r="240" spans="1:7" s="66" customFormat="1" hidden="1" x14ac:dyDescent="0.25">
      <c r="A240" s="258"/>
      <c r="B240" s="151"/>
      <c r="C240" s="151"/>
      <c r="D240" s="152"/>
      <c r="E240" s="151"/>
      <c r="F240" s="52">
        <f t="shared" si="1"/>
        <v>0</v>
      </c>
      <c r="G240" s="66" t="s">
        <v>184</v>
      </c>
    </row>
    <row r="241" spans="1:7" s="66" customFormat="1" hidden="1" x14ac:dyDescent="0.25">
      <c r="A241" s="258"/>
      <c r="B241" s="151"/>
      <c r="C241" s="151"/>
      <c r="D241" s="152"/>
      <c r="E241" s="151"/>
      <c r="F241" s="52">
        <f t="shared" si="1"/>
        <v>0</v>
      </c>
      <c r="G241" s="66" t="s">
        <v>184</v>
      </c>
    </row>
    <row r="242" spans="1:7" s="66" customFormat="1" hidden="1" x14ac:dyDescent="0.25">
      <c r="A242" s="258"/>
      <c r="B242" s="151"/>
      <c r="C242" s="151"/>
      <c r="D242" s="152"/>
      <c r="E242" s="151"/>
      <c r="F242" s="52">
        <f t="shared" si="1"/>
        <v>0</v>
      </c>
      <c r="G242" s="66" t="s">
        <v>184</v>
      </c>
    </row>
    <row r="243" spans="1:7" s="66" customFormat="1" hidden="1" x14ac:dyDescent="0.25">
      <c r="A243" s="258"/>
      <c r="B243" s="151"/>
      <c r="C243" s="151"/>
      <c r="D243" s="152"/>
      <c r="E243" s="151"/>
      <c r="F243" s="52">
        <f t="shared" si="1"/>
        <v>0</v>
      </c>
      <c r="G243" s="66" t="s">
        <v>184</v>
      </c>
    </row>
    <row r="244" spans="1:7" s="66" customFormat="1" hidden="1" x14ac:dyDescent="0.25">
      <c r="A244" s="258"/>
      <c r="B244" s="151"/>
      <c r="C244" s="151"/>
      <c r="D244" s="152"/>
      <c r="E244" s="151"/>
      <c r="F244" s="52">
        <f t="shared" si="1"/>
        <v>0</v>
      </c>
      <c r="G244" s="66" t="s">
        <v>184</v>
      </c>
    </row>
    <row r="245" spans="1:7" s="66" customFormat="1" hidden="1" x14ac:dyDescent="0.25">
      <c r="A245" s="258"/>
      <c r="B245" s="151"/>
      <c r="C245" s="151"/>
      <c r="D245" s="152"/>
      <c r="E245" s="151"/>
      <c r="F245" s="52">
        <f t="shared" si="1"/>
        <v>0</v>
      </c>
      <c r="G245" s="66" t="s">
        <v>184</v>
      </c>
    </row>
    <row r="246" spans="1:7" s="66" customFormat="1" hidden="1" x14ac:dyDescent="0.25">
      <c r="A246" s="258"/>
      <c r="B246" s="151"/>
      <c r="C246" s="151"/>
      <c r="D246" s="152"/>
      <c r="E246" s="151"/>
      <c r="F246" s="52">
        <f t="shared" si="1"/>
        <v>0</v>
      </c>
      <c r="G246" s="66" t="s">
        <v>184</v>
      </c>
    </row>
    <row r="247" spans="1:7" s="66" customFormat="1" hidden="1" x14ac:dyDescent="0.25">
      <c r="A247" s="258"/>
      <c r="B247" s="151"/>
      <c r="C247" s="151"/>
      <c r="D247" s="152"/>
      <c r="E247" s="151"/>
      <c r="F247" s="52">
        <f t="shared" si="1"/>
        <v>0</v>
      </c>
      <c r="G247" s="66" t="s">
        <v>184</v>
      </c>
    </row>
    <row r="248" spans="1:7" s="66" customFormat="1" hidden="1" x14ac:dyDescent="0.25">
      <c r="A248" s="258"/>
      <c r="B248" s="151"/>
      <c r="C248" s="151"/>
      <c r="D248" s="152"/>
      <c r="E248" s="151"/>
      <c r="F248" s="52">
        <f t="shared" si="1"/>
        <v>0</v>
      </c>
      <c r="G248" s="66" t="s">
        <v>184</v>
      </c>
    </row>
    <row r="249" spans="1:7" s="66" customFormat="1" hidden="1" x14ac:dyDescent="0.25">
      <c r="A249" s="258"/>
      <c r="B249" s="151"/>
      <c r="C249" s="151"/>
      <c r="D249" s="152"/>
      <c r="E249" s="151"/>
      <c r="F249" s="52">
        <f t="shared" si="1"/>
        <v>0</v>
      </c>
      <c r="G249" s="66" t="s">
        <v>184</v>
      </c>
    </row>
    <row r="250" spans="1:7" s="66" customFormat="1" hidden="1" x14ac:dyDescent="0.25">
      <c r="A250" s="258"/>
      <c r="B250" s="151"/>
      <c r="C250" s="151"/>
      <c r="D250" s="152"/>
      <c r="E250" s="151"/>
      <c r="F250" s="52">
        <f t="shared" si="1"/>
        <v>0</v>
      </c>
      <c r="G250" s="66" t="s">
        <v>184</v>
      </c>
    </row>
    <row r="251" spans="1:7" s="66" customFormat="1" hidden="1" x14ac:dyDescent="0.25">
      <c r="A251" s="258"/>
      <c r="B251" s="151"/>
      <c r="C251" s="151"/>
      <c r="D251" s="152"/>
      <c r="E251" s="151"/>
      <c r="F251" s="52">
        <f t="shared" si="1"/>
        <v>0</v>
      </c>
      <c r="G251" s="66" t="s">
        <v>184</v>
      </c>
    </row>
    <row r="252" spans="1:7" s="66" customFormat="1" hidden="1" x14ac:dyDescent="0.25">
      <c r="A252" s="258"/>
      <c r="B252" s="151"/>
      <c r="C252" s="151"/>
      <c r="D252" s="152"/>
      <c r="E252" s="151"/>
      <c r="F252" s="52">
        <f t="shared" si="1"/>
        <v>0</v>
      </c>
      <c r="G252" s="66" t="s">
        <v>184</v>
      </c>
    </row>
    <row r="253" spans="1:7" s="66" customFormat="1" hidden="1" x14ac:dyDescent="0.25">
      <c r="A253" s="258"/>
      <c r="B253" s="151"/>
      <c r="C253" s="151"/>
      <c r="D253" s="152"/>
      <c r="E253" s="151"/>
      <c r="F253" s="52">
        <f t="shared" si="1"/>
        <v>0</v>
      </c>
      <c r="G253" s="66" t="s">
        <v>184</v>
      </c>
    </row>
    <row r="254" spans="1:7" s="66" customFormat="1" hidden="1" x14ac:dyDescent="0.25">
      <c r="A254" s="258"/>
      <c r="B254" s="151"/>
      <c r="C254" s="151"/>
      <c r="D254" s="152"/>
      <c r="E254" s="151"/>
      <c r="F254" s="52">
        <f t="shared" si="1"/>
        <v>0</v>
      </c>
      <c r="G254" s="66" t="s">
        <v>184</v>
      </c>
    </row>
    <row r="255" spans="1:7" s="66" customFormat="1" hidden="1" x14ac:dyDescent="0.25">
      <c r="A255" s="258"/>
      <c r="B255" s="151"/>
      <c r="C255" s="151"/>
      <c r="D255" s="152"/>
      <c r="E255" s="151"/>
      <c r="F255" s="52">
        <f t="shared" si="1"/>
        <v>0</v>
      </c>
      <c r="G255" s="66" t="s">
        <v>184</v>
      </c>
    </row>
    <row r="256" spans="1:7" s="66" customFormat="1" hidden="1" x14ac:dyDescent="0.25">
      <c r="A256" s="258"/>
      <c r="B256" s="151"/>
      <c r="C256" s="151"/>
      <c r="D256" s="152"/>
      <c r="E256" s="151"/>
      <c r="F256" s="52">
        <f t="shared" si="1"/>
        <v>0</v>
      </c>
      <c r="G256" s="66" t="s">
        <v>184</v>
      </c>
    </row>
    <row r="257" spans="1:9" s="66" customFormat="1" hidden="1" x14ac:dyDescent="0.25">
      <c r="A257" s="258"/>
      <c r="B257" s="151"/>
      <c r="C257" s="151"/>
      <c r="D257" s="152"/>
      <c r="E257" s="151"/>
      <c r="F257" s="52">
        <f t="shared" si="1"/>
        <v>0</v>
      </c>
      <c r="G257" s="66" t="s">
        <v>184</v>
      </c>
    </row>
    <row r="258" spans="1:9" s="66" customFormat="1" hidden="1" x14ac:dyDescent="0.25">
      <c r="A258" s="258"/>
      <c r="B258" s="151"/>
      <c r="C258" s="151"/>
      <c r="D258" s="152"/>
      <c r="E258" s="151"/>
      <c r="F258" s="52">
        <f t="shared" si="1"/>
        <v>0</v>
      </c>
      <c r="G258" s="66" t="s">
        <v>184</v>
      </c>
    </row>
    <row r="259" spans="1:9" s="66" customFormat="1" hidden="1" x14ac:dyDescent="0.25">
      <c r="A259" s="258"/>
      <c r="B259" s="151"/>
      <c r="C259" s="151"/>
      <c r="D259" s="152"/>
      <c r="E259" s="151"/>
      <c r="F259" s="52">
        <f t="shared" si="1"/>
        <v>0</v>
      </c>
      <c r="G259" s="66" t="s">
        <v>184</v>
      </c>
    </row>
    <row r="260" spans="1:9" s="66" customFormat="1" hidden="1" x14ac:dyDescent="0.25">
      <c r="A260" s="258"/>
      <c r="B260" s="151"/>
      <c r="C260" s="151"/>
      <c r="D260" s="152"/>
      <c r="E260" s="151"/>
      <c r="F260" s="52">
        <f t="shared" si="1"/>
        <v>0</v>
      </c>
      <c r="G260" s="66" t="s">
        <v>184</v>
      </c>
    </row>
    <row r="261" spans="1:9" s="66" customFormat="1" hidden="1" x14ac:dyDescent="0.25">
      <c r="A261" s="258"/>
      <c r="B261" s="151"/>
      <c r="C261" s="151"/>
      <c r="D261" s="152"/>
      <c r="E261" s="151"/>
      <c r="F261" s="52">
        <f t="shared" si="1"/>
        <v>0</v>
      </c>
      <c r="G261" s="66" t="s">
        <v>184</v>
      </c>
    </row>
    <row r="262" spans="1:9" s="66" customFormat="1" hidden="1" x14ac:dyDescent="0.25">
      <c r="A262" s="258"/>
      <c r="B262" s="151"/>
      <c r="C262" s="151"/>
      <c r="D262" s="152"/>
      <c r="E262" s="151"/>
      <c r="F262" s="52">
        <f t="shared" si="1"/>
        <v>0</v>
      </c>
      <c r="G262" s="66" t="s">
        <v>184</v>
      </c>
    </row>
    <row r="263" spans="1:9" s="66" customFormat="1" hidden="1" x14ac:dyDescent="0.25">
      <c r="A263" s="258"/>
      <c r="B263" s="151"/>
      <c r="C263" s="151"/>
      <c r="D263" s="152"/>
      <c r="E263" s="151"/>
      <c r="F263" s="52">
        <f t="shared" si="1"/>
        <v>0</v>
      </c>
      <c r="G263" s="66" t="s">
        <v>184</v>
      </c>
    </row>
    <row r="264" spans="1:9" s="66" customFormat="1" hidden="1" x14ac:dyDescent="0.25">
      <c r="A264" s="258"/>
      <c r="B264" s="151"/>
      <c r="C264" s="151"/>
      <c r="D264" s="152"/>
      <c r="E264" s="151"/>
      <c r="F264" s="52">
        <f t="shared" si="1"/>
        <v>0</v>
      </c>
      <c r="G264" s="66" t="s">
        <v>184</v>
      </c>
    </row>
    <row r="265" spans="1:9" s="66" customFormat="1" hidden="1" x14ac:dyDescent="0.25">
      <c r="A265" s="258"/>
      <c r="B265" s="151"/>
      <c r="C265" s="151"/>
      <c r="D265" s="152"/>
      <c r="E265" s="151"/>
      <c r="F265" s="52">
        <f t="shared" si="1"/>
        <v>0</v>
      </c>
      <c r="G265" s="66" t="s">
        <v>184</v>
      </c>
    </row>
    <row r="266" spans="1:9" s="66" customFormat="1" hidden="1" x14ac:dyDescent="0.25">
      <c r="A266" s="258"/>
      <c r="B266" s="151"/>
      <c r="C266" s="151"/>
      <c r="D266" s="152"/>
      <c r="E266" s="151"/>
      <c r="F266" s="52">
        <f t="shared" si="1"/>
        <v>0</v>
      </c>
      <c r="G266" s="66" t="s">
        <v>184</v>
      </c>
    </row>
    <row r="267" spans="1:9" s="66" customFormat="1" x14ac:dyDescent="0.25">
      <c r="A267" s="258" t="s">
        <v>299</v>
      </c>
      <c r="B267" s="151">
        <v>3</v>
      </c>
      <c r="C267" s="151" t="s">
        <v>296</v>
      </c>
      <c r="D267" s="152">
        <v>173730.81895761433</v>
      </c>
      <c r="E267" s="151">
        <v>7</v>
      </c>
      <c r="F267" s="153">
        <f>ROUND(+B267*D267*E267,2)</f>
        <v>3648347.2</v>
      </c>
      <c r="G267" s="66" t="s">
        <v>184</v>
      </c>
    </row>
    <row r="268" spans="1:9" s="66" customFormat="1" x14ac:dyDescent="0.25">
      <c r="A268" s="258"/>
      <c r="B268" s="65"/>
      <c r="C268" s="65"/>
      <c r="D268" s="167"/>
      <c r="E268" s="168" t="s">
        <v>185</v>
      </c>
      <c r="F268" s="229">
        <f>ROUND(SUBTOTAL(109,F137:F267),2)</f>
        <v>17358556.890000001</v>
      </c>
      <c r="G268" s="66" t="s">
        <v>184</v>
      </c>
      <c r="I268" s="257" t="s">
        <v>198</v>
      </c>
    </row>
    <row r="269" spans="1:9" x14ac:dyDescent="0.25">
      <c r="F269" s="214"/>
      <c r="G269" s="66" t="s">
        <v>186</v>
      </c>
    </row>
    <row r="270" spans="1:9" x14ac:dyDescent="0.25">
      <c r="C270" s="414" t="str">
        <f>"Total "&amp;B2</f>
        <v>Total GRANT EXCLUSIVE LINE ITEM</v>
      </c>
      <c r="D270" s="414"/>
      <c r="E270" s="414"/>
      <c r="F270" s="52">
        <f>+F268+F136</f>
        <v>34184928.57</v>
      </c>
      <c r="G270" s="66" t="s">
        <v>186</v>
      </c>
      <c r="I270" s="75" t="s">
        <v>188</v>
      </c>
    </row>
    <row r="271" spans="1:9" s="66" customFormat="1" x14ac:dyDescent="0.25">
      <c r="A271" s="155"/>
      <c r="B271" s="65"/>
      <c r="C271" s="65"/>
      <c r="D271" s="65"/>
      <c r="E271" s="65"/>
      <c r="F271" s="69"/>
      <c r="G271" s="66" t="s">
        <v>186</v>
      </c>
    </row>
    <row r="272" spans="1:9" s="66" customFormat="1" x14ac:dyDescent="0.25">
      <c r="A272" s="218" t="str">
        <f>B2&amp;" Narrative (State):"</f>
        <v>GRANT EXCLUSIVE LINE ITEM Narrative (State):</v>
      </c>
      <c r="B272" s="60"/>
      <c r="C272" s="60"/>
      <c r="D272" s="60"/>
      <c r="E272" s="60"/>
      <c r="F272" s="61"/>
      <c r="G272" s="66" t="s">
        <v>181</v>
      </c>
      <c r="I272" s="76" t="s">
        <v>190</v>
      </c>
    </row>
    <row r="273" spans="1:17" s="66" customFormat="1" ht="45" customHeight="1" x14ac:dyDescent="0.25">
      <c r="A273" s="407" t="s">
        <v>300</v>
      </c>
      <c r="B273" s="408"/>
      <c r="C273" s="408"/>
      <c r="D273" s="408"/>
      <c r="E273" s="408"/>
      <c r="F273" s="409"/>
      <c r="G273" s="66" t="s">
        <v>181</v>
      </c>
      <c r="I273" s="405" t="s">
        <v>191</v>
      </c>
      <c r="J273" s="405"/>
      <c r="K273" s="405"/>
      <c r="L273" s="405"/>
      <c r="M273" s="405"/>
      <c r="N273" s="405"/>
      <c r="O273" s="405"/>
      <c r="P273" s="405"/>
      <c r="Q273" s="405"/>
    </row>
    <row r="274" spans="1:17" x14ac:dyDescent="0.25">
      <c r="G274" s="66" t="s">
        <v>184</v>
      </c>
    </row>
    <row r="275" spans="1:17" s="66" customFormat="1" x14ac:dyDescent="0.25">
      <c r="A275" s="218" t="str">
        <f>B2&amp;" Narrative (Non-State) i.e. Match or Other Funding"</f>
        <v>GRANT EXCLUSIVE LINE ITEM Narrative (Non-State) i.e. Match or Other Funding</v>
      </c>
      <c r="B275" s="63"/>
      <c r="C275" s="63"/>
      <c r="D275" s="63"/>
      <c r="E275" s="63"/>
      <c r="F275" s="64"/>
      <c r="G275" s="66" t="s">
        <v>184</v>
      </c>
      <c r="I275" s="76" t="s">
        <v>190</v>
      </c>
    </row>
    <row r="276" spans="1:17" s="66" customFormat="1" ht="45" customHeight="1" x14ac:dyDescent="0.25">
      <c r="A276" s="407" t="s">
        <v>301</v>
      </c>
      <c r="B276" s="408"/>
      <c r="C276" s="408"/>
      <c r="D276" s="408"/>
      <c r="E276" s="408"/>
      <c r="F276" s="409"/>
      <c r="G276" s="66" t="s">
        <v>184</v>
      </c>
      <c r="I276" s="405" t="s">
        <v>191</v>
      </c>
      <c r="J276" s="405"/>
      <c r="K276" s="405"/>
      <c r="L276" s="405"/>
      <c r="M276" s="405"/>
      <c r="N276" s="405"/>
      <c r="O276" s="405"/>
      <c r="P276" s="405"/>
      <c r="Q276" s="405"/>
    </row>
    <row r="278" spans="1:17" x14ac:dyDescent="0.25">
      <c r="D278" s="222"/>
    </row>
  </sheetData>
  <sheetProtection algorithmName="SHA-512" hashValue="pVep654qklsgM38cTYn1g9GN0OgUeO570MznRLfDTZpngKBYAX6HHDUljMHxM+zrjbozhMyjJKSpIILoQCS4vQ==" saltValue="xDL6xd4BXul4sQStHVzW/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A50EBC5C-93D1-45A9-92E1-6AD5E1715F4A}">
            <xm:f>Categories!$A$28=FALSE</xm:f>
            <x14:dxf>
              <fill>
                <patternFill>
                  <bgColor theme="0" tint="-0.34998626667073579"/>
                </patternFill>
              </fill>
            </x14:dxf>
          </x14:cfRule>
          <xm:sqref>A1:F276</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3B0E8-20F4-4A62-8681-FFA2AA8A9E92}">
  <sheetPr>
    <pageSetUpPr fitToPage="1"/>
  </sheetPr>
  <dimension ref="A1:Q278"/>
  <sheetViews>
    <sheetView zoomScaleNormal="100" zoomScaleSheetLayoutView="100" workbookViewId="0">
      <selection activeCell="A10" sqref="A10:C10"/>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thickTop="1" thickBot="1" x14ac:dyDescent="0.3">
      <c r="A1" s="399" t="s">
        <v>169</v>
      </c>
      <c r="B1" s="399"/>
      <c r="C1" s="399"/>
      <c r="D1" s="399"/>
      <c r="E1" s="399"/>
      <c r="F1" t="str">
        <f>+'Section A'!$B$2</f>
        <v>GRANTEE</v>
      </c>
      <c r="G1" s="204" t="s">
        <v>179</v>
      </c>
      <c r="I1" s="225" t="s">
        <v>170</v>
      </c>
    </row>
    <row r="2" spans="1:9" ht="20.25" customHeight="1" thickTop="1" x14ac:dyDescent="0.25">
      <c r="A2" s="226" t="s">
        <v>303</v>
      </c>
      <c r="B2" s="432" t="s">
        <v>293</v>
      </c>
      <c r="C2" s="432"/>
      <c r="D2" s="432"/>
      <c r="E2" s="432"/>
      <c r="F2" s="432"/>
      <c r="G2" s="204"/>
    </row>
    <row r="3" spans="1:9" ht="42" customHeight="1" x14ac:dyDescent="0.25">
      <c r="A3" s="327" t="s">
        <v>294</v>
      </c>
      <c r="B3" s="327"/>
      <c r="C3" s="327"/>
      <c r="D3" s="327"/>
      <c r="E3" s="327"/>
      <c r="F3" s="327"/>
      <c r="G3" t="s">
        <v>186</v>
      </c>
    </row>
    <row r="4" spans="1:9" x14ac:dyDescent="0.25">
      <c r="A4" s="5"/>
      <c r="B4" s="5"/>
      <c r="C4" s="5"/>
      <c r="D4" s="5"/>
      <c r="E4" s="5"/>
      <c r="F4" s="5"/>
      <c r="G4" t="s">
        <v>186</v>
      </c>
    </row>
    <row r="5" spans="1:9" x14ac:dyDescent="0.25">
      <c r="A5" s="202" t="s">
        <v>261</v>
      </c>
      <c r="B5" s="202" t="s">
        <v>208</v>
      </c>
      <c r="C5" s="202" t="s">
        <v>207</v>
      </c>
      <c r="D5" s="202" t="s">
        <v>224</v>
      </c>
      <c r="E5" s="202" t="s">
        <v>177</v>
      </c>
      <c r="F5" s="202" t="s">
        <v>295</v>
      </c>
      <c r="G5" s="206" t="s">
        <v>186</v>
      </c>
      <c r="I5" s="76" t="s">
        <v>180</v>
      </c>
    </row>
    <row r="6" spans="1:9" s="66" customFormat="1" x14ac:dyDescent="0.25">
      <c r="A6" s="143" t="s">
        <v>261</v>
      </c>
      <c r="B6" s="151">
        <v>3</v>
      </c>
      <c r="C6" s="151" t="s">
        <v>296</v>
      </c>
      <c r="D6" s="152">
        <v>141069.23599775901</v>
      </c>
      <c r="E6" s="151">
        <v>7</v>
      </c>
      <c r="F6" s="52">
        <f t="shared" ref="F6:F134" si="0">ROUND(+B6*D6*E6,2)</f>
        <v>2962453.96</v>
      </c>
      <c r="G6" s="66" t="s">
        <v>181</v>
      </c>
    </row>
    <row r="7" spans="1:9" s="66" customFormat="1" x14ac:dyDescent="0.25">
      <c r="A7" s="258" t="s">
        <v>297</v>
      </c>
      <c r="B7" s="151">
        <v>3</v>
      </c>
      <c r="C7" s="151" t="s">
        <v>296</v>
      </c>
      <c r="D7" s="152">
        <v>252824.47589246475</v>
      </c>
      <c r="E7" s="151">
        <v>7</v>
      </c>
      <c r="F7" s="52">
        <f t="shared" si="0"/>
        <v>5309313.99</v>
      </c>
      <c r="G7" s="66" t="s">
        <v>181</v>
      </c>
    </row>
    <row r="8" spans="1:9" s="66" customFormat="1" x14ac:dyDescent="0.25">
      <c r="A8" s="258" t="s">
        <v>298</v>
      </c>
      <c r="B8" s="151">
        <v>3</v>
      </c>
      <c r="C8" s="151" t="s">
        <v>296</v>
      </c>
      <c r="D8" s="152">
        <v>325404.08310037164</v>
      </c>
      <c r="E8" s="151">
        <v>7</v>
      </c>
      <c r="F8" s="52">
        <f t="shared" si="0"/>
        <v>6833485.75</v>
      </c>
      <c r="G8" s="66" t="s">
        <v>181</v>
      </c>
    </row>
    <row r="9" spans="1:9" s="66" customFormat="1" hidden="1" x14ac:dyDescent="0.25">
      <c r="A9" s="258"/>
      <c r="B9" s="151"/>
      <c r="C9" s="151"/>
      <c r="D9" s="152"/>
      <c r="E9" s="151"/>
      <c r="F9" s="52">
        <f t="shared" si="0"/>
        <v>0</v>
      </c>
      <c r="G9" s="66" t="s">
        <v>181</v>
      </c>
    </row>
    <row r="10" spans="1:9" s="66" customFormat="1" hidden="1" x14ac:dyDescent="0.25">
      <c r="A10" s="258"/>
      <c r="B10" s="151"/>
      <c r="C10" s="151"/>
      <c r="D10" s="152"/>
      <c r="E10" s="151"/>
      <c r="F10" s="52">
        <f t="shared" si="0"/>
        <v>0</v>
      </c>
      <c r="G10" s="66" t="s">
        <v>181</v>
      </c>
    </row>
    <row r="11" spans="1:9" s="66" customFormat="1" hidden="1" x14ac:dyDescent="0.25">
      <c r="A11" s="258"/>
      <c r="B11" s="151"/>
      <c r="C11" s="151"/>
      <c r="D11" s="152"/>
      <c r="E11" s="151"/>
      <c r="F11" s="52">
        <f t="shared" si="0"/>
        <v>0</v>
      </c>
      <c r="G11" s="66" t="s">
        <v>181</v>
      </c>
    </row>
    <row r="12" spans="1:9" s="66" customFormat="1" hidden="1" x14ac:dyDescent="0.25">
      <c r="A12" s="258"/>
      <c r="B12" s="151"/>
      <c r="C12" s="151"/>
      <c r="D12" s="152"/>
      <c r="E12" s="151"/>
      <c r="F12" s="52">
        <f t="shared" si="0"/>
        <v>0</v>
      </c>
      <c r="G12" s="66" t="s">
        <v>181</v>
      </c>
    </row>
    <row r="13" spans="1:9" s="66" customFormat="1" hidden="1" x14ac:dyDescent="0.25">
      <c r="A13" s="258"/>
      <c r="B13" s="151"/>
      <c r="C13" s="151"/>
      <c r="D13" s="152"/>
      <c r="E13" s="151"/>
      <c r="F13" s="52">
        <f t="shared" si="0"/>
        <v>0</v>
      </c>
      <c r="G13" s="66" t="s">
        <v>181</v>
      </c>
    </row>
    <row r="14" spans="1:9" s="66" customFormat="1" hidden="1" x14ac:dyDescent="0.25">
      <c r="A14" s="258"/>
      <c r="B14" s="151"/>
      <c r="C14" s="151"/>
      <c r="D14" s="152"/>
      <c r="E14" s="151"/>
      <c r="F14" s="52">
        <f t="shared" si="0"/>
        <v>0</v>
      </c>
      <c r="G14" s="66" t="s">
        <v>181</v>
      </c>
    </row>
    <row r="15" spans="1:9" s="66" customFormat="1" hidden="1" x14ac:dyDescent="0.25">
      <c r="A15" s="258"/>
      <c r="B15" s="151"/>
      <c r="C15" s="151"/>
      <c r="D15" s="152"/>
      <c r="E15" s="151"/>
      <c r="F15" s="52">
        <f t="shared" si="0"/>
        <v>0</v>
      </c>
      <c r="G15" s="66" t="s">
        <v>181</v>
      </c>
    </row>
    <row r="16" spans="1:9" s="66" customFormat="1" hidden="1" x14ac:dyDescent="0.25">
      <c r="A16" s="258"/>
      <c r="B16" s="151"/>
      <c r="C16" s="151"/>
      <c r="D16" s="152"/>
      <c r="E16" s="151"/>
      <c r="F16" s="52">
        <f t="shared" si="0"/>
        <v>0</v>
      </c>
      <c r="G16" s="66" t="s">
        <v>181</v>
      </c>
    </row>
    <row r="17" spans="1:7" s="66" customFormat="1" hidden="1" x14ac:dyDescent="0.25">
      <c r="A17" s="258"/>
      <c r="B17" s="151"/>
      <c r="C17" s="151"/>
      <c r="D17" s="152"/>
      <c r="E17" s="151"/>
      <c r="F17" s="52">
        <f t="shared" si="0"/>
        <v>0</v>
      </c>
      <c r="G17" s="66" t="s">
        <v>181</v>
      </c>
    </row>
    <row r="18" spans="1:7" s="66" customFormat="1" hidden="1" x14ac:dyDescent="0.25">
      <c r="A18" s="258"/>
      <c r="B18" s="151"/>
      <c r="C18" s="151"/>
      <c r="D18" s="152"/>
      <c r="E18" s="151"/>
      <c r="F18" s="52">
        <f t="shared" si="0"/>
        <v>0</v>
      </c>
      <c r="G18" s="66" t="s">
        <v>181</v>
      </c>
    </row>
    <row r="19" spans="1:7" s="66" customFormat="1" hidden="1" x14ac:dyDescent="0.25">
      <c r="A19" s="258"/>
      <c r="B19" s="151"/>
      <c r="C19" s="151"/>
      <c r="D19" s="152"/>
      <c r="E19" s="151"/>
      <c r="F19" s="52">
        <f t="shared" si="0"/>
        <v>0</v>
      </c>
      <c r="G19" s="66" t="s">
        <v>181</v>
      </c>
    </row>
    <row r="20" spans="1:7" s="66" customFormat="1" hidden="1" x14ac:dyDescent="0.25">
      <c r="A20" s="258"/>
      <c r="B20" s="151"/>
      <c r="C20" s="151"/>
      <c r="D20" s="152"/>
      <c r="E20" s="151"/>
      <c r="F20" s="52">
        <f t="shared" si="0"/>
        <v>0</v>
      </c>
      <c r="G20" s="66" t="s">
        <v>181</v>
      </c>
    </row>
    <row r="21" spans="1:7" s="66" customFormat="1" hidden="1" x14ac:dyDescent="0.25">
      <c r="A21" s="258"/>
      <c r="B21" s="151"/>
      <c r="C21" s="151"/>
      <c r="D21" s="152"/>
      <c r="E21" s="151"/>
      <c r="F21" s="52">
        <f t="shared" si="0"/>
        <v>0</v>
      </c>
      <c r="G21" s="66" t="s">
        <v>181</v>
      </c>
    </row>
    <row r="22" spans="1:7" s="66" customFormat="1" hidden="1" x14ac:dyDescent="0.25">
      <c r="A22" s="258"/>
      <c r="B22" s="151"/>
      <c r="C22" s="151"/>
      <c r="D22" s="152"/>
      <c r="E22" s="151"/>
      <c r="F22" s="52">
        <f t="shared" si="0"/>
        <v>0</v>
      </c>
      <c r="G22" s="66" t="s">
        <v>181</v>
      </c>
    </row>
    <row r="23" spans="1:7" s="66" customFormat="1" hidden="1" x14ac:dyDescent="0.25">
      <c r="A23" s="258"/>
      <c r="B23" s="151"/>
      <c r="C23" s="151"/>
      <c r="D23" s="152"/>
      <c r="E23" s="151"/>
      <c r="F23" s="52">
        <f t="shared" si="0"/>
        <v>0</v>
      </c>
      <c r="G23" s="66" t="s">
        <v>181</v>
      </c>
    </row>
    <row r="24" spans="1:7" s="66" customFormat="1" hidden="1" x14ac:dyDescent="0.25">
      <c r="A24" s="258"/>
      <c r="B24" s="151"/>
      <c r="C24" s="151"/>
      <c r="D24" s="152"/>
      <c r="E24" s="151"/>
      <c r="F24" s="52">
        <f t="shared" si="0"/>
        <v>0</v>
      </c>
      <c r="G24" s="66" t="s">
        <v>181</v>
      </c>
    </row>
    <row r="25" spans="1:7" s="66" customFormat="1" hidden="1" x14ac:dyDescent="0.25">
      <c r="A25" s="258"/>
      <c r="B25" s="151"/>
      <c r="C25" s="151"/>
      <c r="D25" s="152"/>
      <c r="E25" s="151"/>
      <c r="F25" s="52">
        <f t="shared" si="0"/>
        <v>0</v>
      </c>
      <c r="G25" s="66" t="s">
        <v>181</v>
      </c>
    </row>
    <row r="26" spans="1:7" s="66" customFormat="1" hidden="1" x14ac:dyDescent="0.25">
      <c r="A26" s="258"/>
      <c r="B26" s="151"/>
      <c r="C26" s="151"/>
      <c r="D26" s="152"/>
      <c r="E26" s="151"/>
      <c r="F26" s="52">
        <f t="shared" si="0"/>
        <v>0</v>
      </c>
      <c r="G26" s="66" t="s">
        <v>181</v>
      </c>
    </row>
    <row r="27" spans="1:7" s="66" customFormat="1" hidden="1" x14ac:dyDescent="0.25">
      <c r="A27" s="258"/>
      <c r="B27" s="151"/>
      <c r="C27" s="151"/>
      <c r="D27" s="152"/>
      <c r="E27" s="151"/>
      <c r="F27" s="52">
        <f t="shared" si="0"/>
        <v>0</v>
      </c>
      <c r="G27" s="66" t="s">
        <v>181</v>
      </c>
    </row>
    <row r="28" spans="1:7" s="66" customFormat="1" hidden="1" x14ac:dyDescent="0.25">
      <c r="A28" s="258"/>
      <c r="B28" s="151"/>
      <c r="C28" s="151"/>
      <c r="D28" s="152"/>
      <c r="E28" s="151"/>
      <c r="F28" s="52">
        <f t="shared" si="0"/>
        <v>0</v>
      </c>
      <c r="G28" s="66" t="s">
        <v>181</v>
      </c>
    </row>
    <row r="29" spans="1:7" s="66" customFormat="1" hidden="1" x14ac:dyDescent="0.25">
      <c r="A29" s="258"/>
      <c r="B29" s="151"/>
      <c r="C29" s="151"/>
      <c r="D29" s="152"/>
      <c r="E29" s="151"/>
      <c r="F29" s="52">
        <f t="shared" si="0"/>
        <v>0</v>
      </c>
      <c r="G29" s="66" t="s">
        <v>181</v>
      </c>
    </row>
    <row r="30" spans="1:7" s="66" customFormat="1" hidden="1" x14ac:dyDescent="0.25">
      <c r="A30" s="258"/>
      <c r="B30" s="151"/>
      <c r="C30" s="151"/>
      <c r="D30" s="152"/>
      <c r="E30" s="151"/>
      <c r="F30" s="52">
        <f t="shared" si="0"/>
        <v>0</v>
      </c>
      <c r="G30" s="66" t="s">
        <v>181</v>
      </c>
    </row>
    <row r="31" spans="1:7" s="66" customFormat="1" hidden="1" x14ac:dyDescent="0.25">
      <c r="A31" s="258"/>
      <c r="B31" s="151"/>
      <c r="C31" s="151"/>
      <c r="D31" s="152"/>
      <c r="E31" s="151"/>
      <c r="F31" s="52">
        <f t="shared" si="0"/>
        <v>0</v>
      </c>
      <c r="G31" s="66" t="s">
        <v>181</v>
      </c>
    </row>
    <row r="32" spans="1:7" s="66" customFormat="1" hidden="1" x14ac:dyDescent="0.25">
      <c r="A32" s="258"/>
      <c r="B32" s="151"/>
      <c r="C32" s="151"/>
      <c r="D32" s="152"/>
      <c r="E32" s="151"/>
      <c r="F32" s="52">
        <f t="shared" si="0"/>
        <v>0</v>
      </c>
      <c r="G32" s="66" t="s">
        <v>181</v>
      </c>
    </row>
    <row r="33" spans="1:7" s="66" customFormat="1" hidden="1" x14ac:dyDescent="0.25">
      <c r="A33" s="258"/>
      <c r="B33" s="151"/>
      <c r="C33" s="151"/>
      <c r="D33" s="152"/>
      <c r="E33" s="151"/>
      <c r="F33" s="52">
        <f t="shared" si="0"/>
        <v>0</v>
      </c>
      <c r="G33" s="66" t="s">
        <v>181</v>
      </c>
    </row>
    <row r="34" spans="1:7" s="66" customFormat="1" hidden="1" x14ac:dyDescent="0.25">
      <c r="A34" s="258"/>
      <c r="B34" s="151"/>
      <c r="C34" s="151"/>
      <c r="D34" s="152"/>
      <c r="E34" s="151"/>
      <c r="F34" s="52">
        <f t="shared" si="0"/>
        <v>0</v>
      </c>
      <c r="G34" s="66" t="s">
        <v>181</v>
      </c>
    </row>
    <row r="35" spans="1:7" s="66" customFormat="1" hidden="1" x14ac:dyDescent="0.25">
      <c r="A35" s="258"/>
      <c r="B35" s="151"/>
      <c r="C35" s="151"/>
      <c r="D35" s="152"/>
      <c r="E35" s="151"/>
      <c r="F35" s="52">
        <f t="shared" si="0"/>
        <v>0</v>
      </c>
      <c r="G35" s="66" t="s">
        <v>181</v>
      </c>
    </row>
    <row r="36" spans="1:7" s="66" customFormat="1" hidden="1" x14ac:dyDescent="0.25">
      <c r="A36" s="258"/>
      <c r="B36" s="151"/>
      <c r="C36" s="151"/>
      <c r="D36" s="152"/>
      <c r="E36" s="151"/>
      <c r="F36" s="52">
        <f t="shared" si="0"/>
        <v>0</v>
      </c>
      <c r="G36" s="66" t="s">
        <v>181</v>
      </c>
    </row>
    <row r="37" spans="1:7" s="66" customFormat="1" hidden="1" x14ac:dyDescent="0.25">
      <c r="A37" s="258"/>
      <c r="B37" s="151"/>
      <c r="C37" s="151"/>
      <c r="D37" s="152"/>
      <c r="E37" s="151"/>
      <c r="F37" s="52">
        <f t="shared" si="0"/>
        <v>0</v>
      </c>
      <c r="G37" s="66" t="s">
        <v>181</v>
      </c>
    </row>
    <row r="38" spans="1:7" s="66" customFormat="1" hidden="1" x14ac:dyDescent="0.25">
      <c r="A38" s="258"/>
      <c r="B38" s="151"/>
      <c r="C38" s="151"/>
      <c r="D38" s="152"/>
      <c r="E38" s="151"/>
      <c r="F38" s="52">
        <f t="shared" si="0"/>
        <v>0</v>
      </c>
      <c r="G38" s="66" t="s">
        <v>181</v>
      </c>
    </row>
    <row r="39" spans="1:7" s="66" customFormat="1" hidden="1" x14ac:dyDescent="0.25">
      <c r="A39" s="258"/>
      <c r="B39" s="151"/>
      <c r="C39" s="151"/>
      <c r="D39" s="152"/>
      <c r="E39" s="151"/>
      <c r="F39" s="52">
        <f t="shared" si="0"/>
        <v>0</v>
      </c>
      <c r="G39" s="66" t="s">
        <v>181</v>
      </c>
    </row>
    <row r="40" spans="1:7" s="66" customFormat="1" hidden="1" x14ac:dyDescent="0.25">
      <c r="A40" s="258"/>
      <c r="B40" s="151"/>
      <c r="C40" s="151"/>
      <c r="D40" s="152"/>
      <c r="E40" s="151"/>
      <c r="F40" s="52">
        <f t="shared" si="0"/>
        <v>0</v>
      </c>
      <c r="G40" s="66" t="s">
        <v>181</v>
      </c>
    </row>
    <row r="41" spans="1:7" s="66" customFormat="1" hidden="1" x14ac:dyDescent="0.25">
      <c r="A41" s="258"/>
      <c r="B41" s="151"/>
      <c r="C41" s="151"/>
      <c r="D41" s="152"/>
      <c r="E41" s="151"/>
      <c r="F41" s="52">
        <f t="shared" si="0"/>
        <v>0</v>
      </c>
      <c r="G41" s="66" t="s">
        <v>181</v>
      </c>
    </row>
    <row r="42" spans="1:7" s="66" customFormat="1" hidden="1" x14ac:dyDescent="0.25">
      <c r="A42" s="258"/>
      <c r="B42" s="151"/>
      <c r="C42" s="151"/>
      <c r="D42" s="152"/>
      <c r="E42" s="151"/>
      <c r="F42" s="52">
        <f t="shared" si="0"/>
        <v>0</v>
      </c>
      <c r="G42" s="66" t="s">
        <v>181</v>
      </c>
    </row>
    <row r="43" spans="1:7" s="66" customFormat="1" hidden="1" x14ac:dyDescent="0.25">
      <c r="A43" s="258"/>
      <c r="B43" s="151"/>
      <c r="C43" s="151"/>
      <c r="D43" s="152"/>
      <c r="E43" s="151"/>
      <c r="F43" s="52">
        <f t="shared" si="0"/>
        <v>0</v>
      </c>
      <c r="G43" s="66" t="s">
        <v>181</v>
      </c>
    </row>
    <row r="44" spans="1:7" s="66" customFormat="1" hidden="1" x14ac:dyDescent="0.25">
      <c r="A44" s="258"/>
      <c r="B44" s="151"/>
      <c r="C44" s="151"/>
      <c r="D44" s="152"/>
      <c r="E44" s="151"/>
      <c r="F44" s="52">
        <f t="shared" si="0"/>
        <v>0</v>
      </c>
      <c r="G44" s="66" t="s">
        <v>181</v>
      </c>
    </row>
    <row r="45" spans="1:7" s="66" customFormat="1" hidden="1" x14ac:dyDescent="0.25">
      <c r="A45" s="258"/>
      <c r="B45" s="151"/>
      <c r="C45" s="151"/>
      <c r="D45" s="152"/>
      <c r="E45" s="151"/>
      <c r="F45" s="52">
        <f t="shared" si="0"/>
        <v>0</v>
      </c>
      <c r="G45" s="66" t="s">
        <v>181</v>
      </c>
    </row>
    <row r="46" spans="1:7" s="66" customFormat="1" hidden="1" x14ac:dyDescent="0.25">
      <c r="A46" s="258"/>
      <c r="B46" s="151"/>
      <c r="C46" s="151"/>
      <c r="D46" s="152"/>
      <c r="E46" s="151"/>
      <c r="F46" s="52">
        <f t="shared" si="0"/>
        <v>0</v>
      </c>
      <c r="G46" s="66" t="s">
        <v>181</v>
      </c>
    </row>
    <row r="47" spans="1:7" s="66" customFormat="1" hidden="1" x14ac:dyDescent="0.25">
      <c r="A47" s="258"/>
      <c r="B47" s="151"/>
      <c r="C47" s="151"/>
      <c r="D47" s="152"/>
      <c r="E47" s="151"/>
      <c r="F47" s="52">
        <f t="shared" si="0"/>
        <v>0</v>
      </c>
      <c r="G47" s="66" t="s">
        <v>181</v>
      </c>
    </row>
    <row r="48" spans="1:7" s="66" customFormat="1" hidden="1" x14ac:dyDescent="0.25">
      <c r="A48" s="258"/>
      <c r="B48" s="151"/>
      <c r="C48" s="151"/>
      <c r="D48" s="152"/>
      <c r="E48" s="151"/>
      <c r="F48" s="52">
        <f t="shared" si="0"/>
        <v>0</v>
      </c>
      <c r="G48" s="66" t="s">
        <v>181</v>
      </c>
    </row>
    <row r="49" spans="1:7" s="66" customFormat="1" hidden="1" x14ac:dyDescent="0.25">
      <c r="A49" s="258"/>
      <c r="B49" s="151"/>
      <c r="C49" s="151"/>
      <c r="D49" s="152"/>
      <c r="E49" s="151"/>
      <c r="F49" s="52">
        <f t="shared" si="0"/>
        <v>0</v>
      </c>
      <c r="G49" s="66" t="s">
        <v>181</v>
      </c>
    </row>
    <row r="50" spans="1:7" s="66" customFormat="1" hidden="1" x14ac:dyDescent="0.25">
      <c r="A50" s="258"/>
      <c r="B50" s="151"/>
      <c r="C50" s="151"/>
      <c r="D50" s="152"/>
      <c r="E50" s="151"/>
      <c r="F50" s="52">
        <f t="shared" si="0"/>
        <v>0</v>
      </c>
      <c r="G50" s="66" t="s">
        <v>181</v>
      </c>
    </row>
    <row r="51" spans="1:7" s="66" customFormat="1" hidden="1" x14ac:dyDescent="0.25">
      <c r="A51" s="258"/>
      <c r="B51" s="151"/>
      <c r="C51" s="151"/>
      <c r="D51" s="152"/>
      <c r="E51" s="151"/>
      <c r="F51" s="52">
        <f t="shared" si="0"/>
        <v>0</v>
      </c>
      <c r="G51" s="66" t="s">
        <v>181</v>
      </c>
    </row>
    <row r="52" spans="1:7" s="66" customFormat="1" hidden="1" x14ac:dyDescent="0.25">
      <c r="A52" s="258"/>
      <c r="B52" s="151"/>
      <c r="C52" s="151"/>
      <c r="D52" s="152"/>
      <c r="E52" s="151"/>
      <c r="F52" s="52">
        <f t="shared" si="0"/>
        <v>0</v>
      </c>
      <c r="G52" s="66" t="s">
        <v>181</v>
      </c>
    </row>
    <row r="53" spans="1:7" s="66" customFormat="1" hidden="1" x14ac:dyDescent="0.25">
      <c r="A53" s="258"/>
      <c r="B53" s="151"/>
      <c r="C53" s="151"/>
      <c r="D53" s="152"/>
      <c r="E53" s="151"/>
      <c r="F53" s="52">
        <f t="shared" si="0"/>
        <v>0</v>
      </c>
      <c r="G53" s="66" t="s">
        <v>181</v>
      </c>
    </row>
    <row r="54" spans="1:7" s="66" customFormat="1" hidden="1" x14ac:dyDescent="0.25">
      <c r="A54" s="258"/>
      <c r="B54" s="151"/>
      <c r="C54" s="151"/>
      <c r="D54" s="152"/>
      <c r="E54" s="151"/>
      <c r="F54" s="52">
        <f t="shared" si="0"/>
        <v>0</v>
      </c>
      <c r="G54" s="66" t="s">
        <v>181</v>
      </c>
    </row>
    <row r="55" spans="1:7" s="66" customFormat="1" hidden="1" x14ac:dyDescent="0.25">
      <c r="A55" s="258"/>
      <c r="B55" s="151"/>
      <c r="C55" s="151"/>
      <c r="D55" s="152"/>
      <c r="E55" s="151"/>
      <c r="F55" s="52">
        <f t="shared" si="0"/>
        <v>0</v>
      </c>
      <c r="G55" s="66" t="s">
        <v>181</v>
      </c>
    </row>
    <row r="56" spans="1:7" s="66" customFormat="1" hidden="1" x14ac:dyDescent="0.25">
      <c r="A56" s="258"/>
      <c r="B56" s="151"/>
      <c r="C56" s="151"/>
      <c r="D56" s="152"/>
      <c r="E56" s="151"/>
      <c r="F56" s="52">
        <f t="shared" si="0"/>
        <v>0</v>
      </c>
      <c r="G56" s="66" t="s">
        <v>181</v>
      </c>
    </row>
    <row r="57" spans="1:7" s="66" customFormat="1" hidden="1" x14ac:dyDescent="0.25">
      <c r="A57" s="258"/>
      <c r="B57" s="151"/>
      <c r="C57" s="151"/>
      <c r="D57" s="152"/>
      <c r="E57" s="151"/>
      <c r="F57" s="52">
        <f t="shared" si="0"/>
        <v>0</v>
      </c>
      <c r="G57" s="66" t="s">
        <v>181</v>
      </c>
    </row>
    <row r="58" spans="1:7" s="66" customFormat="1" hidden="1" x14ac:dyDescent="0.25">
      <c r="A58" s="258"/>
      <c r="B58" s="151"/>
      <c r="C58" s="151"/>
      <c r="D58" s="152"/>
      <c r="E58" s="151"/>
      <c r="F58" s="52">
        <f t="shared" si="0"/>
        <v>0</v>
      </c>
      <c r="G58" s="66" t="s">
        <v>181</v>
      </c>
    </row>
    <row r="59" spans="1:7" s="66" customFormat="1" hidden="1" x14ac:dyDescent="0.25">
      <c r="A59" s="258"/>
      <c r="B59" s="151"/>
      <c r="C59" s="151"/>
      <c r="D59" s="152"/>
      <c r="E59" s="151"/>
      <c r="F59" s="52">
        <f t="shared" si="0"/>
        <v>0</v>
      </c>
      <c r="G59" s="66" t="s">
        <v>181</v>
      </c>
    </row>
    <row r="60" spans="1:7" s="66" customFormat="1" hidden="1" x14ac:dyDescent="0.25">
      <c r="A60" s="258"/>
      <c r="B60" s="151"/>
      <c r="C60" s="151"/>
      <c r="D60" s="152"/>
      <c r="E60" s="151"/>
      <c r="F60" s="52">
        <f t="shared" si="0"/>
        <v>0</v>
      </c>
      <c r="G60" s="66" t="s">
        <v>181</v>
      </c>
    </row>
    <row r="61" spans="1:7" s="66" customFormat="1" hidden="1" x14ac:dyDescent="0.25">
      <c r="A61" s="258"/>
      <c r="B61" s="151"/>
      <c r="C61" s="151"/>
      <c r="D61" s="152"/>
      <c r="E61" s="151"/>
      <c r="F61" s="52">
        <f t="shared" si="0"/>
        <v>0</v>
      </c>
      <c r="G61" s="66" t="s">
        <v>181</v>
      </c>
    </row>
    <row r="62" spans="1:7" s="66" customFormat="1" hidden="1" x14ac:dyDescent="0.25">
      <c r="A62" s="258"/>
      <c r="B62" s="151"/>
      <c r="C62" s="151"/>
      <c r="D62" s="152"/>
      <c r="E62" s="151"/>
      <c r="F62" s="52">
        <f t="shared" si="0"/>
        <v>0</v>
      </c>
      <c r="G62" s="66" t="s">
        <v>181</v>
      </c>
    </row>
    <row r="63" spans="1:7" s="66" customFormat="1" hidden="1" x14ac:dyDescent="0.25">
      <c r="A63" s="258"/>
      <c r="B63" s="151"/>
      <c r="C63" s="151"/>
      <c r="D63" s="152"/>
      <c r="E63" s="151"/>
      <c r="F63" s="52">
        <f t="shared" si="0"/>
        <v>0</v>
      </c>
      <c r="G63" s="66" t="s">
        <v>181</v>
      </c>
    </row>
    <row r="64" spans="1:7" s="66" customFormat="1" hidden="1" x14ac:dyDescent="0.25">
      <c r="A64" s="258"/>
      <c r="B64" s="151"/>
      <c r="C64" s="151"/>
      <c r="D64" s="152"/>
      <c r="E64" s="151"/>
      <c r="F64" s="52">
        <f t="shared" si="0"/>
        <v>0</v>
      </c>
      <c r="G64" s="66" t="s">
        <v>181</v>
      </c>
    </row>
    <row r="65" spans="1:7" s="66" customFormat="1" hidden="1" x14ac:dyDescent="0.25">
      <c r="A65" s="258"/>
      <c r="B65" s="151"/>
      <c r="C65" s="151"/>
      <c r="D65" s="152"/>
      <c r="E65" s="151"/>
      <c r="F65" s="52">
        <f t="shared" si="0"/>
        <v>0</v>
      </c>
      <c r="G65" s="66" t="s">
        <v>181</v>
      </c>
    </row>
    <row r="66" spans="1:7" s="66" customFormat="1" hidden="1" x14ac:dyDescent="0.25">
      <c r="A66" s="258"/>
      <c r="B66" s="151"/>
      <c r="C66" s="151"/>
      <c r="D66" s="152"/>
      <c r="E66" s="151"/>
      <c r="F66" s="52">
        <f t="shared" si="0"/>
        <v>0</v>
      </c>
      <c r="G66" s="66" t="s">
        <v>181</v>
      </c>
    </row>
    <row r="67" spans="1:7" s="66" customFormat="1" hidden="1" x14ac:dyDescent="0.25">
      <c r="A67" s="258"/>
      <c r="B67" s="151"/>
      <c r="C67" s="151"/>
      <c r="D67" s="152"/>
      <c r="E67" s="151"/>
      <c r="F67" s="52">
        <f t="shared" si="0"/>
        <v>0</v>
      </c>
      <c r="G67" s="66" t="s">
        <v>181</v>
      </c>
    </row>
    <row r="68" spans="1:7" s="66" customFormat="1" hidden="1" x14ac:dyDescent="0.25">
      <c r="A68" s="258"/>
      <c r="B68" s="151"/>
      <c r="C68" s="151"/>
      <c r="D68" s="152"/>
      <c r="E68" s="151"/>
      <c r="F68" s="52">
        <f t="shared" si="0"/>
        <v>0</v>
      </c>
      <c r="G68" s="66" t="s">
        <v>181</v>
      </c>
    </row>
    <row r="69" spans="1:7" s="66" customFormat="1" hidden="1" x14ac:dyDescent="0.25">
      <c r="A69" s="258"/>
      <c r="B69" s="151"/>
      <c r="C69" s="151"/>
      <c r="D69" s="152"/>
      <c r="E69" s="151"/>
      <c r="F69" s="52">
        <f t="shared" si="0"/>
        <v>0</v>
      </c>
      <c r="G69" s="66" t="s">
        <v>181</v>
      </c>
    </row>
    <row r="70" spans="1:7" s="66" customFormat="1" hidden="1" x14ac:dyDescent="0.25">
      <c r="A70" s="258"/>
      <c r="B70" s="151"/>
      <c r="C70" s="151"/>
      <c r="D70" s="152"/>
      <c r="E70" s="151"/>
      <c r="F70" s="52">
        <f t="shared" si="0"/>
        <v>0</v>
      </c>
      <c r="G70" s="66" t="s">
        <v>181</v>
      </c>
    </row>
    <row r="71" spans="1:7" s="66" customFormat="1" hidden="1" x14ac:dyDescent="0.25">
      <c r="A71" s="258"/>
      <c r="B71" s="151"/>
      <c r="C71" s="151"/>
      <c r="D71" s="152"/>
      <c r="E71" s="151"/>
      <c r="F71" s="52">
        <f t="shared" si="0"/>
        <v>0</v>
      </c>
      <c r="G71" s="66" t="s">
        <v>181</v>
      </c>
    </row>
    <row r="72" spans="1:7" s="66" customFormat="1" hidden="1" x14ac:dyDescent="0.25">
      <c r="A72" s="258"/>
      <c r="B72" s="151"/>
      <c r="C72" s="151"/>
      <c r="D72" s="152"/>
      <c r="E72" s="151"/>
      <c r="F72" s="52">
        <f t="shared" si="0"/>
        <v>0</v>
      </c>
      <c r="G72" s="66" t="s">
        <v>181</v>
      </c>
    </row>
    <row r="73" spans="1:7" s="66" customFormat="1" hidden="1" x14ac:dyDescent="0.25">
      <c r="A73" s="258"/>
      <c r="B73" s="151"/>
      <c r="C73" s="151"/>
      <c r="D73" s="152"/>
      <c r="E73" s="151"/>
      <c r="F73" s="52">
        <f t="shared" si="0"/>
        <v>0</v>
      </c>
      <c r="G73" s="66" t="s">
        <v>181</v>
      </c>
    </row>
    <row r="74" spans="1:7" s="66" customFormat="1" hidden="1" x14ac:dyDescent="0.25">
      <c r="A74" s="258"/>
      <c r="B74" s="151"/>
      <c r="C74" s="151"/>
      <c r="D74" s="152"/>
      <c r="E74" s="151"/>
      <c r="F74" s="52">
        <f t="shared" si="0"/>
        <v>0</v>
      </c>
      <c r="G74" s="66" t="s">
        <v>181</v>
      </c>
    </row>
    <row r="75" spans="1:7" s="66" customFormat="1" hidden="1" x14ac:dyDescent="0.25">
      <c r="A75" s="258"/>
      <c r="B75" s="151"/>
      <c r="C75" s="151"/>
      <c r="D75" s="152"/>
      <c r="E75" s="151"/>
      <c r="F75" s="52">
        <f t="shared" si="0"/>
        <v>0</v>
      </c>
      <c r="G75" s="66" t="s">
        <v>181</v>
      </c>
    </row>
    <row r="76" spans="1:7" s="66" customFormat="1" hidden="1" x14ac:dyDescent="0.25">
      <c r="A76" s="258"/>
      <c r="B76" s="151"/>
      <c r="C76" s="151"/>
      <c r="D76" s="152"/>
      <c r="E76" s="151"/>
      <c r="F76" s="52">
        <f t="shared" si="0"/>
        <v>0</v>
      </c>
      <c r="G76" s="66" t="s">
        <v>181</v>
      </c>
    </row>
    <row r="77" spans="1:7" s="66" customFormat="1" hidden="1" x14ac:dyDescent="0.25">
      <c r="A77" s="258"/>
      <c r="B77" s="151"/>
      <c r="C77" s="151"/>
      <c r="D77" s="152"/>
      <c r="E77" s="151"/>
      <c r="F77" s="52">
        <f t="shared" si="0"/>
        <v>0</v>
      </c>
      <c r="G77" s="66" t="s">
        <v>181</v>
      </c>
    </row>
    <row r="78" spans="1:7" s="66" customFormat="1" hidden="1" x14ac:dyDescent="0.25">
      <c r="A78" s="258"/>
      <c r="B78" s="151"/>
      <c r="C78" s="151"/>
      <c r="D78" s="152"/>
      <c r="E78" s="151"/>
      <c r="F78" s="52">
        <f t="shared" si="0"/>
        <v>0</v>
      </c>
      <c r="G78" s="66" t="s">
        <v>181</v>
      </c>
    </row>
    <row r="79" spans="1:7" s="66" customFormat="1" hidden="1" x14ac:dyDescent="0.25">
      <c r="A79" s="258"/>
      <c r="B79" s="151"/>
      <c r="C79" s="151"/>
      <c r="D79" s="152"/>
      <c r="E79" s="151"/>
      <c r="F79" s="52">
        <f t="shared" si="0"/>
        <v>0</v>
      </c>
      <c r="G79" s="66" t="s">
        <v>181</v>
      </c>
    </row>
    <row r="80" spans="1:7" s="66" customFormat="1" hidden="1" x14ac:dyDescent="0.25">
      <c r="A80" s="258"/>
      <c r="B80" s="151"/>
      <c r="C80" s="151"/>
      <c r="D80" s="152"/>
      <c r="E80" s="151"/>
      <c r="F80" s="52">
        <f t="shared" si="0"/>
        <v>0</v>
      </c>
      <c r="G80" s="66" t="s">
        <v>181</v>
      </c>
    </row>
    <row r="81" spans="1:7" s="66" customFormat="1" hidden="1" x14ac:dyDescent="0.25">
      <c r="A81" s="258"/>
      <c r="B81" s="151"/>
      <c r="C81" s="151"/>
      <c r="D81" s="152"/>
      <c r="E81" s="151"/>
      <c r="F81" s="52">
        <f t="shared" si="0"/>
        <v>0</v>
      </c>
      <c r="G81" s="66" t="s">
        <v>181</v>
      </c>
    </row>
    <row r="82" spans="1:7" s="66" customFormat="1" hidden="1" x14ac:dyDescent="0.25">
      <c r="A82" s="258"/>
      <c r="B82" s="151"/>
      <c r="C82" s="151"/>
      <c r="D82" s="152"/>
      <c r="E82" s="151"/>
      <c r="F82" s="52">
        <f t="shared" si="0"/>
        <v>0</v>
      </c>
      <c r="G82" s="66" t="s">
        <v>181</v>
      </c>
    </row>
    <row r="83" spans="1:7" s="66" customFormat="1" hidden="1" x14ac:dyDescent="0.25">
      <c r="A83" s="258"/>
      <c r="B83" s="151"/>
      <c r="C83" s="151"/>
      <c r="D83" s="152"/>
      <c r="E83" s="151"/>
      <c r="F83" s="52">
        <f t="shared" si="0"/>
        <v>0</v>
      </c>
      <c r="G83" s="66" t="s">
        <v>181</v>
      </c>
    </row>
    <row r="84" spans="1:7" s="66" customFormat="1" hidden="1" x14ac:dyDescent="0.25">
      <c r="A84" s="258"/>
      <c r="B84" s="151"/>
      <c r="C84" s="151"/>
      <c r="D84" s="152"/>
      <c r="E84" s="151"/>
      <c r="F84" s="52">
        <f t="shared" si="0"/>
        <v>0</v>
      </c>
      <c r="G84" s="66" t="s">
        <v>181</v>
      </c>
    </row>
    <row r="85" spans="1:7" s="66" customFormat="1" hidden="1" x14ac:dyDescent="0.25">
      <c r="A85" s="258"/>
      <c r="B85" s="151"/>
      <c r="C85" s="151"/>
      <c r="D85" s="152"/>
      <c r="E85" s="151"/>
      <c r="F85" s="52">
        <f t="shared" si="0"/>
        <v>0</v>
      </c>
      <c r="G85" s="66" t="s">
        <v>181</v>
      </c>
    </row>
    <row r="86" spans="1:7" s="66" customFormat="1" hidden="1" x14ac:dyDescent="0.25">
      <c r="A86" s="258"/>
      <c r="B86" s="151"/>
      <c r="C86" s="151"/>
      <c r="D86" s="152"/>
      <c r="E86" s="151"/>
      <c r="F86" s="52">
        <f t="shared" si="0"/>
        <v>0</v>
      </c>
      <c r="G86" s="66" t="s">
        <v>181</v>
      </c>
    </row>
    <row r="87" spans="1:7" s="66" customFormat="1" hidden="1" x14ac:dyDescent="0.25">
      <c r="A87" s="258"/>
      <c r="B87" s="151"/>
      <c r="C87" s="151"/>
      <c r="D87" s="152"/>
      <c r="E87" s="151"/>
      <c r="F87" s="52">
        <f t="shared" si="0"/>
        <v>0</v>
      </c>
      <c r="G87" s="66" t="s">
        <v>181</v>
      </c>
    </row>
    <row r="88" spans="1:7" s="66" customFormat="1" hidden="1" x14ac:dyDescent="0.25">
      <c r="A88" s="258"/>
      <c r="B88" s="151"/>
      <c r="C88" s="151"/>
      <c r="D88" s="152"/>
      <c r="E88" s="151"/>
      <c r="F88" s="52">
        <f t="shared" si="0"/>
        <v>0</v>
      </c>
      <c r="G88" s="66" t="s">
        <v>181</v>
      </c>
    </row>
    <row r="89" spans="1:7" s="66" customFormat="1" hidden="1" x14ac:dyDescent="0.25">
      <c r="A89" s="258"/>
      <c r="B89" s="151"/>
      <c r="C89" s="151"/>
      <c r="D89" s="152"/>
      <c r="E89" s="151"/>
      <c r="F89" s="52">
        <f t="shared" si="0"/>
        <v>0</v>
      </c>
      <c r="G89" s="66" t="s">
        <v>181</v>
      </c>
    </row>
    <row r="90" spans="1:7" s="66" customFormat="1" hidden="1" x14ac:dyDescent="0.25">
      <c r="A90" s="258"/>
      <c r="B90" s="151"/>
      <c r="C90" s="151"/>
      <c r="D90" s="152"/>
      <c r="E90" s="151"/>
      <c r="F90" s="52">
        <f t="shared" si="0"/>
        <v>0</v>
      </c>
      <c r="G90" s="66" t="s">
        <v>181</v>
      </c>
    </row>
    <row r="91" spans="1:7" s="66" customFormat="1" hidden="1" x14ac:dyDescent="0.25">
      <c r="A91" s="258"/>
      <c r="B91" s="151"/>
      <c r="C91" s="151"/>
      <c r="D91" s="152"/>
      <c r="E91" s="151"/>
      <c r="F91" s="52">
        <f t="shared" si="0"/>
        <v>0</v>
      </c>
      <c r="G91" s="66" t="s">
        <v>181</v>
      </c>
    </row>
    <row r="92" spans="1:7" s="66" customFormat="1" hidden="1" x14ac:dyDescent="0.25">
      <c r="A92" s="258"/>
      <c r="B92" s="151"/>
      <c r="C92" s="151"/>
      <c r="D92" s="152"/>
      <c r="E92" s="151"/>
      <c r="F92" s="52">
        <f t="shared" si="0"/>
        <v>0</v>
      </c>
      <c r="G92" s="66" t="s">
        <v>181</v>
      </c>
    </row>
    <row r="93" spans="1:7" s="66" customFormat="1" hidden="1" x14ac:dyDescent="0.25">
      <c r="A93" s="258"/>
      <c r="B93" s="151"/>
      <c r="C93" s="151"/>
      <c r="D93" s="152"/>
      <c r="E93" s="151"/>
      <c r="F93" s="52">
        <f t="shared" si="0"/>
        <v>0</v>
      </c>
      <c r="G93" s="66" t="s">
        <v>181</v>
      </c>
    </row>
    <row r="94" spans="1:7" s="66" customFormat="1" hidden="1" x14ac:dyDescent="0.25">
      <c r="A94" s="258"/>
      <c r="B94" s="151"/>
      <c r="C94" s="151"/>
      <c r="D94" s="152"/>
      <c r="E94" s="151"/>
      <c r="F94" s="52">
        <f t="shared" si="0"/>
        <v>0</v>
      </c>
      <c r="G94" s="66" t="s">
        <v>181</v>
      </c>
    </row>
    <row r="95" spans="1:7" s="66" customFormat="1" hidden="1" x14ac:dyDescent="0.25">
      <c r="A95" s="258"/>
      <c r="B95" s="151"/>
      <c r="C95" s="151"/>
      <c r="D95" s="152"/>
      <c r="E95" s="151"/>
      <c r="F95" s="52">
        <f t="shared" si="0"/>
        <v>0</v>
      </c>
      <c r="G95" s="66" t="s">
        <v>181</v>
      </c>
    </row>
    <row r="96" spans="1:7" s="66" customFormat="1" hidden="1" x14ac:dyDescent="0.25">
      <c r="A96" s="258"/>
      <c r="B96" s="151"/>
      <c r="C96" s="151"/>
      <c r="D96" s="152"/>
      <c r="E96" s="151"/>
      <c r="F96" s="52">
        <f t="shared" si="0"/>
        <v>0</v>
      </c>
      <c r="G96" s="66" t="s">
        <v>181</v>
      </c>
    </row>
    <row r="97" spans="1:7" s="66" customFormat="1" hidden="1" x14ac:dyDescent="0.25">
      <c r="A97" s="258"/>
      <c r="B97" s="151"/>
      <c r="C97" s="151"/>
      <c r="D97" s="152"/>
      <c r="E97" s="151"/>
      <c r="F97" s="52">
        <f t="shared" si="0"/>
        <v>0</v>
      </c>
      <c r="G97" s="66" t="s">
        <v>181</v>
      </c>
    </row>
    <row r="98" spans="1:7" s="66" customFormat="1" hidden="1" x14ac:dyDescent="0.25">
      <c r="A98" s="258"/>
      <c r="B98" s="151"/>
      <c r="C98" s="151"/>
      <c r="D98" s="152"/>
      <c r="E98" s="151"/>
      <c r="F98" s="52">
        <f t="shared" si="0"/>
        <v>0</v>
      </c>
      <c r="G98" s="66" t="s">
        <v>181</v>
      </c>
    </row>
    <row r="99" spans="1:7" s="66" customFormat="1" hidden="1" x14ac:dyDescent="0.25">
      <c r="A99" s="258"/>
      <c r="B99" s="151"/>
      <c r="C99" s="151"/>
      <c r="D99" s="152"/>
      <c r="E99" s="151"/>
      <c r="F99" s="52">
        <f t="shared" si="0"/>
        <v>0</v>
      </c>
      <c r="G99" s="66" t="s">
        <v>181</v>
      </c>
    </row>
    <row r="100" spans="1:7" s="66" customFormat="1" hidden="1" x14ac:dyDescent="0.25">
      <c r="A100" s="258"/>
      <c r="B100" s="151"/>
      <c r="C100" s="151"/>
      <c r="D100" s="152"/>
      <c r="E100" s="151"/>
      <c r="F100" s="52">
        <f t="shared" si="0"/>
        <v>0</v>
      </c>
      <c r="G100" s="66" t="s">
        <v>181</v>
      </c>
    </row>
    <row r="101" spans="1:7" s="66" customFormat="1" hidden="1" x14ac:dyDescent="0.25">
      <c r="A101" s="258"/>
      <c r="B101" s="151"/>
      <c r="C101" s="151"/>
      <c r="D101" s="152"/>
      <c r="E101" s="151"/>
      <c r="F101" s="52">
        <f t="shared" si="0"/>
        <v>0</v>
      </c>
      <c r="G101" s="66" t="s">
        <v>181</v>
      </c>
    </row>
    <row r="102" spans="1:7" s="66" customFormat="1" hidden="1" x14ac:dyDescent="0.25">
      <c r="A102" s="258"/>
      <c r="B102" s="151"/>
      <c r="C102" s="151"/>
      <c r="D102" s="152"/>
      <c r="E102" s="151"/>
      <c r="F102" s="52">
        <f t="shared" si="0"/>
        <v>0</v>
      </c>
      <c r="G102" s="66" t="s">
        <v>181</v>
      </c>
    </row>
    <row r="103" spans="1:7" s="66" customFormat="1" hidden="1" x14ac:dyDescent="0.25">
      <c r="A103" s="258"/>
      <c r="B103" s="151"/>
      <c r="C103" s="151"/>
      <c r="D103" s="152"/>
      <c r="E103" s="151"/>
      <c r="F103" s="52">
        <f t="shared" si="0"/>
        <v>0</v>
      </c>
      <c r="G103" s="66" t="s">
        <v>181</v>
      </c>
    </row>
    <row r="104" spans="1:7" s="66" customFormat="1" hidden="1" x14ac:dyDescent="0.25">
      <c r="A104" s="258"/>
      <c r="B104" s="151"/>
      <c r="C104" s="151"/>
      <c r="D104" s="152"/>
      <c r="E104" s="151"/>
      <c r="F104" s="52">
        <f t="shared" si="0"/>
        <v>0</v>
      </c>
      <c r="G104" s="66" t="s">
        <v>181</v>
      </c>
    </row>
    <row r="105" spans="1:7" s="66" customFormat="1" hidden="1" x14ac:dyDescent="0.25">
      <c r="A105" s="258"/>
      <c r="B105" s="151"/>
      <c r="C105" s="151"/>
      <c r="D105" s="152"/>
      <c r="E105" s="151"/>
      <c r="F105" s="52">
        <f t="shared" si="0"/>
        <v>0</v>
      </c>
      <c r="G105" s="66" t="s">
        <v>181</v>
      </c>
    </row>
    <row r="106" spans="1:7" s="66" customFormat="1" hidden="1" x14ac:dyDescent="0.25">
      <c r="A106" s="258"/>
      <c r="B106" s="151"/>
      <c r="C106" s="151"/>
      <c r="D106" s="152"/>
      <c r="E106" s="151"/>
      <c r="F106" s="52">
        <f t="shared" si="0"/>
        <v>0</v>
      </c>
      <c r="G106" s="66" t="s">
        <v>181</v>
      </c>
    </row>
    <row r="107" spans="1:7" s="66" customFormat="1" hidden="1" x14ac:dyDescent="0.25">
      <c r="A107" s="258"/>
      <c r="B107" s="151"/>
      <c r="C107" s="151"/>
      <c r="D107" s="152"/>
      <c r="E107" s="151"/>
      <c r="F107" s="52">
        <f t="shared" si="0"/>
        <v>0</v>
      </c>
      <c r="G107" s="66" t="s">
        <v>181</v>
      </c>
    </row>
    <row r="108" spans="1:7" s="66" customFormat="1" hidden="1" x14ac:dyDescent="0.25">
      <c r="A108" s="258"/>
      <c r="B108" s="151"/>
      <c r="C108" s="151"/>
      <c r="D108" s="152"/>
      <c r="E108" s="151"/>
      <c r="F108" s="52">
        <f t="shared" si="0"/>
        <v>0</v>
      </c>
      <c r="G108" s="66" t="s">
        <v>181</v>
      </c>
    </row>
    <row r="109" spans="1:7" s="66" customFormat="1" hidden="1" x14ac:dyDescent="0.25">
      <c r="A109" s="258"/>
      <c r="B109" s="151"/>
      <c r="C109" s="151"/>
      <c r="D109" s="152"/>
      <c r="E109" s="151"/>
      <c r="F109" s="52">
        <f t="shared" si="0"/>
        <v>0</v>
      </c>
      <c r="G109" s="66" t="s">
        <v>181</v>
      </c>
    </row>
    <row r="110" spans="1:7" s="66" customFormat="1" hidden="1" x14ac:dyDescent="0.25">
      <c r="A110" s="258"/>
      <c r="B110" s="151"/>
      <c r="C110" s="151"/>
      <c r="D110" s="152"/>
      <c r="E110" s="151"/>
      <c r="F110" s="52">
        <f t="shared" si="0"/>
        <v>0</v>
      </c>
      <c r="G110" s="66" t="s">
        <v>181</v>
      </c>
    </row>
    <row r="111" spans="1:7" s="66" customFormat="1" hidden="1" x14ac:dyDescent="0.25">
      <c r="A111" s="258"/>
      <c r="B111" s="151"/>
      <c r="C111" s="151"/>
      <c r="D111" s="152"/>
      <c r="E111" s="151"/>
      <c r="F111" s="52">
        <f t="shared" si="0"/>
        <v>0</v>
      </c>
      <c r="G111" s="66" t="s">
        <v>181</v>
      </c>
    </row>
    <row r="112" spans="1:7" s="66" customFormat="1" hidden="1" x14ac:dyDescent="0.25">
      <c r="A112" s="258"/>
      <c r="B112" s="151"/>
      <c r="C112" s="151"/>
      <c r="D112" s="152"/>
      <c r="E112" s="151"/>
      <c r="F112" s="52">
        <f t="shared" si="0"/>
        <v>0</v>
      </c>
      <c r="G112" s="66" t="s">
        <v>181</v>
      </c>
    </row>
    <row r="113" spans="1:7" s="66" customFormat="1" hidden="1" x14ac:dyDescent="0.25">
      <c r="A113" s="258"/>
      <c r="B113" s="151"/>
      <c r="C113" s="151"/>
      <c r="D113" s="152"/>
      <c r="E113" s="151"/>
      <c r="F113" s="52">
        <f t="shared" si="0"/>
        <v>0</v>
      </c>
      <c r="G113" s="66" t="s">
        <v>181</v>
      </c>
    </row>
    <row r="114" spans="1:7" s="66" customFormat="1" hidden="1" x14ac:dyDescent="0.25">
      <c r="A114" s="258"/>
      <c r="B114" s="151"/>
      <c r="C114" s="151"/>
      <c r="D114" s="152"/>
      <c r="E114" s="151"/>
      <c r="F114" s="52">
        <f t="shared" si="0"/>
        <v>0</v>
      </c>
      <c r="G114" s="66" t="s">
        <v>181</v>
      </c>
    </row>
    <row r="115" spans="1:7" s="66" customFormat="1" hidden="1" x14ac:dyDescent="0.25">
      <c r="A115" s="258"/>
      <c r="B115" s="151"/>
      <c r="C115" s="151"/>
      <c r="D115" s="152"/>
      <c r="E115" s="151"/>
      <c r="F115" s="52">
        <f t="shared" si="0"/>
        <v>0</v>
      </c>
      <c r="G115" s="66" t="s">
        <v>181</v>
      </c>
    </row>
    <row r="116" spans="1:7" s="66" customFormat="1" hidden="1" x14ac:dyDescent="0.25">
      <c r="A116" s="258"/>
      <c r="B116" s="151"/>
      <c r="C116" s="151"/>
      <c r="D116" s="152"/>
      <c r="E116" s="151"/>
      <c r="F116" s="52">
        <f t="shared" si="0"/>
        <v>0</v>
      </c>
      <c r="G116" s="66" t="s">
        <v>181</v>
      </c>
    </row>
    <row r="117" spans="1:7" s="66" customFormat="1" hidden="1" x14ac:dyDescent="0.25">
      <c r="A117" s="258"/>
      <c r="B117" s="151"/>
      <c r="C117" s="151"/>
      <c r="D117" s="152"/>
      <c r="E117" s="151"/>
      <c r="F117" s="52">
        <f t="shared" si="0"/>
        <v>0</v>
      </c>
      <c r="G117" s="66" t="s">
        <v>181</v>
      </c>
    </row>
    <row r="118" spans="1:7" s="66" customFormat="1" hidden="1" x14ac:dyDescent="0.25">
      <c r="A118" s="258"/>
      <c r="B118" s="151"/>
      <c r="C118" s="151"/>
      <c r="D118" s="152"/>
      <c r="E118" s="151"/>
      <c r="F118" s="52">
        <f t="shared" si="0"/>
        <v>0</v>
      </c>
      <c r="G118" s="66" t="s">
        <v>181</v>
      </c>
    </row>
    <row r="119" spans="1:7" s="66" customFormat="1" hidden="1" x14ac:dyDescent="0.25">
      <c r="A119" s="258"/>
      <c r="B119" s="151"/>
      <c r="C119" s="151"/>
      <c r="D119" s="152"/>
      <c r="E119" s="151"/>
      <c r="F119" s="52">
        <f t="shared" si="0"/>
        <v>0</v>
      </c>
      <c r="G119" s="66" t="s">
        <v>181</v>
      </c>
    </row>
    <row r="120" spans="1:7" s="66" customFormat="1" hidden="1" x14ac:dyDescent="0.25">
      <c r="A120" s="258"/>
      <c r="B120" s="151"/>
      <c r="C120" s="151"/>
      <c r="D120" s="152"/>
      <c r="E120" s="151"/>
      <c r="F120" s="52">
        <f t="shared" si="0"/>
        <v>0</v>
      </c>
      <c r="G120" s="66" t="s">
        <v>181</v>
      </c>
    </row>
    <row r="121" spans="1:7" s="66" customFormat="1" hidden="1" x14ac:dyDescent="0.25">
      <c r="A121" s="258"/>
      <c r="B121" s="151"/>
      <c r="C121" s="151"/>
      <c r="D121" s="152"/>
      <c r="E121" s="151"/>
      <c r="F121" s="52">
        <f t="shared" si="0"/>
        <v>0</v>
      </c>
      <c r="G121" s="66" t="s">
        <v>181</v>
      </c>
    </row>
    <row r="122" spans="1:7" s="66" customFormat="1" hidden="1" x14ac:dyDescent="0.25">
      <c r="A122" s="258"/>
      <c r="B122" s="151"/>
      <c r="C122" s="151"/>
      <c r="D122" s="152"/>
      <c r="E122" s="151"/>
      <c r="F122" s="52">
        <f t="shared" si="0"/>
        <v>0</v>
      </c>
      <c r="G122" s="66" t="s">
        <v>181</v>
      </c>
    </row>
    <row r="123" spans="1:7" s="66" customFormat="1" hidden="1" x14ac:dyDescent="0.25">
      <c r="A123" s="258"/>
      <c r="B123" s="151"/>
      <c r="C123" s="151"/>
      <c r="D123" s="152"/>
      <c r="E123" s="151"/>
      <c r="F123" s="52">
        <f t="shared" si="0"/>
        <v>0</v>
      </c>
      <c r="G123" s="66" t="s">
        <v>181</v>
      </c>
    </row>
    <row r="124" spans="1:7" s="66" customFormat="1" hidden="1" x14ac:dyDescent="0.25">
      <c r="A124" s="258"/>
      <c r="B124" s="151"/>
      <c r="C124" s="151"/>
      <c r="D124" s="152"/>
      <c r="E124" s="151"/>
      <c r="F124" s="52">
        <f t="shared" si="0"/>
        <v>0</v>
      </c>
      <c r="G124" s="66" t="s">
        <v>181</v>
      </c>
    </row>
    <row r="125" spans="1:7" s="66" customFormat="1" hidden="1" x14ac:dyDescent="0.25">
      <c r="A125" s="258"/>
      <c r="B125" s="151"/>
      <c r="C125" s="151"/>
      <c r="D125" s="152"/>
      <c r="E125" s="151"/>
      <c r="F125" s="52">
        <f t="shared" si="0"/>
        <v>0</v>
      </c>
      <c r="G125" s="66" t="s">
        <v>181</v>
      </c>
    </row>
    <row r="126" spans="1:7" s="66" customFormat="1" hidden="1" x14ac:dyDescent="0.25">
      <c r="A126" s="258"/>
      <c r="B126" s="151"/>
      <c r="C126" s="151"/>
      <c r="D126" s="152"/>
      <c r="E126" s="151"/>
      <c r="F126" s="52">
        <f t="shared" si="0"/>
        <v>0</v>
      </c>
      <c r="G126" s="66" t="s">
        <v>181</v>
      </c>
    </row>
    <row r="127" spans="1:7" s="66" customFormat="1" hidden="1" x14ac:dyDescent="0.25">
      <c r="A127" s="258"/>
      <c r="B127" s="151"/>
      <c r="C127" s="151"/>
      <c r="D127" s="152"/>
      <c r="E127" s="151"/>
      <c r="F127" s="52">
        <f t="shared" si="0"/>
        <v>0</v>
      </c>
      <c r="G127" s="66" t="s">
        <v>181</v>
      </c>
    </row>
    <row r="128" spans="1:7" s="66" customFormat="1" hidden="1" x14ac:dyDescent="0.25">
      <c r="A128" s="258"/>
      <c r="B128" s="151"/>
      <c r="C128" s="151"/>
      <c r="D128" s="152"/>
      <c r="E128" s="151"/>
      <c r="F128" s="52">
        <f t="shared" si="0"/>
        <v>0</v>
      </c>
      <c r="G128" s="66" t="s">
        <v>181</v>
      </c>
    </row>
    <row r="129" spans="1:9" s="66" customFormat="1" hidden="1" x14ac:dyDescent="0.25">
      <c r="A129" s="258"/>
      <c r="B129" s="151"/>
      <c r="C129" s="151"/>
      <c r="D129" s="152"/>
      <c r="E129" s="151"/>
      <c r="F129" s="52">
        <f t="shared" si="0"/>
        <v>0</v>
      </c>
      <c r="G129" s="66" t="s">
        <v>181</v>
      </c>
    </row>
    <row r="130" spans="1:9" s="66" customFormat="1" hidden="1" x14ac:dyDescent="0.25">
      <c r="A130" s="258"/>
      <c r="B130" s="151"/>
      <c r="C130" s="151"/>
      <c r="D130" s="152"/>
      <c r="E130" s="151"/>
      <c r="F130" s="52">
        <f t="shared" si="0"/>
        <v>0</v>
      </c>
      <c r="G130" s="66" t="s">
        <v>181</v>
      </c>
    </row>
    <row r="131" spans="1:9" s="66" customFormat="1" hidden="1" x14ac:dyDescent="0.25">
      <c r="A131" s="258"/>
      <c r="B131" s="151"/>
      <c r="C131" s="151"/>
      <c r="D131" s="152"/>
      <c r="E131" s="151"/>
      <c r="F131" s="52">
        <f t="shared" si="0"/>
        <v>0</v>
      </c>
      <c r="G131" s="66" t="s">
        <v>181</v>
      </c>
    </row>
    <row r="132" spans="1:9" s="66" customFormat="1" hidden="1" x14ac:dyDescent="0.25">
      <c r="A132" s="258"/>
      <c r="B132" s="151"/>
      <c r="C132" s="151"/>
      <c r="D132" s="152"/>
      <c r="E132" s="151"/>
      <c r="F132" s="52">
        <f t="shared" si="0"/>
        <v>0</v>
      </c>
      <c r="G132" s="66" t="s">
        <v>181</v>
      </c>
    </row>
    <row r="133" spans="1:9" s="66" customFormat="1" hidden="1" x14ac:dyDescent="0.25">
      <c r="A133" s="258"/>
      <c r="B133" s="151"/>
      <c r="C133" s="151"/>
      <c r="D133" s="152"/>
      <c r="E133" s="151"/>
      <c r="F133" s="52">
        <f t="shared" si="0"/>
        <v>0</v>
      </c>
      <c r="G133" s="66" t="s">
        <v>181</v>
      </c>
    </row>
    <row r="134" spans="1:9" s="66" customFormat="1" hidden="1" x14ac:dyDescent="0.25">
      <c r="A134" s="258"/>
      <c r="B134" s="151"/>
      <c r="C134" s="151"/>
      <c r="D134" s="152"/>
      <c r="E134" s="151"/>
      <c r="F134" s="52">
        <f t="shared" si="0"/>
        <v>0</v>
      </c>
      <c r="G134" s="66" t="s">
        <v>181</v>
      </c>
    </row>
    <row r="135" spans="1:9" s="66" customFormat="1" x14ac:dyDescent="0.25">
      <c r="A135" s="258" t="s">
        <v>261</v>
      </c>
      <c r="B135" s="151">
        <v>3</v>
      </c>
      <c r="C135" s="151" t="s">
        <v>296</v>
      </c>
      <c r="D135" s="152">
        <v>12840.44746264783</v>
      </c>
      <c r="E135" s="151">
        <v>7</v>
      </c>
      <c r="F135" s="153">
        <f>ROUND(+B135*D135*E135,2)</f>
        <v>269649.40000000002</v>
      </c>
      <c r="G135" s="66" t="s">
        <v>181</v>
      </c>
    </row>
    <row r="136" spans="1:9" s="66" customFormat="1" x14ac:dyDescent="0.25">
      <c r="A136" s="258"/>
      <c r="B136" s="65"/>
      <c r="C136" s="65"/>
      <c r="D136" s="188"/>
      <c r="E136" s="162" t="s">
        <v>182</v>
      </c>
      <c r="F136" s="228">
        <f>ROUND(SUBTOTAL(109,F6:F135),2)</f>
        <v>15374903.1</v>
      </c>
      <c r="G136" s="66" t="s">
        <v>181</v>
      </c>
      <c r="I136" s="257" t="s">
        <v>198</v>
      </c>
    </row>
    <row r="137" spans="1:9" s="66" customFormat="1" x14ac:dyDescent="0.25">
      <c r="A137" s="258"/>
      <c r="B137" s="65"/>
      <c r="C137" s="65"/>
      <c r="D137" s="188"/>
      <c r="E137" s="65"/>
      <c r="F137" s="154"/>
      <c r="G137" s="66" t="s">
        <v>184</v>
      </c>
    </row>
    <row r="138" spans="1:9" s="66" customFormat="1" x14ac:dyDescent="0.25">
      <c r="A138" s="258" t="s">
        <v>299</v>
      </c>
      <c r="B138" s="151">
        <v>3</v>
      </c>
      <c r="C138" s="151" t="s">
        <v>296</v>
      </c>
      <c r="D138" s="152">
        <v>88148.423382056106</v>
      </c>
      <c r="E138" s="151">
        <v>7</v>
      </c>
      <c r="F138" s="52">
        <f>ROUND(+B138*D138*E138,2)</f>
        <v>1851116.89</v>
      </c>
      <c r="G138" s="66" t="s">
        <v>184</v>
      </c>
    </row>
    <row r="139" spans="1:9" s="66" customFormat="1" x14ac:dyDescent="0.25">
      <c r="A139" s="258" t="s">
        <v>297</v>
      </c>
      <c r="B139" s="151">
        <v>3</v>
      </c>
      <c r="C139" s="151" t="s">
        <v>296</v>
      </c>
      <c r="D139" s="152">
        <v>142478.29825133202</v>
      </c>
      <c r="E139" s="151">
        <v>7</v>
      </c>
      <c r="F139" s="52">
        <f t="shared" ref="F139:F266" si="1">ROUND(+B139*D139*E139,2)</f>
        <v>2992044.26</v>
      </c>
      <c r="G139" s="66" t="s">
        <v>184</v>
      </c>
    </row>
    <row r="140" spans="1:9" s="66" customFormat="1" x14ac:dyDescent="0.25">
      <c r="A140" s="258" t="s">
        <v>298</v>
      </c>
      <c r="B140" s="151">
        <v>3</v>
      </c>
      <c r="C140" s="151" t="s">
        <v>296</v>
      </c>
      <c r="D140" s="152">
        <v>92870.357838694414</v>
      </c>
      <c r="E140" s="151">
        <v>7</v>
      </c>
      <c r="F140" s="52">
        <f t="shared" si="1"/>
        <v>1950277.51</v>
      </c>
      <c r="G140" s="66" t="s">
        <v>184</v>
      </c>
    </row>
    <row r="141" spans="1:9" s="66" customFormat="1" hidden="1" x14ac:dyDescent="0.25">
      <c r="A141" s="258"/>
      <c r="B141" s="151"/>
      <c r="C141" s="151"/>
      <c r="D141" s="152"/>
      <c r="E141" s="151"/>
      <c r="F141" s="52">
        <f t="shared" si="1"/>
        <v>0</v>
      </c>
      <c r="G141" s="66" t="s">
        <v>184</v>
      </c>
    </row>
    <row r="142" spans="1:9" s="66" customFormat="1" hidden="1" x14ac:dyDescent="0.25">
      <c r="A142" s="258"/>
      <c r="B142" s="151"/>
      <c r="C142" s="151"/>
      <c r="D142" s="152"/>
      <c r="E142" s="151"/>
      <c r="F142" s="52">
        <f t="shared" si="1"/>
        <v>0</v>
      </c>
      <c r="G142" s="66" t="s">
        <v>184</v>
      </c>
    </row>
    <row r="143" spans="1:9" s="66" customFormat="1" hidden="1" x14ac:dyDescent="0.25">
      <c r="A143" s="258"/>
      <c r="B143" s="151"/>
      <c r="C143" s="151"/>
      <c r="D143" s="152"/>
      <c r="E143" s="151"/>
      <c r="F143" s="52">
        <f t="shared" si="1"/>
        <v>0</v>
      </c>
      <c r="G143" s="66" t="s">
        <v>184</v>
      </c>
    </row>
    <row r="144" spans="1:9" s="66" customFormat="1" hidden="1" x14ac:dyDescent="0.25">
      <c r="A144" s="258"/>
      <c r="B144" s="151"/>
      <c r="C144" s="151"/>
      <c r="D144" s="152"/>
      <c r="E144" s="151"/>
      <c r="F144" s="52">
        <f t="shared" si="1"/>
        <v>0</v>
      </c>
      <c r="G144" s="66" t="s">
        <v>184</v>
      </c>
    </row>
    <row r="145" spans="1:7" s="66" customFormat="1" hidden="1" x14ac:dyDescent="0.25">
      <c r="A145" s="258"/>
      <c r="B145" s="151"/>
      <c r="C145" s="151"/>
      <c r="D145" s="152"/>
      <c r="E145" s="151"/>
      <c r="F145" s="52">
        <f t="shared" si="1"/>
        <v>0</v>
      </c>
      <c r="G145" s="66" t="s">
        <v>184</v>
      </c>
    </row>
    <row r="146" spans="1:7" s="66" customFormat="1" hidden="1" x14ac:dyDescent="0.25">
      <c r="A146" s="258"/>
      <c r="B146" s="151"/>
      <c r="C146" s="151"/>
      <c r="D146" s="152"/>
      <c r="E146" s="151"/>
      <c r="F146" s="52">
        <f t="shared" si="1"/>
        <v>0</v>
      </c>
      <c r="G146" s="66" t="s">
        <v>184</v>
      </c>
    </row>
    <row r="147" spans="1:7" s="66" customFormat="1" hidden="1" x14ac:dyDescent="0.25">
      <c r="A147" s="258"/>
      <c r="B147" s="151"/>
      <c r="C147" s="151"/>
      <c r="D147" s="152"/>
      <c r="E147" s="151"/>
      <c r="F147" s="52">
        <f t="shared" si="1"/>
        <v>0</v>
      </c>
      <c r="G147" s="66" t="s">
        <v>184</v>
      </c>
    </row>
    <row r="148" spans="1:7" s="66" customFormat="1" hidden="1" x14ac:dyDescent="0.25">
      <c r="A148" s="258"/>
      <c r="B148" s="151"/>
      <c r="C148" s="151"/>
      <c r="D148" s="152"/>
      <c r="E148" s="151"/>
      <c r="F148" s="52">
        <f t="shared" si="1"/>
        <v>0</v>
      </c>
      <c r="G148" s="66" t="s">
        <v>184</v>
      </c>
    </row>
    <row r="149" spans="1:7" s="66" customFormat="1" hidden="1" x14ac:dyDescent="0.25">
      <c r="A149" s="258"/>
      <c r="B149" s="151"/>
      <c r="C149" s="151"/>
      <c r="D149" s="152"/>
      <c r="E149" s="151"/>
      <c r="F149" s="52">
        <f t="shared" si="1"/>
        <v>0</v>
      </c>
      <c r="G149" s="66" t="s">
        <v>184</v>
      </c>
    </row>
    <row r="150" spans="1:7" s="66" customFormat="1" hidden="1" x14ac:dyDescent="0.25">
      <c r="A150" s="258"/>
      <c r="B150" s="151"/>
      <c r="C150" s="151"/>
      <c r="D150" s="152"/>
      <c r="E150" s="151"/>
      <c r="F150" s="52">
        <f t="shared" si="1"/>
        <v>0</v>
      </c>
      <c r="G150" s="66" t="s">
        <v>184</v>
      </c>
    </row>
    <row r="151" spans="1:7" s="66" customFormat="1" hidden="1" x14ac:dyDescent="0.25">
      <c r="A151" s="258"/>
      <c r="B151" s="151"/>
      <c r="C151" s="151"/>
      <c r="D151" s="152"/>
      <c r="E151" s="151"/>
      <c r="F151" s="52">
        <f t="shared" si="1"/>
        <v>0</v>
      </c>
      <c r="G151" s="66" t="s">
        <v>184</v>
      </c>
    </row>
    <row r="152" spans="1:7" s="66" customFormat="1" hidden="1" x14ac:dyDescent="0.25">
      <c r="A152" s="258"/>
      <c r="B152" s="151"/>
      <c r="C152" s="151"/>
      <c r="D152" s="152"/>
      <c r="E152" s="151"/>
      <c r="F152" s="52">
        <f t="shared" si="1"/>
        <v>0</v>
      </c>
      <c r="G152" s="66" t="s">
        <v>184</v>
      </c>
    </row>
    <row r="153" spans="1:7" s="66" customFormat="1" hidden="1" x14ac:dyDescent="0.25">
      <c r="A153" s="258"/>
      <c r="B153" s="151"/>
      <c r="C153" s="151"/>
      <c r="D153" s="152"/>
      <c r="E153" s="151"/>
      <c r="F153" s="52">
        <f t="shared" si="1"/>
        <v>0</v>
      </c>
      <c r="G153" s="66" t="s">
        <v>184</v>
      </c>
    </row>
    <row r="154" spans="1:7" s="66" customFormat="1" hidden="1" x14ac:dyDescent="0.25">
      <c r="A154" s="258"/>
      <c r="B154" s="151"/>
      <c r="C154" s="151"/>
      <c r="D154" s="152"/>
      <c r="E154" s="151"/>
      <c r="F154" s="52">
        <f t="shared" si="1"/>
        <v>0</v>
      </c>
      <c r="G154" s="66" t="s">
        <v>184</v>
      </c>
    </row>
    <row r="155" spans="1:7" s="66" customFormat="1" hidden="1" x14ac:dyDescent="0.25">
      <c r="A155" s="258"/>
      <c r="B155" s="151"/>
      <c r="C155" s="151"/>
      <c r="D155" s="152"/>
      <c r="E155" s="151"/>
      <c r="F155" s="52">
        <f t="shared" si="1"/>
        <v>0</v>
      </c>
      <c r="G155" s="66" t="s">
        <v>184</v>
      </c>
    </row>
    <row r="156" spans="1:7" s="66" customFormat="1" hidden="1" x14ac:dyDescent="0.25">
      <c r="A156" s="258"/>
      <c r="B156" s="151"/>
      <c r="C156" s="151"/>
      <c r="D156" s="152"/>
      <c r="E156" s="151"/>
      <c r="F156" s="52">
        <f t="shared" si="1"/>
        <v>0</v>
      </c>
      <c r="G156" s="66" t="s">
        <v>184</v>
      </c>
    </row>
    <row r="157" spans="1:7" s="66" customFormat="1" hidden="1" x14ac:dyDescent="0.25">
      <c r="A157" s="258"/>
      <c r="B157" s="151"/>
      <c r="C157" s="151"/>
      <c r="D157" s="152"/>
      <c r="E157" s="151"/>
      <c r="F157" s="52">
        <f t="shared" si="1"/>
        <v>0</v>
      </c>
      <c r="G157" s="66" t="s">
        <v>184</v>
      </c>
    </row>
    <row r="158" spans="1:7" s="66" customFormat="1" hidden="1" x14ac:dyDescent="0.25">
      <c r="A158" s="258"/>
      <c r="B158" s="151"/>
      <c r="C158" s="151"/>
      <c r="D158" s="152"/>
      <c r="E158" s="151"/>
      <c r="F158" s="52">
        <f t="shared" si="1"/>
        <v>0</v>
      </c>
      <c r="G158" s="66" t="s">
        <v>184</v>
      </c>
    </row>
    <row r="159" spans="1:7" s="66" customFormat="1" hidden="1" x14ac:dyDescent="0.25">
      <c r="A159" s="258"/>
      <c r="B159" s="151"/>
      <c r="C159" s="151"/>
      <c r="D159" s="152"/>
      <c r="E159" s="151"/>
      <c r="F159" s="52">
        <f t="shared" si="1"/>
        <v>0</v>
      </c>
      <c r="G159" s="66" t="s">
        <v>184</v>
      </c>
    </row>
    <row r="160" spans="1:7" s="66" customFormat="1" hidden="1" x14ac:dyDescent="0.25">
      <c r="A160" s="258"/>
      <c r="B160" s="151"/>
      <c r="C160" s="151"/>
      <c r="D160" s="152"/>
      <c r="E160" s="151"/>
      <c r="F160" s="52">
        <f t="shared" si="1"/>
        <v>0</v>
      </c>
      <c r="G160" s="66" t="s">
        <v>184</v>
      </c>
    </row>
    <row r="161" spans="1:7" s="66" customFormat="1" hidden="1" x14ac:dyDescent="0.25">
      <c r="A161" s="258"/>
      <c r="B161" s="151"/>
      <c r="C161" s="151"/>
      <c r="D161" s="152"/>
      <c r="E161" s="151"/>
      <c r="F161" s="52">
        <f t="shared" si="1"/>
        <v>0</v>
      </c>
      <c r="G161" s="66" t="s">
        <v>184</v>
      </c>
    </row>
    <row r="162" spans="1:7" s="66" customFormat="1" hidden="1" x14ac:dyDescent="0.25">
      <c r="A162" s="258"/>
      <c r="B162" s="151"/>
      <c r="C162" s="151"/>
      <c r="D162" s="152"/>
      <c r="E162" s="151"/>
      <c r="F162" s="52">
        <f t="shared" si="1"/>
        <v>0</v>
      </c>
      <c r="G162" s="66" t="s">
        <v>184</v>
      </c>
    </row>
    <row r="163" spans="1:7" s="66" customFormat="1" hidden="1" x14ac:dyDescent="0.25">
      <c r="A163" s="258"/>
      <c r="B163" s="151"/>
      <c r="C163" s="151"/>
      <c r="D163" s="152"/>
      <c r="E163" s="151"/>
      <c r="F163" s="52">
        <f t="shared" si="1"/>
        <v>0</v>
      </c>
      <c r="G163" s="66" t="s">
        <v>184</v>
      </c>
    </row>
    <row r="164" spans="1:7" s="66" customFormat="1" hidden="1" x14ac:dyDescent="0.25">
      <c r="A164" s="258"/>
      <c r="B164" s="151"/>
      <c r="C164" s="151"/>
      <c r="D164" s="152"/>
      <c r="E164" s="151"/>
      <c r="F164" s="52">
        <f t="shared" si="1"/>
        <v>0</v>
      </c>
      <c r="G164" s="66" t="s">
        <v>184</v>
      </c>
    </row>
    <row r="165" spans="1:7" s="66" customFormat="1" hidden="1" x14ac:dyDescent="0.25">
      <c r="A165" s="258"/>
      <c r="B165" s="151"/>
      <c r="C165" s="151"/>
      <c r="D165" s="152"/>
      <c r="E165" s="151"/>
      <c r="F165" s="52">
        <f t="shared" si="1"/>
        <v>0</v>
      </c>
      <c r="G165" s="66" t="s">
        <v>184</v>
      </c>
    </row>
    <row r="166" spans="1:7" s="66" customFormat="1" hidden="1" x14ac:dyDescent="0.25">
      <c r="A166" s="258"/>
      <c r="B166" s="151"/>
      <c r="C166" s="151"/>
      <c r="D166" s="152"/>
      <c r="E166" s="151"/>
      <c r="F166" s="52">
        <f t="shared" si="1"/>
        <v>0</v>
      </c>
      <c r="G166" s="66" t="s">
        <v>184</v>
      </c>
    </row>
    <row r="167" spans="1:7" s="66" customFormat="1" hidden="1" x14ac:dyDescent="0.25">
      <c r="A167" s="258"/>
      <c r="B167" s="151"/>
      <c r="C167" s="151"/>
      <c r="D167" s="152"/>
      <c r="E167" s="151"/>
      <c r="F167" s="52">
        <f t="shared" si="1"/>
        <v>0</v>
      </c>
      <c r="G167" s="66" t="s">
        <v>184</v>
      </c>
    </row>
    <row r="168" spans="1:7" s="66" customFormat="1" hidden="1" x14ac:dyDescent="0.25">
      <c r="A168" s="258"/>
      <c r="B168" s="151"/>
      <c r="C168" s="151"/>
      <c r="D168" s="152"/>
      <c r="E168" s="151"/>
      <c r="F168" s="52">
        <f t="shared" si="1"/>
        <v>0</v>
      </c>
      <c r="G168" s="66" t="s">
        <v>184</v>
      </c>
    </row>
    <row r="169" spans="1:7" s="66" customFormat="1" hidden="1" x14ac:dyDescent="0.25">
      <c r="A169" s="258"/>
      <c r="B169" s="151"/>
      <c r="C169" s="151"/>
      <c r="D169" s="152"/>
      <c r="E169" s="151"/>
      <c r="F169" s="52">
        <f t="shared" si="1"/>
        <v>0</v>
      </c>
      <c r="G169" s="66" t="s">
        <v>184</v>
      </c>
    </row>
    <row r="170" spans="1:7" s="66" customFormat="1" hidden="1" x14ac:dyDescent="0.25">
      <c r="A170" s="258"/>
      <c r="B170" s="151"/>
      <c r="C170" s="151"/>
      <c r="D170" s="152"/>
      <c r="E170" s="151"/>
      <c r="F170" s="52">
        <f t="shared" si="1"/>
        <v>0</v>
      </c>
      <c r="G170" s="66" t="s">
        <v>184</v>
      </c>
    </row>
    <row r="171" spans="1:7" s="66" customFormat="1" hidden="1" x14ac:dyDescent="0.25">
      <c r="A171" s="258"/>
      <c r="B171" s="151"/>
      <c r="C171" s="151"/>
      <c r="D171" s="152"/>
      <c r="E171" s="151"/>
      <c r="F171" s="52">
        <f t="shared" si="1"/>
        <v>0</v>
      </c>
      <c r="G171" s="66" t="s">
        <v>184</v>
      </c>
    </row>
    <row r="172" spans="1:7" s="66" customFormat="1" hidden="1" x14ac:dyDescent="0.25">
      <c r="A172" s="258"/>
      <c r="B172" s="151"/>
      <c r="C172" s="151"/>
      <c r="D172" s="152"/>
      <c r="E172" s="151"/>
      <c r="F172" s="52">
        <f t="shared" si="1"/>
        <v>0</v>
      </c>
      <c r="G172" s="66" t="s">
        <v>184</v>
      </c>
    </row>
    <row r="173" spans="1:7" s="66" customFormat="1" hidden="1" x14ac:dyDescent="0.25">
      <c r="A173" s="258"/>
      <c r="B173" s="151"/>
      <c r="C173" s="151"/>
      <c r="D173" s="152"/>
      <c r="E173" s="151"/>
      <c r="F173" s="52">
        <f t="shared" si="1"/>
        <v>0</v>
      </c>
      <c r="G173" s="66" t="s">
        <v>184</v>
      </c>
    </row>
    <row r="174" spans="1:7" s="66" customFormat="1" hidden="1" x14ac:dyDescent="0.25">
      <c r="A174" s="258"/>
      <c r="B174" s="151"/>
      <c r="C174" s="151"/>
      <c r="D174" s="152"/>
      <c r="E174" s="151"/>
      <c r="F174" s="52">
        <f t="shared" si="1"/>
        <v>0</v>
      </c>
      <c r="G174" s="66" t="s">
        <v>184</v>
      </c>
    </row>
    <row r="175" spans="1:7" s="66" customFormat="1" hidden="1" x14ac:dyDescent="0.25">
      <c r="A175" s="258"/>
      <c r="B175" s="151"/>
      <c r="C175" s="151"/>
      <c r="D175" s="152"/>
      <c r="E175" s="151"/>
      <c r="F175" s="52">
        <f t="shared" si="1"/>
        <v>0</v>
      </c>
      <c r="G175" s="66" t="s">
        <v>184</v>
      </c>
    </row>
    <row r="176" spans="1:7" s="66" customFormat="1" hidden="1" x14ac:dyDescent="0.25">
      <c r="A176" s="258"/>
      <c r="B176" s="151"/>
      <c r="C176" s="151"/>
      <c r="D176" s="152"/>
      <c r="E176" s="151"/>
      <c r="F176" s="52">
        <f t="shared" si="1"/>
        <v>0</v>
      </c>
      <c r="G176" s="66" t="s">
        <v>184</v>
      </c>
    </row>
    <row r="177" spans="1:7" s="66" customFormat="1" hidden="1" x14ac:dyDescent="0.25">
      <c r="A177" s="258"/>
      <c r="B177" s="151"/>
      <c r="C177" s="151"/>
      <c r="D177" s="152"/>
      <c r="E177" s="151"/>
      <c r="F177" s="52">
        <f t="shared" si="1"/>
        <v>0</v>
      </c>
      <c r="G177" s="66" t="s">
        <v>184</v>
      </c>
    </row>
    <row r="178" spans="1:7" s="66" customFormat="1" hidden="1" x14ac:dyDescent="0.25">
      <c r="A178" s="258"/>
      <c r="B178" s="151"/>
      <c r="C178" s="151"/>
      <c r="D178" s="152"/>
      <c r="E178" s="151"/>
      <c r="F178" s="52">
        <f t="shared" si="1"/>
        <v>0</v>
      </c>
      <c r="G178" s="66" t="s">
        <v>184</v>
      </c>
    </row>
    <row r="179" spans="1:7" s="66" customFormat="1" hidden="1" x14ac:dyDescent="0.25">
      <c r="A179" s="258"/>
      <c r="B179" s="151"/>
      <c r="C179" s="151"/>
      <c r="D179" s="152"/>
      <c r="E179" s="151"/>
      <c r="F179" s="52">
        <f t="shared" si="1"/>
        <v>0</v>
      </c>
      <c r="G179" s="66" t="s">
        <v>184</v>
      </c>
    </row>
    <row r="180" spans="1:7" s="66" customFormat="1" hidden="1" x14ac:dyDescent="0.25">
      <c r="A180" s="258"/>
      <c r="B180" s="151"/>
      <c r="C180" s="151"/>
      <c r="D180" s="152"/>
      <c r="E180" s="151"/>
      <c r="F180" s="52">
        <f t="shared" si="1"/>
        <v>0</v>
      </c>
      <c r="G180" s="66" t="s">
        <v>184</v>
      </c>
    </row>
    <row r="181" spans="1:7" s="66" customFormat="1" hidden="1" x14ac:dyDescent="0.25">
      <c r="A181" s="258"/>
      <c r="B181" s="151"/>
      <c r="C181" s="151"/>
      <c r="D181" s="152"/>
      <c r="E181" s="151"/>
      <c r="F181" s="52">
        <f t="shared" si="1"/>
        <v>0</v>
      </c>
      <c r="G181" s="66" t="s">
        <v>184</v>
      </c>
    </row>
    <row r="182" spans="1:7" s="66" customFormat="1" hidden="1" x14ac:dyDescent="0.25">
      <c r="A182" s="258"/>
      <c r="B182" s="151"/>
      <c r="C182" s="151"/>
      <c r="D182" s="152"/>
      <c r="E182" s="151"/>
      <c r="F182" s="52">
        <f t="shared" si="1"/>
        <v>0</v>
      </c>
      <c r="G182" s="66" t="s">
        <v>184</v>
      </c>
    </row>
    <row r="183" spans="1:7" s="66" customFormat="1" hidden="1" x14ac:dyDescent="0.25">
      <c r="A183" s="258"/>
      <c r="B183" s="151"/>
      <c r="C183" s="151"/>
      <c r="D183" s="152"/>
      <c r="E183" s="151"/>
      <c r="F183" s="52">
        <f t="shared" si="1"/>
        <v>0</v>
      </c>
      <c r="G183" s="66" t="s">
        <v>184</v>
      </c>
    </row>
    <row r="184" spans="1:7" s="66" customFormat="1" hidden="1" x14ac:dyDescent="0.25">
      <c r="A184" s="258"/>
      <c r="B184" s="151"/>
      <c r="C184" s="151"/>
      <c r="D184" s="152"/>
      <c r="E184" s="151"/>
      <c r="F184" s="52">
        <f t="shared" si="1"/>
        <v>0</v>
      </c>
      <c r="G184" s="66" t="s">
        <v>184</v>
      </c>
    </row>
    <row r="185" spans="1:7" s="66" customFormat="1" hidden="1" x14ac:dyDescent="0.25">
      <c r="A185" s="258"/>
      <c r="B185" s="151"/>
      <c r="C185" s="151"/>
      <c r="D185" s="152"/>
      <c r="E185" s="151"/>
      <c r="F185" s="52">
        <f t="shared" si="1"/>
        <v>0</v>
      </c>
      <c r="G185" s="66" t="s">
        <v>184</v>
      </c>
    </row>
    <row r="186" spans="1:7" s="66" customFormat="1" hidden="1" x14ac:dyDescent="0.25">
      <c r="A186" s="258"/>
      <c r="B186" s="151"/>
      <c r="C186" s="151"/>
      <c r="D186" s="152"/>
      <c r="E186" s="151"/>
      <c r="F186" s="52">
        <f t="shared" si="1"/>
        <v>0</v>
      </c>
      <c r="G186" s="66" t="s">
        <v>184</v>
      </c>
    </row>
    <row r="187" spans="1:7" s="66" customFormat="1" hidden="1" x14ac:dyDescent="0.25">
      <c r="A187" s="258"/>
      <c r="B187" s="151"/>
      <c r="C187" s="151"/>
      <c r="D187" s="152"/>
      <c r="E187" s="151"/>
      <c r="F187" s="52">
        <f t="shared" si="1"/>
        <v>0</v>
      </c>
      <c r="G187" s="66" t="s">
        <v>184</v>
      </c>
    </row>
    <row r="188" spans="1:7" s="66" customFormat="1" hidden="1" x14ac:dyDescent="0.25">
      <c r="A188" s="258"/>
      <c r="B188" s="151"/>
      <c r="C188" s="151"/>
      <c r="D188" s="152"/>
      <c r="E188" s="151"/>
      <c r="F188" s="52">
        <f t="shared" si="1"/>
        <v>0</v>
      </c>
      <c r="G188" s="66" t="s">
        <v>184</v>
      </c>
    </row>
    <row r="189" spans="1:7" s="66" customFormat="1" hidden="1" x14ac:dyDescent="0.25">
      <c r="A189" s="258"/>
      <c r="B189" s="151"/>
      <c r="C189" s="151"/>
      <c r="D189" s="152"/>
      <c r="E189" s="151"/>
      <c r="F189" s="52">
        <f t="shared" si="1"/>
        <v>0</v>
      </c>
      <c r="G189" s="66" t="s">
        <v>184</v>
      </c>
    </row>
    <row r="190" spans="1:7" s="66" customFormat="1" hidden="1" x14ac:dyDescent="0.25">
      <c r="A190" s="258"/>
      <c r="B190" s="151"/>
      <c r="C190" s="151"/>
      <c r="D190" s="152"/>
      <c r="E190" s="151"/>
      <c r="F190" s="52">
        <f t="shared" si="1"/>
        <v>0</v>
      </c>
      <c r="G190" s="66" t="s">
        <v>184</v>
      </c>
    </row>
    <row r="191" spans="1:7" s="66" customFormat="1" hidden="1" x14ac:dyDescent="0.25">
      <c r="A191" s="258"/>
      <c r="B191" s="151"/>
      <c r="C191" s="151"/>
      <c r="D191" s="152"/>
      <c r="E191" s="151"/>
      <c r="F191" s="52">
        <f t="shared" si="1"/>
        <v>0</v>
      </c>
      <c r="G191" s="66" t="s">
        <v>184</v>
      </c>
    </row>
    <row r="192" spans="1:7" s="66" customFormat="1" hidden="1" x14ac:dyDescent="0.25">
      <c r="A192" s="258"/>
      <c r="B192" s="151"/>
      <c r="C192" s="151"/>
      <c r="D192" s="152"/>
      <c r="E192" s="151"/>
      <c r="F192" s="52">
        <f t="shared" si="1"/>
        <v>0</v>
      </c>
      <c r="G192" s="66" t="s">
        <v>184</v>
      </c>
    </row>
    <row r="193" spans="1:7" s="66" customFormat="1" hidden="1" x14ac:dyDescent="0.25">
      <c r="A193" s="258"/>
      <c r="B193" s="151"/>
      <c r="C193" s="151"/>
      <c r="D193" s="152"/>
      <c r="E193" s="151"/>
      <c r="F193" s="52">
        <f t="shared" si="1"/>
        <v>0</v>
      </c>
      <c r="G193" s="66" t="s">
        <v>184</v>
      </c>
    </row>
    <row r="194" spans="1:7" s="66" customFormat="1" hidden="1" x14ac:dyDescent="0.25">
      <c r="A194" s="258"/>
      <c r="B194" s="151"/>
      <c r="C194" s="151"/>
      <c r="D194" s="152"/>
      <c r="E194" s="151"/>
      <c r="F194" s="52">
        <f t="shared" si="1"/>
        <v>0</v>
      </c>
      <c r="G194" s="66" t="s">
        <v>184</v>
      </c>
    </row>
    <row r="195" spans="1:7" s="66" customFormat="1" hidden="1" x14ac:dyDescent="0.25">
      <c r="A195" s="258"/>
      <c r="B195" s="151"/>
      <c r="C195" s="151"/>
      <c r="D195" s="152"/>
      <c r="E195" s="151"/>
      <c r="F195" s="52">
        <f t="shared" si="1"/>
        <v>0</v>
      </c>
      <c r="G195" s="66" t="s">
        <v>184</v>
      </c>
    </row>
    <row r="196" spans="1:7" s="66" customFormat="1" hidden="1" x14ac:dyDescent="0.25">
      <c r="A196" s="258"/>
      <c r="B196" s="151"/>
      <c r="C196" s="151"/>
      <c r="D196" s="152"/>
      <c r="E196" s="151"/>
      <c r="F196" s="52">
        <f t="shared" si="1"/>
        <v>0</v>
      </c>
      <c r="G196" s="66" t="s">
        <v>184</v>
      </c>
    </row>
    <row r="197" spans="1:7" s="66" customFormat="1" hidden="1" x14ac:dyDescent="0.25">
      <c r="A197" s="258"/>
      <c r="B197" s="151"/>
      <c r="C197" s="151"/>
      <c r="D197" s="152"/>
      <c r="E197" s="151"/>
      <c r="F197" s="52">
        <f t="shared" si="1"/>
        <v>0</v>
      </c>
      <c r="G197" s="66" t="s">
        <v>184</v>
      </c>
    </row>
    <row r="198" spans="1:7" s="66" customFormat="1" hidden="1" x14ac:dyDescent="0.25">
      <c r="A198" s="258"/>
      <c r="B198" s="151"/>
      <c r="C198" s="151"/>
      <c r="D198" s="152"/>
      <c r="E198" s="151"/>
      <c r="F198" s="52">
        <f t="shared" si="1"/>
        <v>0</v>
      </c>
      <c r="G198" s="66" t="s">
        <v>184</v>
      </c>
    </row>
    <row r="199" spans="1:7" s="66" customFormat="1" hidden="1" x14ac:dyDescent="0.25">
      <c r="A199" s="258"/>
      <c r="B199" s="151"/>
      <c r="C199" s="151"/>
      <c r="D199" s="152"/>
      <c r="E199" s="151"/>
      <c r="F199" s="52">
        <f t="shared" si="1"/>
        <v>0</v>
      </c>
      <c r="G199" s="66" t="s">
        <v>184</v>
      </c>
    </row>
    <row r="200" spans="1:7" s="66" customFormat="1" hidden="1" x14ac:dyDescent="0.25">
      <c r="A200" s="258"/>
      <c r="B200" s="151"/>
      <c r="C200" s="151"/>
      <c r="D200" s="152"/>
      <c r="E200" s="151"/>
      <c r="F200" s="52">
        <f t="shared" si="1"/>
        <v>0</v>
      </c>
      <c r="G200" s="66" t="s">
        <v>184</v>
      </c>
    </row>
    <row r="201" spans="1:7" s="66" customFormat="1" hidden="1" x14ac:dyDescent="0.25">
      <c r="A201" s="258"/>
      <c r="B201" s="151"/>
      <c r="C201" s="151"/>
      <c r="D201" s="152"/>
      <c r="E201" s="151"/>
      <c r="F201" s="52">
        <f t="shared" si="1"/>
        <v>0</v>
      </c>
      <c r="G201" s="66" t="s">
        <v>184</v>
      </c>
    </row>
    <row r="202" spans="1:7" s="66" customFormat="1" hidden="1" x14ac:dyDescent="0.25">
      <c r="A202" s="258"/>
      <c r="B202" s="151"/>
      <c r="C202" s="151"/>
      <c r="D202" s="152"/>
      <c r="E202" s="151"/>
      <c r="F202" s="52">
        <f t="shared" si="1"/>
        <v>0</v>
      </c>
      <c r="G202" s="66" t="s">
        <v>184</v>
      </c>
    </row>
    <row r="203" spans="1:7" s="66" customFormat="1" hidden="1" x14ac:dyDescent="0.25">
      <c r="A203" s="258"/>
      <c r="B203" s="151"/>
      <c r="C203" s="151"/>
      <c r="D203" s="152"/>
      <c r="E203" s="151"/>
      <c r="F203" s="52">
        <f t="shared" si="1"/>
        <v>0</v>
      </c>
      <c r="G203" s="66" t="s">
        <v>184</v>
      </c>
    </row>
    <row r="204" spans="1:7" s="66" customFormat="1" hidden="1" x14ac:dyDescent="0.25">
      <c r="A204" s="258"/>
      <c r="B204" s="151"/>
      <c r="C204" s="151"/>
      <c r="D204" s="152"/>
      <c r="E204" s="151"/>
      <c r="F204" s="52">
        <f t="shared" si="1"/>
        <v>0</v>
      </c>
      <c r="G204" s="66" t="s">
        <v>184</v>
      </c>
    </row>
    <row r="205" spans="1:7" s="66" customFormat="1" hidden="1" x14ac:dyDescent="0.25">
      <c r="A205" s="258"/>
      <c r="B205" s="151"/>
      <c r="C205" s="151"/>
      <c r="D205" s="152"/>
      <c r="E205" s="151"/>
      <c r="F205" s="52">
        <f t="shared" si="1"/>
        <v>0</v>
      </c>
      <c r="G205" s="66" t="s">
        <v>184</v>
      </c>
    </row>
    <row r="206" spans="1:7" s="66" customFormat="1" hidden="1" x14ac:dyDescent="0.25">
      <c r="A206" s="258"/>
      <c r="B206" s="151"/>
      <c r="C206" s="151"/>
      <c r="D206" s="152"/>
      <c r="E206" s="151"/>
      <c r="F206" s="52">
        <f t="shared" si="1"/>
        <v>0</v>
      </c>
      <c r="G206" s="66" t="s">
        <v>184</v>
      </c>
    </row>
    <row r="207" spans="1:7" s="66" customFormat="1" hidden="1" x14ac:dyDescent="0.25">
      <c r="A207" s="258"/>
      <c r="B207" s="151"/>
      <c r="C207" s="151"/>
      <c r="D207" s="152"/>
      <c r="E207" s="151"/>
      <c r="F207" s="52">
        <f t="shared" si="1"/>
        <v>0</v>
      </c>
      <c r="G207" s="66" t="s">
        <v>184</v>
      </c>
    </row>
    <row r="208" spans="1:7" s="66" customFormat="1" hidden="1" x14ac:dyDescent="0.25">
      <c r="A208" s="258"/>
      <c r="B208" s="151"/>
      <c r="C208" s="151"/>
      <c r="D208" s="152"/>
      <c r="E208" s="151"/>
      <c r="F208" s="52">
        <f t="shared" si="1"/>
        <v>0</v>
      </c>
      <c r="G208" s="66" t="s">
        <v>184</v>
      </c>
    </row>
    <row r="209" spans="1:7" s="66" customFormat="1" hidden="1" x14ac:dyDescent="0.25">
      <c r="A209" s="258"/>
      <c r="B209" s="151"/>
      <c r="C209" s="151"/>
      <c r="D209" s="152"/>
      <c r="E209" s="151"/>
      <c r="F209" s="52">
        <f t="shared" si="1"/>
        <v>0</v>
      </c>
      <c r="G209" s="66" t="s">
        <v>184</v>
      </c>
    </row>
    <row r="210" spans="1:7" s="66" customFormat="1" hidden="1" x14ac:dyDescent="0.25">
      <c r="A210" s="258"/>
      <c r="B210" s="151"/>
      <c r="C210" s="151"/>
      <c r="D210" s="152"/>
      <c r="E210" s="151"/>
      <c r="F210" s="52">
        <f t="shared" si="1"/>
        <v>0</v>
      </c>
      <c r="G210" s="66" t="s">
        <v>184</v>
      </c>
    </row>
    <row r="211" spans="1:7" s="66" customFormat="1" hidden="1" x14ac:dyDescent="0.25">
      <c r="A211" s="258"/>
      <c r="B211" s="151"/>
      <c r="C211" s="151"/>
      <c r="D211" s="152"/>
      <c r="E211" s="151"/>
      <c r="F211" s="52">
        <f t="shared" si="1"/>
        <v>0</v>
      </c>
      <c r="G211" s="66" t="s">
        <v>184</v>
      </c>
    </row>
    <row r="212" spans="1:7" s="66" customFormat="1" hidden="1" x14ac:dyDescent="0.25">
      <c r="A212" s="258"/>
      <c r="B212" s="151"/>
      <c r="C212" s="151"/>
      <c r="D212" s="152"/>
      <c r="E212" s="151"/>
      <c r="F212" s="52">
        <f t="shared" si="1"/>
        <v>0</v>
      </c>
      <c r="G212" s="66" t="s">
        <v>184</v>
      </c>
    </row>
    <row r="213" spans="1:7" s="66" customFormat="1" hidden="1" x14ac:dyDescent="0.25">
      <c r="A213" s="258"/>
      <c r="B213" s="151"/>
      <c r="C213" s="151"/>
      <c r="D213" s="152"/>
      <c r="E213" s="151"/>
      <c r="F213" s="52">
        <f t="shared" si="1"/>
        <v>0</v>
      </c>
      <c r="G213" s="66" t="s">
        <v>184</v>
      </c>
    </row>
    <row r="214" spans="1:7" s="66" customFormat="1" hidden="1" x14ac:dyDescent="0.25">
      <c r="A214" s="258"/>
      <c r="B214" s="151"/>
      <c r="C214" s="151"/>
      <c r="D214" s="152"/>
      <c r="E214" s="151"/>
      <c r="F214" s="52">
        <f t="shared" si="1"/>
        <v>0</v>
      </c>
      <c r="G214" s="66" t="s">
        <v>184</v>
      </c>
    </row>
    <row r="215" spans="1:7" s="66" customFormat="1" hidden="1" x14ac:dyDescent="0.25">
      <c r="A215" s="258"/>
      <c r="B215" s="151"/>
      <c r="C215" s="151"/>
      <c r="D215" s="152"/>
      <c r="E215" s="151"/>
      <c r="F215" s="52">
        <f t="shared" si="1"/>
        <v>0</v>
      </c>
      <c r="G215" s="66" t="s">
        <v>184</v>
      </c>
    </row>
    <row r="216" spans="1:7" s="66" customFormat="1" hidden="1" x14ac:dyDescent="0.25">
      <c r="A216" s="258"/>
      <c r="B216" s="151"/>
      <c r="C216" s="151"/>
      <c r="D216" s="152"/>
      <c r="E216" s="151"/>
      <c r="F216" s="52">
        <f t="shared" si="1"/>
        <v>0</v>
      </c>
      <c r="G216" s="66" t="s">
        <v>184</v>
      </c>
    </row>
    <row r="217" spans="1:7" s="66" customFormat="1" hidden="1" x14ac:dyDescent="0.25">
      <c r="A217" s="258"/>
      <c r="B217" s="151"/>
      <c r="C217" s="151"/>
      <c r="D217" s="152"/>
      <c r="E217" s="151"/>
      <c r="F217" s="52">
        <f t="shared" si="1"/>
        <v>0</v>
      </c>
      <c r="G217" s="66" t="s">
        <v>184</v>
      </c>
    </row>
    <row r="218" spans="1:7" s="66" customFormat="1" hidden="1" x14ac:dyDescent="0.25">
      <c r="A218" s="258"/>
      <c r="B218" s="151"/>
      <c r="C218" s="151"/>
      <c r="D218" s="152"/>
      <c r="E218" s="151"/>
      <c r="F218" s="52">
        <f t="shared" si="1"/>
        <v>0</v>
      </c>
      <c r="G218" s="66" t="s">
        <v>184</v>
      </c>
    </row>
    <row r="219" spans="1:7" s="66" customFormat="1" hidden="1" x14ac:dyDescent="0.25">
      <c r="A219" s="258"/>
      <c r="B219" s="151"/>
      <c r="C219" s="151"/>
      <c r="D219" s="152"/>
      <c r="E219" s="151"/>
      <c r="F219" s="52">
        <f t="shared" si="1"/>
        <v>0</v>
      </c>
      <c r="G219" s="66" t="s">
        <v>184</v>
      </c>
    </row>
    <row r="220" spans="1:7" s="66" customFormat="1" hidden="1" x14ac:dyDescent="0.25">
      <c r="A220" s="258"/>
      <c r="B220" s="151"/>
      <c r="C220" s="151"/>
      <c r="D220" s="152"/>
      <c r="E220" s="151"/>
      <c r="F220" s="52">
        <f t="shared" si="1"/>
        <v>0</v>
      </c>
      <c r="G220" s="66" t="s">
        <v>184</v>
      </c>
    </row>
    <row r="221" spans="1:7" s="66" customFormat="1" hidden="1" x14ac:dyDescent="0.25">
      <c r="A221" s="258"/>
      <c r="B221" s="151"/>
      <c r="C221" s="151"/>
      <c r="D221" s="152"/>
      <c r="E221" s="151"/>
      <c r="F221" s="52">
        <f t="shared" si="1"/>
        <v>0</v>
      </c>
      <c r="G221" s="66" t="s">
        <v>184</v>
      </c>
    </row>
    <row r="222" spans="1:7" s="66" customFormat="1" hidden="1" x14ac:dyDescent="0.25">
      <c r="A222" s="258"/>
      <c r="B222" s="151"/>
      <c r="C222" s="151"/>
      <c r="D222" s="152"/>
      <c r="E222" s="151"/>
      <c r="F222" s="52">
        <f t="shared" si="1"/>
        <v>0</v>
      </c>
      <c r="G222" s="66" t="s">
        <v>184</v>
      </c>
    </row>
    <row r="223" spans="1:7" s="66" customFormat="1" hidden="1" x14ac:dyDescent="0.25">
      <c r="A223" s="258"/>
      <c r="B223" s="151"/>
      <c r="C223" s="151"/>
      <c r="D223" s="152"/>
      <c r="E223" s="151"/>
      <c r="F223" s="52">
        <f t="shared" si="1"/>
        <v>0</v>
      </c>
      <c r="G223" s="66" t="s">
        <v>184</v>
      </c>
    </row>
    <row r="224" spans="1:7" s="66" customFormat="1" hidden="1" x14ac:dyDescent="0.25">
      <c r="A224" s="258"/>
      <c r="B224" s="151"/>
      <c r="C224" s="151"/>
      <c r="D224" s="152"/>
      <c r="E224" s="151"/>
      <c r="F224" s="52">
        <f t="shared" si="1"/>
        <v>0</v>
      </c>
      <c r="G224" s="66" t="s">
        <v>184</v>
      </c>
    </row>
    <row r="225" spans="1:7" s="66" customFormat="1" hidden="1" x14ac:dyDescent="0.25">
      <c r="A225" s="258"/>
      <c r="B225" s="151"/>
      <c r="C225" s="151"/>
      <c r="D225" s="152"/>
      <c r="E225" s="151"/>
      <c r="F225" s="52">
        <f t="shared" si="1"/>
        <v>0</v>
      </c>
      <c r="G225" s="66" t="s">
        <v>184</v>
      </c>
    </row>
    <row r="226" spans="1:7" s="66" customFormat="1" hidden="1" x14ac:dyDescent="0.25">
      <c r="A226" s="258"/>
      <c r="B226" s="151"/>
      <c r="C226" s="151"/>
      <c r="D226" s="152"/>
      <c r="E226" s="151"/>
      <c r="F226" s="52">
        <f t="shared" si="1"/>
        <v>0</v>
      </c>
      <c r="G226" s="66" t="s">
        <v>184</v>
      </c>
    </row>
    <row r="227" spans="1:7" s="66" customFormat="1" hidden="1" x14ac:dyDescent="0.25">
      <c r="A227" s="258"/>
      <c r="B227" s="151"/>
      <c r="C227" s="151"/>
      <c r="D227" s="152"/>
      <c r="E227" s="151"/>
      <c r="F227" s="52">
        <f t="shared" si="1"/>
        <v>0</v>
      </c>
      <c r="G227" s="66" t="s">
        <v>184</v>
      </c>
    </row>
    <row r="228" spans="1:7" s="66" customFormat="1" hidden="1" x14ac:dyDescent="0.25">
      <c r="A228" s="258"/>
      <c r="B228" s="151"/>
      <c r="C228" s="151"/>
      <c r="D228" s="152"/>
      <c r="E228" s="151"/>
      <c r="F228" s="52">
        <f t="shared" si="1"/>
        <v>0</v>
      </c>
      <c r="G228" s="66" t="s">
        <v>184</v>
      </c>
    </row>
    <row r="229" spans="1:7" s="66" customFormat="1" hidden="1" x14ac:dyDescent="0.25">
      <c r="A229" s="258"/>
      <c r="B229" s="151"/>
      <c r="C229" s="151"/>
      <c r="D229" s="152"/>
      <c r="E229" s="151"/>
      <c r="F229" s="52">
        <f t="shared" si="1"/>
        <v>0</v>
      </c>
      <c r="G229" s="66" t="s">
        <v>184</v>
      </c>
    </row>
    <row r="230" spans="1:7" s="66" customFormat="1" hidden="1" x14ac:dyDescent="0.25">
      <c r="A230" s="258"/>
      <c r="B230" s="151"/>
      <c r="C230" s="151"/>
      <c r="D230" s="152"/>
      <c r="E230" s="151"/>
      <c r="F230" s="52">
        <f t="shared" si="1"/>
        <v>0</v>
      </c>
      <c r="G230" s="66" t="s">
        <v>184</v>
      </c>
    </row>
    <row r="231" spans="1:7" s="66" customFormat="1" hidden="1" x14ac:dyDescent="0.25">
      <c r="A231" s="258"/>
      <c r="B231" s="151"/>
      <c r="C231" s="151"/>
      <c r="D231" s="152"/>
      <c r="E231" s="151"/>
      <c r="F231" s="52">
        <f t="shared" si="1"/>
        <v>0</v>
      </c>
      <c r="G231" s="66" t="s">
        <v>184</v>
      </c>
    </row>
    <row r="232" spans="1:7" s="66" customFormat="1" hidden="1" x14ac:dyDescent="0.25">
      <c r="A232" s="258"/>
      <c r="B232" s="151"/>
      <c r="C232" s="151"/>
      <c r="D232" s="152"/>
      <c r="E232" s="151"/>
      <c r="F232" s="52">
        <f t="shared" si="1"/>
        <v>0</v>
      </c>
      <c r="G232" s="66" t="s">
        <v>184</v>
      </c>
    </row>
    <row r="233" spans="1:7" s="66" customFormat="1" hidden="1" x14ac:dyDescent="0.25">
      <c r="A233" s="258"/>
      <c r="B233" s="151"/>
      <c r="C233" s="151"/>
      <c r="D233" s="152"/>
      <c r="E233" s="151"/>
      <c r="F233" s="52">
        <f t="shared" si="1"/>
        <v>0</v>
      </c>
      <c r="G233" s="66" t="s">
        <v>184</v>
      </c>
    </row>
    <row r="234" spans="1:7" s="66" customFormat="1" hidden="1" x14ac:dyDescent="0.25">
      <c r="A234" s="258"/>
      <c r="B234" s="151"/>
      <c r="C234" s="151"/>
      <c r="D234" s="152"/>
      <c r="E234" s="151"/>
      <c r="F234" s="52">
        <f t="shared" si="1"/>
        <v>0</v>
      </c>
      <c r="G234" s="66" t="s">
        <v>184</v>
      </c>
    </row>
    <row r="235" spans="1:7" s="66" customFormat="1" hidden="1" x14ac:dyDescent="0.25">
      <c r="A235" s="258"/>
      <c r="B235" s="151"/>
      <c r="C235" s="151"/>
      <c r="D235" s="152"/>
      <c r="E235" s="151"/>
      <c r="F235" s="52">
        <f t="shared" si="1"/>
        <v>0</v>
      </c>
      <c r="G235" s="66" t="s">
        <v>184</v>
      </c>
    </row>
    <row r="236" spans="1:7" s="66" customFormat="1" hidden="1" x14ac:dyDescent="0.25">
      <c r="A236" s="258"/>
      <c r="B236" s="151"/>
      <c r="C236" s="151"/>
      <c r="D236" s="152"/>
      <c r="E236" s="151"/>
      <c r="F236" s="52">
        <f t="shared" si="1"/>
        <v>0</v>
      </c>
      <c r="G236" s="66" t="s">
        <v>184</v>
      </c>
    </row>
    <row r="237" spans="1:7" s="66" customFormat="1" hidden="1" x14ac:dyDescent="0.25">
      <c r="A237" s="258"/>
      <c r="B237" s="151"/>
      <c r="C237" s="151"/>
      <c r="D237" s="152"/>
      <c r="E237" s="151"/>
      <c r="F237" s="52">
        <f t="shared" si="1"/>
        <v>0</v>
      </c>
      <c r="G237" s="66" t="s">
        <v>184</v>
      </c>
    </row>
    <row r="238" spans="1:7" s="66" customFormat="1" hidden="1" x14ac:dyDescent="0.25">
      <c r="A238" s="258"/>
      <c r="B238" s="151"/>
      <c r="C238" s="151"/>
      <c r="D238" s="152"/>
      <c r="E238" s="151"/>
      <c r="F238" s="52">
        <f t="shared" si="1"/>
        <v>0</v>
      </c>
      <c r="G238" s="66" t="s">
        <v>184</v>
      </c>
    </row>
    <row r="239" spans="1:7" s="66" customFormat="1" hidden="1" x14ac:dyDescent="0.25">
      <c r="A239" s="258"/>
      <c r="B239" s="151"/>
      <c r="C239" s="151"/>
      <c r="D239" s="152"/>
      <c r="E239" s="151"/>
      <c r="F239" s="52">
        <f t="shared" si="1"/>
        <v>0</v>
      </c>
      <c r="G239" s="66" t="s">
        <v>184</v>
      </c>
    </row>
    <row r="240" spans="1:7" s="66" customFormat="1" hidden="1" x14ac:dyDescent="0.25">
      <c r="A240" s="258"/>
      <c r="B240" s="151"/>
      <c r="C240" s="151"/>
      <c r="D240" s="152"/>
      <c r="E240" s="151"/>
      <c r="F240" s="52">
        <f t="shared" si="1"/>
        <v>0</v>
      </c>
      <c r="G240" s="66" t="s">
        <v>184</v>
      </c>
    </row>
    <row r="241" spans="1:7" s="66" customFormat="1" hidden="1" x14ac:dyDescent="0.25">
      <c r="A241" s="258"/>
      <c r="B241" s="151"/>
      <c r="C241" s="151"/>
      <c r="D241" s="152"/>
      <c r="E241" s="151"/>
      <c r="F241" s="52">
        <f t="shared" si="1"/>
        <v>0</v>
      </c>
      <c r="G241" s="66" t="s">
        <v>184</v>
      </c>
    </row>
    <row r="242" spans="1:7" s="66" customFormat="1" hidden="1" x14ac:dyDescent="0.25">
      <c r="A242" s="258"/>
      <c r="B242" s="151"/>
      <c r="C242" s="151"/>
      <c r="D242" s="152"/>
      <c r="E242" s="151"/>
      <c r="F242" s="52">
        <f t="shared" si="1"/>
        <v>0</v>
      </c>
      <c r="G242" s="66" t="s">
        <v>184</v>
      </c>
    </row>
    <row r="243" spans="1:7" s="66" customFormat="1" hidden="1" x14ac:dyDescent="0.25">
      <c r="A243" s="258"/>
      <c r="B243" s="151"/>
      <c r="C243" s="151"/>
      <c r="D243" s="152"/>
      <c r="E243" s="151"/>
      <c r="F243" s="52">
        <f t="shared" si="1"/>
        <v>0</v>
      </c>
      <c r="G243" s="66" t="s">
        <v>184</v>
      </c>
    </row>
    <row r="244" spans="1:7" s="66" customFormat="1" hidden="1" x14ac:dyDescent="0.25">
      <c r="A244" s="258"/>
      <c r="B244" s="151"/>
      <c r="C244" s="151"/>
      <c r="D244" s="152"/>
      <c r="E244" s="151"/>
      <c r="F244" s="52">
        <f t="shared" si="1"/>
        <v>0</v>
      </c>
      <c r="G244" s="66" t="s">
        <v>184</v>
      </c>
    </row>
    <row r="245" spans="1:7" s="66" customFormat="1" hidden="1" x14ac:dyDescent="0.25">
      <c r="A245" s="258"/>
      <c r="B245" s="151"/>
      <c r="C245" s="151"/>
      <c r="D245" s="152"/>
      <c r="E245" s="151"/>
      <c r="F245" s="52">
        <f t="shared" si="1"/>
        <v>0</v>
      </c>
      <c r="G245" s="66" t="s">
        <v>184</v>
      </c>
    </row>
    <row r="246" spans="1:7" s="66" customFormat="1" hidden="1" x14ac:dyDescent="0.25">
      <c r="A246" s="258"/>
      <c r="B246" s="151"/>
      <c r="C246" s="151"/>
      <c r="D246" s="152"/>
      <c r="E246" s="151"/>
      <c r="F246" s="52">
        <f t="shared" si="1"/>
        <v>0</v>
      </c>
      <c r="G246" s="66" t="s">
        <v>184</v>
      </c>
    </row>
    <row r="247" spans="1:7" s="66" customFormat="1" hidden="1" x14ac:dyDescent="0.25">
      <c r="A247" s="258"/>
      <c r="B247" s="151"/>
      <c r="C247" s="151"/>
      <c r="D247" s="152"/>
      <c r="E247" s="151"/>
      <c r="F247" s="52">
        <f t="shared" si="1"/>
        <v>0</v>
      </c>
      <c r="G247" s="66" t="s">
        <v>184</v>
      </c>
    </row>
    <row r="248" spans="1:7" s="66" customFormat="1" hidden="1" x14ac:dyDescent="0.25">
      <c r="A248" s="258"/>
      <c r="B248" s="151"/>
      <c r="C248" s="151"/>
      <c r="D248" s="152"/>
      <c r="E248" s="151"/>
      <c r="F248" s="52">
        <f t="shared" si="1"/>
        <v>0</v>
      </c>
      <c r="G248" s="66" t="s">
        <v>184</v>
      </c>
    </row>
    <row r="249" spans="1:7" s="66" customFormat="1" hidden="1" x14ac:dyDescent="0.25">
      <c r="A249" s="258"/>
      <c r="B249" s="151"/>
      <c r="C249" s="151"/>
      <c r="D249" s="152"/>
      <c r="E249" s="151"/>
      <c r="F249" s="52">
        <f t="shared" si="1"/>
        <v>0</v>
      </c>
      <c r="G249" s="66" t="s">
        <v>184</v>
      </c>
    </row>
    <row r="250" spans="1:7" s="66" customFormat="1" hidden="1" x14ac:dyDescent="0.25">
      <c r="A250" s="258"/>
      <c r="B250" s="151"/>
      <c r="C250" s="151"/>
      <c r="D250" s="152"/>
      <c r="E250" s="151"/>
      <c r="F250" s="52">
        <f t="shared" si="1"/>
        <v>0</v>
      </c>
      <c r="G250" s="66" t="s">
        <v>184</v>
      </c>
    </row>
    <row r="251" spans="1:7" s="66" customFormat="1" hidden="1" x14ac:dyDescent="0.25">
      <c r="A251" s="258"/>
      <c r="B251" s="151"/>
      <c r="C251" s="151"/>
      <c r="D251" s="152"/>
      <c r="E251" s="151"/>
      <c r="F251" s="52">
        <f t="shared" si="1"/>
        <v>0</v>
      </c>
      <c r="G251" s="66" t="s">
        <v>184</v>
      </c>
    </row>
    <row r="252" spans="1:7" s="66" customFormat="1" hidden="1" x14ac:dyDescent="0.25">
      <c r="A252" s="258"/>
      <c r="B252" s="151"/>
      <c r="C252" s="151"/>
      <c r="D252" s="152"/>
      <c r="E252" s="151"/>
      <c r="F252" s="52">
        <f t="shared" si="1"/>
        <v>0</v>
      </c>
      <c r="G252" s="66" t="s">
        <v>184</v>
      </c>
    </row>
    <row r="253" spans="1:7" s="66" customFormat="1" hidden="1" x14ac:dyDescent="0.25">
      <c r="A253" s="258"/>
      <c r="B253" s="151"/>
      <c r="C253" s="151"/>
      <c r="D253" s="152"/>
      <c r="E253" s="151"/>
      <c r="F253" s="52">
        <f t="shared" si="1"/>
        <v>0</v>
      </c>
      <c r="G253" s="66" t="s">
        <v>184</v>
      </c>
    </row>
    <row r="254" spans="1:7" s="66" customFormat="1" hidden="1" x14ac:dyDescent="0.25">
      <c r="A254" s="258"/>
      <c r="B254" s="151"/>
      <c r="C254" s="151"/>
      <c r="D254" s="152"/>
      <c r="E254" s="151"/>
      <c r="F254" s="52">
        <f t="shared" si="1"/>
        <v>0</v>
      </c>
      <c r="G254" s="66" t="s">
        <v>184</v>
      </c>
    </row>
    <row r="255" spans="1:7" s="66" customFormat="1" hidden="1" x14ac:dyDescent="0.25">
      <c r="A255" s="258"/>
      <c r="B255" s="151"/>
      <c r="C255" s="151"/>
      <c r="D255" s="152"/>
      <c r="E255" s="151"/>
      <c r="F255" s="52">
        <f t="shared" si="1"/>
        <v>0</v>
      </c>
      <c r="G255" s="66" t="s">
        <v>184</v>
      </c>
    </row>
    <row r="256" spans="1:7" s="66" customFormat="1" hidden="1" x14ac:dyDescent="0.25">
      <c r="A256" s="258"/>
      <c r="B256" s="151"/>
      <c r="C256" s="151"/>
      <c r="D256" s="152"/>
      <c r="E256" s="151"/>
      <c r="F256" s="52">
        <f t="shared" si="1"/>
        <v>0</v>
      </c>
      <c r="G256" s="66" t="s">
        <v>184</v>
      </c>
    </row>
    <row r="257" spans="1:9" s="66" customFormat="1" hidden="1" x14ac:dyDescent="0.25">
      <c r="A257" s="258"/>
      <c r="B257" s="151"/>
      <c r="C257" s="151"/>
      <c r="D257" s="152"/>
      <c r="E257" s="151"/>
      <c r="F257" s="52">
        <f t="shared" si="1"/>
        <v>0</v>
      </c>
      <c r="G257" s="66" t="s">
        <v>184</v>
      </c>
    </row>
    <row r="258" spans="1:9" s="66" customFormat="1" hidden="1" x14ac:dyDescent="0.25">
      <c r="A258" s="258"/>
      <c r="B258" s="151"/>
      <c r="C258" s="151"/>
      <c r="D258" s="152"/>
      <c r="E258" s="151"/>
      <c r="F258" s="52">
        <f t="shared" si="1"/>
        <v>0</v>
      </c>
      <c r="G258" s="66" t="s">
        <v>184</v>
      </c>
    </row>
    <row r="259" spans="1:9" s="66" customFormat="1" hidden="1" x14ac:dyDescent="0.25">
      <c r="A259" s="258"/>
      <c r="B259" s="151"/>
      <c r="C259" s="151"/>
      <c r="D259" s="152"/>
      <c r="E259" s="151"/>
      <c r="F259" s="52">
        <f t="shared" si="1"/>
        <v>0</v>
      </c>
      <c r="G259" s="66" t="s">
        <v>184</v>
      </c>
    </row>
    <row r="260" spans="1:9" s="66" customFormat="1" hidden="1" x14ac:dyDescent="0.25">
      <c r="A260" s="258"/>
      <c r="B260" s="151"/>
      <c r="C260" s="151"/>
      <c r="D260" s="152"/>
      <c r="E260" s="151"/>
      <c r="F260" s="52">
        <f t="shared" si="1"/>
        <v>0</v>
      </c>
      <c r="G260" s="66" t="s">
        <v>184</v>
      </c>
    </row>
    <row r="261" spans="1:9" s="66" customFormat="1" hidden="1" x14ac:dyDescent="0.25">
      <c r="A261" s="258"/>
      <c r="B261" s="151"/>
      <c r="C261" s="151"/>
      <c r="D261" s="152"/>
      <c r="E261" s="151"/>
      <c r="F261" s="52">
        <f t="shared" si="1"/>
        <v>0</v>
      </c>
      <c r="G261" s="66" t="s">
        <v>184</v>
      </c>
    </row>
    <row r="262" spans="1:9" s="66" customFormat="1" hidden="1" x14ac:dyDescent="0.25">
      <c r="A262" s="258"/>
      <c r="B262" s="151"/>
      <c r="C262" s="151"/>
      <c r="D262" s="152"/>
      <c r="E262" s="151"/>
      <c r="F262" s="52">
        <f t="shared" si="1"/>
        <v>0</v>
      </c>
      <c r="G262" s="66" t="s">
        <v>184</v>
      </c>
    </row>
    <row r="263" spans="1:9" s="66" customFormat="1" hidden="1" x14ac:dyDescent="0.25">
      <c r="A263" s="258"/>
      <c r="B263" s="151"/>
      <c r="C263" s="151"/>
      <c r="D263" s="152"/>
      <c r="E263" s="151"/>
      <c r="F263" s="52">
        <f t="shared" si="1"/>
        <v>0</v>
      </c>
      <c r="G263" s="66" t="s">
        <v>184</v>
      </c>
    </row>
    <row r="264" spans="1:9" s="66" customFormat="1" hidden="1" x14ac:dyDescent="0.25">
      <c r="A264" s="258"/>
      <c r="B264" s="151"/>
      <c r="C264" s="151"/>
      <c r="D264" s="152"/>
      <c r="E264" s="151"/>
      <c r="F264" s="52">
        <f t="shared" si="1"/>
        <v>0</v>
      </c>
      <c r="G264" s="66" t="s">
        <v>184</v>
      </c>
    </row>
    <row r="265" spans="1:9" s="66" customFormat="1" hidden="1" x14ac:dyDescent="0.25">
      <c r="A265" s="258"/>
      <c r="B265" s="151"/>
      <c r="C265" s="151"/>
      <c r="D265" s="152"/>
      <c r="E265" s="151"/>
      <c r="F265" s="52">
        <f t="shared" si="1"/>
        <v>0</v>
      </c>
      <c r="G265" s="66" t="s">
        <v>184</v>
      </c>
    </row>
    <row r="266" spans="1:9" s="66" customFormat="1" hidden="1" x14ac:dyDescent="0.25">
      <c r="A266" s="258"/>
      <c r="B266" s="151"/>
      <c r="C266" s="151"/>
      <c r="D266" s="152"/>
      <c r="E266" s="151"/>
      <c r="F266" s="52">
        <f t="shared" si="1"/>
        <v>0</v>
      </c>
      <c r="G266" s="66" t="s">
        <v>184</v>
      </c>
    </row>
    <row r="267" spans="1:9" s="66" customFormat="1" x14ac:dyDescent="0.25">
      <c r="A267" s="258" t="s">
        <v>299</v>
      </c>
      <c r="B267" s="151">
        <v>3</v>
      </c>
      <c r="C267" s="151" t="s">
        <v>296</v>
      </c>
      <c r="D267" s="152">
        <v>10994.972414356274</v>
      </c>
      <c r="E267" s="151">
        <v>7</v>
      </c>
      <c r="F267" s="153">
        <f>ROUND(+B267*D267*E267,2)</f>
        <v>230894.42</v>
      </c>
      <c r="G267" s="66" t="s">
        <v>184</v>
      </c>
    </row>
    <row r="268" spans="1:9" s="66" customFormat="1" x14ac:dyDescent="0.25">
      <c r="A268" s="258"/>
      <c r="B268" s="65"/>
      <c r="C268" s="65"/>
      <c r="D268" s="167"/>
      <c r="E268" s="168" t="s">
        <v>185</v>
      </c>
      <c r="F268" s="229">
        <f>ROUND(SUBTOTAL(109,F137:F267),2)</f>
        <v>7024333.0800000001</v>
      </c>
      <c r="G268" s="66" t="s">
        <v>184</v>
      </c>
      <c r="I268" s="257" t="s">
        <v>198</v>
      </c>
    </row>
    <row r="269" spans="1:9" x14ac:dyDescent="0.25">
      <c r="F269" s="214"/>
      <c r="G269" s="66" t="s">
        <v>186</v>
      </c>
    </row>
    <row r="270" spans="1:9" x14ac:dyDescent="0.25">
      <c r="C270" s="414" t="str">
        <f>"Total "&amp;B2</f>
        <v>Total GRANT EXCLUSIVE LINE ITEM</v>
      </c>
      <c r="D270" s="414"/>
      <c r="E270" s="414"/>
      <c r="F270" s="52">
        <f>+F268+F136</f>
        <v>22399236.18</v>
      </c>
      <c r="G270" s="66" t="s">
        <v>186</v>
      </c>
      <c r="I270" s="75" t="s">
        <v>188</v>
      </c>
    </row>
    <row r="271" spans="1:9" s="66" customFormat="1" x14ac:dyDescent="0.25">
      <c r="A271" s="155"/>
      <c r="B271" s="65"/>
      <c r="C271" s="65"/>
      <c r="D271" s="65"/>
      <c r="E271" s="65"/>
      <c r="F271" s="69"/>
      <c r="G271" s="66" t="s">
        <v>186</v>
      </c>
    </row>
    <row r="272" spans="1:9" s="66" customFormat="1" x14ac:dyDescent="0.25">
      <c r="A272" s="218" t="str">
        <f>B2&amp;" Narrative (State):"</f>
        <v>GRANT EXCLUSIVE LINE ITEM Narrative (State):</v>
      </c>
      <c r="B272" s="60"/>
      <c r="C272" s="60"/>
      <c r="D272" s="60"/>
      <c r="E272" s="60"/>
      <c r="F272" s="61"/>
      <c r="G272" s="66" t="s">
        <v>181</v>
      </c>
      <c r="I272" s="76" t="s">
        <v>190</v>
      </c>
    </row>
    <row r="273" spans="1:17" s="66" customFormat="1" ht="45" customHeight="1" x14ac:dyDescent="0.25">
      <c r="A273" s="407" t="s">
        <v>300</v>
      </c>
      <c r="B273" s="408"/>
      <c r="C273" s="408"/>
      <c r="D273" s="408"/>
      <c r="E273" s="408"/>
      <c r="F273" s="409"/>
      <c r="G273" s="66" t="s">
        <v>181</v>
      </c>
      <c r="I273" s="405" t="s">
        <v>191</v>
      </c>
      <c r="J273" s="405"/>
      <c r="K273" s="405"/>
      <c r="L273" s="405"/>
      <c r="M273" s="405"/>
      <c r="N273" s="405"/>
      <c r="O273" s="405"/>
      <c r="P273" s="405"/>
      <c r="Q273" s="405"/>
    </row>
    <row r="274" spans="1:17" x14ac:dyDescent="0.25">
      <c r="G274" s="66" t="s">
        <v>184</v>
      </c>
    </row>
    <row r="275" spans="1:17" s="66" customFormat="1" x14ac:dyDescent="0.25">
      <c r="A275" s="218" t="str">
        <f>B2&amp;" Narrative (Non-State) i.e. Match or Other Funding"</f>
        <v>GRANT EXCLUSIVE LINE ITEM Narrative (Non-State) i.e. Match or Other Funding</v>
      </c>
      <c r="B275" s="63"/>
      <c r="C275" s="63"/>
      <c r="D275" s="63"/>
      <c r="E275" s="63"/>
      <c r="F275" s="64"/>
      <c r="G275" s="66" t="s">
        <v>184</v>
      </c>
      <c r="I275" s="76" t="s">
        <v>190</v>
      </c>
    </row>
    <row r="276" spans="1:17" s="66" customFormat="1" ht="45" customHeight="1" x14ac:dyDescent="0.25">
      <c r="A276" s="407" t="s">
        <v>301</v>
      </c>
      <c r="B276" s="408"/>
      <c r="C276" s="408"/>
      <c r="D276" s="408"/>
      <c r="E276" s="408"/>
      <c r="F276" s="409"/>
      <c r="G276" s="66" t="s">
        <v>184</v>
      </c>
      <c r="I276" s="405" t="s">
        <v>191</v>
      </c>
      <c r="J276" s="405"/>
      <c r="K276" s="405"/>
      <c r="L276" s="405"/>
      <c r="M276" s="405"/>
      <c r="N276" s="405"/>
      <c r="O276" s="405"/>
      <c r="P276" s="405"/>
      <c r="Q276" s="405"/>
    </row>
    <row r="278" spans="1:17" x14ac:dyDescent="0.25">
      <c r="D278" s="222"/>
    </row>
  </sheetData>
  <sheetProtection algorithmName="SHA-512" hashValue="jIkW5xG2X3TYBikMbzMePvhh3DbkMQYlWjTfwsV0qFCYFltOdfNkVKi+9+nuOydP1yJYRCmawMQQBSAuJc5AtA==" saltValue="zNUA7zo46UExPXz0K5EgdA=="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52ED61F5-14BB-4165-BBE6-BBAF4A0F1038}">
            <xm:f>Categories!$A$29=FALSE</xm:f>
            <x14:dxf>
              <fill>
                <patternFill>
                  <bgColor theme="0" tint="-0.34998626667073579"/>
                </patternFill>
              </fill>
            </x14:dxf>
          </x14:cfRule>
          <xm:sqref>A1:F276</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59E3F-1DA7-48EF-8D7C-AB3EE2BC9F5F}">
  <sheetPr>
    <pageSetUpPr fitToPage="1"/>
  </sheetPr>
  <dimension ref="A1:Q278"/>
  <sheetViews>
    <sheetView zoomScaleNormal="100" zoomScaleSheetLayoutView="100" workbookViewId="0">
      <selection activeCell="A10" sqref="A10:C10"/>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thickTop="1" thickBot="1" x14ac:dyDescent="0.3">
      <c r="A1" s="399" t="s">
        <v>169</v>
      </c>
      <c r="B1" s="399"/>
      <c r="C1" s="399"/>
      <c r="D1" s="399"/>
      <c r="E1" s="399"/>
      <c r="F1" t="str">
        <f>+'Section A'!$B$2</f>
        <v>GRANTEE</v>
      </c>
      <c r="G1" s="204" t="s">
        <v>179</v>
      </c>
      <c r="I1" s="225" t="s">
        <v>170</v>
      </c>
    </row>
    <row r="2" spans="1:9" ht="20.25" customHeight="1" thickTop="1" x14ac:dyDescent="0.25">
      <c r="A2" s="226" t="s">
        <v>304</v>
      </c>
      <c r="B2" s="432" t="s">
        <v>293</v>
      </c>
      <c r="C2" s="432"/>
      <c r="D2" s="432"/>
      <c r="E2" s="432"/>
      <c r="F2" s="432"/>
      <c r="G2" s="204"/>
    </row>
    <row r="3" spans="1:9" ht="42" customHeight="1" x14ac:dyDescent="0.25">
      <c r="A3" s="327" t="s">
        <v>294</v>
      </c>
      <c r="B3" s="327"/>
      <c r="C3" s="327"/>
      <c r="D3" s="327"/>
      <c r="E3" s="327"/>
      <c r="F3" s="327"/>
      <c r="G3" t="s">
        <v>186</v>
      </c>
    </row>
    <row r="4" spans="1:9" x14ac:dyDescent="0.25">
      <c r="A4" s="5"/>
      <c r="B4" s="5"/>
      <c r="C4" s="5"/>
      <c r="D4" s="5"/>
      <c r="E4" s="5"/>
      <c r="F4" s="5"/>
      <c r="G4" t="s">
        <v>186</v>
      </c>
    </row>
    <row r="5" spans="1:9" x14ac:dyDescent="0.25">
      <c r="A5" s="202" t="s">
        <v>261</v>
      </c>
      <c r="B5" s="202" t="s">
        <v>208</v>
      </c>
      <c r="C5" s="202" t="s">
        <v>207</v>
      </c>
      <c r="D5" s="202" t="s">
        <v>224</v>
      </c>
      <c r="E5" s="202" t="s">
        <v>177</v>
      </c>
      <c r="F5" s="202" t="s">
        <v>295</v>
      </c>
      <c r="G5" s="206" t="s">
        <v>186</v>
      </c>
      <c r="I5" s="76" t="s">
        <v>180</v>
      </c>
    </row>
    <row r="6" spans="1:9" s="66" customFormat="1" x14ac:dyDescent="0.25">
      <c r="A6" s="143" t="s">
        <v>261</v>
      </c>
      <c r="B6" s="151">
        <v>3</v>
      </c>
      <c r="C6" s="151" t="s">
        <v>296</v>
      </c>
      <c r="D6" s="152">
        <v>284891.08741099399</v>
      </c>
      <c r="E6" s="151">
        <v>7</v>
      </c>
      <c r="F6" s="52">
        <f t="shared" ref="F6:F134" si="0">ROUND(+B6*D6*E6,2)</f>
        <v>5982712.8399999999</v>
      </c>
      <c r="G6" s="66" t="s">
        <v>181</v>
      </c>
    </row>
    <row r="7" spans="1:9" s="66" customFormat="1" x14ac:dyDescent="0.25">
      <c r="A7" s="258" t="s">
        <v>297</v>
      </c>
      <c r="B7" s="151">
        <v>3</v>
      </c>
      <c r="C7" s="151" t="s">
        <v>296</v>
      </c>
      <c r="D7" s="152">
        <v>243370.37463696985</v>
      </c>
      <c r="E7" s="151">
        <v>7</v>
      </c>
      <c r="F7" s="52">
        <f t="shared" si="0"/>
        <v>5110777.87</v>
      </c>
      <c r="G7" s="66" t="s">
        <v>181</v>
      </c>
    </row>
    <row r="8" spans="1:9" s="66" customFormat="1" x14ac:dyDescent="0.25">
      <c r="A8" s="258" t="s">
        <v>298</v>
      </c>
      <c r="B8" s="151">
        <v>3</v>
      </c>
      <c r="C8" s="151" t="s">
        <v>296</v>
      </c>
      <c r="D8" s="152">
        <v>258055.29237768706</v>
      </c>
      <c r="E8" s="151">
        <v>7</v>
      </c>
      <c r="F8" s="52">
        <f t="shared" si="0"/>
        <v>5419161.1399999997</v>
      </c>
      <c r="G8" s="66" t="s">
        <v>181</v>
      </c>
    </row>
    <row r="9" spans="1:9" s="66" customFormat="1" hidden="1" x14ac:dyDescent="0.25">
      <c r="A9" s="258"/>
      <c r="B9" s="151"/>
      <c r="C9" s="151"/>
      <c r="D9" s="152"/>
      <c r="E9" s="151"/>
      <c r="F9" s="52">
        <f t="shared" si="0"/>
        <v>0</v>
      </c>
      <c r="G9" s="66" t="s">
        <v>181</v>
      </c>
    </row>
    <row r="10" spans="1:9" s="66" customFormat="1" hidden="1" x14ac:dyDescent="0.25">
      <c r="A10" s="258"/>
      <c r="B10" s="151"/>
      <c r="C10" s="151"/>
      <c r="D10" s="152"/>
      <c r="E10" s="151"/>
      <c r="F10" s="52">
        <f t="shared" si="0"/>
        <v>0</v>
      </c>
      <c r="G10" s="66" t="s">
        <v>181</v>
      </c>
    </row>
    <row r="11" spans="1:9" s="66" customFormat="1" hidden="1" x14ac:dyDescent="0.25">
      <c r="A11" s="258"/>
      <c r="B11" s="151"/>
      <c r="C11" s="151"/>
      <c r="D11" s="152"/>
      <c r="E11" s="151"/>
      <c r="F11" s="52">
        <f t="shared" si="0"/>
        <v>0</v>
      </c>
      <c r="G11" s="66" t="s">
        <v>181</v>
      </c>
    </row>
    <row r="12" spans="1:9" s="66" customFormat="1" hidden="1" x14ac:dyDescent="0.25">
      <c r="A12" s="258"/>
      <c r="B12" s="151"/>
      <c r="C12" s="151"/>
      <c r="D12" s="152"/>
      <c r="E12" s="151"/>
      <c r="F12" s="52">
        <f t="shared" si="0"/>
        <v>0</v>
      </c>
      <c r="G12" s="66" t="s">
        <v>181</v>
      </c>
    </row>
    <row r="13" spans="1:9" s="66" customFormat="1" hidden="1" x14ac:dyDescent="0.25">
      <c r="A13" s="258"/>
      <c r="B13" s="151"/>
      <c r="C13" s="151"/>
      <c r="D13" s="152"/>
      <c r="E13" s="151"/>
      <c r="F13" s="52">
        <f t="shared" si="0"/>
        <v>0</v>
      </c>
      <c r="G13" s="66" t="s">
        <v>181</v>
      </c>
    </row>
    <row r="14" spans="1:9" s="66" customFormat="1" hidden="1" x14ac:dyDescent="0.25">
      <c r="A14" s="258"/>
      <c r="B14" s="151"/>
      <c r="C14" s="151"/>
      <c r="D14" s="152"/>
      <c r="E14" s="151"/>
      <c r="F14" s="52">
        <f t="shared" si="0"/>
        <v>0</v>
      </c>
      <c r="G14" s="66" t="s">
        <v>181</v>
      </c>
    </row>
    <row r="15" spans="1:9" s="66" customFormat="1" hidden="1" x14ac:dyDescent="0.25">
      <c r="A15" s="258"/>
      <c r="B15" s="151"/>
      <c r="C15" s="151"/>
      <c r="D15" s="152"/>
      <c r="E15" s="151"/>
      <c r="F15" s="52">
        <f t="shared" si="0"/>
        <v>0</v>
      </c>
      <c r="G15" s="66" t="s">
        <v>181</v>
      </c>
    </row>
    <row r="16" spans="1:9" s="66" customFormat="1" hidden="1" x14ac:dyDescent="0.25">
      <c r="A16" s="258"/>
      <c r="B16" s="151"/>
      <c r="C16" s="151"/>
      <c r="D16" s="152"/>
      <c r="E16" s="151"/>
      <c r="F16" s="52">
        <f t="shared" si="0"/>
        <v>0</v>
      </c>
      <c r="G16" s="66" t="s">
        <v>181</v>
      </c>
    </row>
    <row r="17" spans="1:7" s="66" customFormat="1" hidden="1" x14ac:dyDescent="0.25">
      <c r="A17" s="258"/>
      <c r="B17" s="151"/>
      <c r="C17" s="151"/>
      <c r="D17" s="152"/>
      <c r="E17" s="151"/>
      <c r="F17" s="52">
        <f t="shared" si="0"/>
        <v>0</v>
      </c>
      <c r="G17" s="66" t="s">
        <v>181</v>
      </c>
    </row>
    <row r="18" spans="1:7" s="66" customFormat="1" hidden="1" x14ac:dyDescent="0.25">
      <c r="A18" s="258"/>
      <c r="B18" s="151"/>
      <c r="C18" s="151"/>
      <c r="D18" s="152"/>
      <c r="E18" s="151"/>
      <c r="F18" s="52">
        <f t="shared" si="0"/>
        <v>0</v>
      </c>
      <c r="G18" s="66" t="s">
        <v>181</v>
      </c>
    </row>
    <row r="19" spans="1:7" s="66" customFormat="1" hidden="1" x14ac:dyDescent="0.25">
      <c r="A19" s="258"/>
      <c r="B19" s="151"/>
      <c r="C19" s="151"/>
      <c r="D19" s="152"/>
      <c r="E19" s="151"/>
      <c r="F19" s="52">
        <f t="shared" si="0"/>
        <v>0</v>
      </c>
      <c r="G19" s="66" t="s">
        <v>181</v>
      </c>
    </row>
    <row r="20" spans="1:7" s="66" customFormat="1" hidden="1" x14ac:dyDescent="0.25">
      <c r="A20" s="258"/>
      <c r="B20" s="151"/>
      <c r="C20" s="151"/>
      <c r="D20" s="152"/>
      <c r="E20" s="151"/>
      <c r="F20" s="52">
        <f t="shared" si="0"/>
        <v>0</v>
      </c>
      <c r="G20" s="66" t="s">
        <v>181</v>
      </c>
    </row>
    <row r="21" spans="1:7" s="66" customFormat="1" hidden="1" x14ac:dyDescent="0.25">
      <c r="A21" s="258"/>
      <c r="B21" s="151"/>
      <c r="C21" s="151"/>
      <c r="D21" s="152"/>
      <c r="E21" s="151"/>
      <c r="F21" s="52">
        <f t="shared" si="0"/>
        <v>0</v>
      </c>
      <c r="G21" s="66" t="s">
        <v>181</v>
      </c>
    </row>
    <row r="22" spans="1:7" s="66" customFormat="1" hidden="1" x14ac:dyDescent="0.25">
      <c r="A22" s="258"/>
      <c r="B22" s="151"/>
      <c r="C22" s="151"/>
      <c r="D22" s="152"/>
      <c r="E22" s="151"/>
      <c r="F22" s="52">
        <f t="shared" si="0"/>
        <v>0</v>
      </c>
      <c r="G22" s="66" t="s">
        <v>181</v>
      </c>
    </row>
    <row r="23" spans="1:7" s="66" customFormat="1" hidden="1" x14ac:dyDescent="0.25">
      <c r="A23" s="258"/>
      <c r="B23" s="151"/>
      <c r="C23" s="151"/>
      <c r="D23" s="152"/>
      <c r="E23" s="151"/>
      <c r="F23" s="52">
        <f t="shared" si="0"/>
        <v>0</v>
      </c>
      <c r="G23" s="66" t="s">
        <v>181</v>
      </c>
    </row>
    <row r="24" spans="1:7" s="66" customFormat="1" hidden="1" x14ac:dyDescent="0.25">
      <c r="A24" s="258"/>
      <c r="B24" s="151"/>
      <c r="C24" s="151"/>
      <c r="D24" s="152"/>
      <c r="E24" s="151"/>
      <c r="F24" s="52">
        <f t="shared" si="0"/>
        <v>0</v>
      </c>
      <c r="G24" s="66" t="s">
        <v>181</v>
      </c>
    </row>
    <row r="25" spans="1:7" s="66" customFormat="1" hidden="1" x14ac:dyDescent="0.25">
      <c r="A25" s="258"/>
      <c r="B25" s="151"/>
      <c r="C25" s="151"/>
      <c r="D25" s="152"/>
      <c r="E25" s="151"/>
      <c r="F25" s="52">
        <f t="shared" si="0"/>
        <v>0</v>
      </c>
      <c r="G25" s="66" t="s">
        <v>181</v>
      </c>
    </row>
    <row r="26" spans="1:7" s="66" customFormat="1" hidden="1" x14ac:dyDescent="0.25">
      <c r="A26" s="258"/>
      <c r="B26" s="151"/>
      <c r="C26" s="151"/>
      <c r="D26" s="152"/>
      <c r="E26" s="151"/>
      <c r="F26" s="52">
        <f t="shared" si="0"/>
        <v>0</v>
      </c>
      <c r="G26" s="66" t="s">
        <v>181</v>
      </c>
    </row>
    <row r="27" spans="1:7" s="66" customFormat="1" hidden="1" x14ac:dyDescent="0.25">
      <c r="A27" s="258"/>
      <c r="B27" s="151"/>
      <c r="C27" s="151"/>
      <c r="D27" s="152"/>
      <c r="E27" s="151"/>
      <c r="F27" s="52">
        <f t="shared" si="0"/>
        <v>0</v>
      </c>
      <c r="G27" s="66" t="s">
        <v>181</v>
      </c>
    </row>
    <row r="28" spans="1:7" s="66" customFormat="1" hidden="1" x14ac:dyDescent="0.25">
      <c r="A28" s="258"/>
      <c r="B28" s="151"/>
      <c r="C28" s="151"/>
      <c r="D28" s="152"/>
      <c r="E28" s="151"/>
      <c r="F28" s="52">
        <f t="shared" si="0"/>
        <v>0</v>
      </c>
      <c r="G28" s="66" t="s">
        <v>181</v>
      </c>
    </row>
    <row r="29" spans="1:7" s="66" customFormat="1" hidden="1" x14ac:dyDescent="0.25">
      <c r="A29" s="258"/>
      <c r="B29" s="151"/>
      <c r="C29" s="151"/>
      <c r="D29" s="152"/>
      <c r="E29" s="151"/>
      <c r="F29" s="52">
        <f t="shared" si="0"/>
        <v>0</v>
      </c>
      <c r="G29" s="66" t="s">
        <v>181</v>
      </c>
    </row>
    <row r="30" spans="1:7" s="66" customFormat="1" hidden="1" x14ac:dyDescent="0.25">
      <c r="A30" s="258"/>
      <c r="B30" s="151"/>
      <c r="C30" s="151"/>
      <c r="D30" s="152"/>
      <c r="E30" s="151"/>
      <c r="F30" s="52">
        <f t="shared" si="0"/>
        <v>0</v>
      </c>
      <c r="G30" s="66" t="s">
        <v>181</v>
      </c>
    </row>
    <row r="31" spans="1:7" s="66" customFormat="1" hidden="1" x14ac:dyDescent="0.25">
      <c r="A31" s="258"/>
      <c r="B31" s="151"/>
      <c r="C31" s="151"/>
      <c r="D31" s="152"/>
      <c r="E31" s="151"/>
      <c r="F31" s="52">
        <f t="shared" si="0"/>
        <v>0</v>
      </c>
      <c r="G31" s="66" t="s">
        <v>181</v>
      </c>
    </row>
    <row r="32" spans="1:7" s="66" customFormat="1" hidden="1" x14ac:dyDescent="0.25">
      <c r="A32" s="258"/>
      <c r="B32" s="151"/>
      <c r="C32" s="151"/>
      <c r="D32" s="152"/>
      <c r="E32" s="151"/>
      <c r="F32" s="52">
        <f t="shared" si="0"/>
        <v>0</v>
      </c>
      <c r="G32" s="66" t="s">
        <v>181</v>
      </c>
    </row>
    <row r="33" spans="1:7" s="66" customFormat="1" hidden="1" x14ac:dyDescent="0.25">
      <c r="A33" s="258"/>
      <c r="B33" s="151"/>
      <c r="C33" s="151"/>
      <c r="D33" s="152"/>
      <c r="E33" s="151"/>
      <c r="F33" s="52">
        <f t="shared" si="0"/>
        <v>0</v>
      </c>
      <c r="G33" s="66" t="s">
        <v>181</v>
      </c>
    </row>
    <row r="34" spans="1:7" s="66" customFormat="1" hidden="1" x14ac:dyDescent="0.25">
      <c r="A34" s="258"/>
      <c r="B34" s="151"/>
      <c r="C34" s="151"/>
      <c r="D34" s="152"/>
      <c r="E34" s="151"/>
      <c r="F34" s="52">
        <f t="shared" si="0"/>
        <v>0</v>
      </c>
      <c r="G34" s="66" t="s">
        <v>181</v>
      </c>
    </row>
    <row r="35" spans="1:7" s="66" customFormat="1" hidden="1" x14ac:dyDescent="0.25">
      <c r="A35" s="258"/>
      <c r="B35" s="151"/>
      <c r="C35" s="151"/>
      <c r="D35" s="152"/>
      <c r="E35" s="151"/>
      <c r="F35" s="52">
        <f t="shared" si="0"/>
        <v>0</v>
      </c>
      <c r="G35" s="66" t="s">
        <v>181</v>
      </c>
    </row>
    <row r="36" spans="1:7" s="66" customFormat="1" hidden="1" x14ac:dyDescent="0.25">
      <c r="A36" s="258"/>
      <c r="B36" s="151"/>
      <c r="C36" s="151"/>
      <c r="D36" s="152"/>
      <c r="E36" s="151"/>
      <c r="F36" s="52">
        <f t="shared" si="0"/>
        <v>0</v>
      </c>
      <c r="G36" s="66" t="s">
        <v>181</v>
      </c>
    </row>
    <row r="37" spans="1:7" s="66" customFormat="1" hidden="1" x14ac:dyDescent="0.25">
      <c r="A37" s="258"/>
      <c r="B37" s="151"/>
      <c r="C37" s="151"/>
      <c r="D37" s="152"/>
      <c r="E37" s="151"/>
      <c r="F37" s="52">
        <f t="shared" si="0"/>
        <v>0</v>
      </c>
      <c r="G37" s="66" t="s">
        <v>181</v>
      </c>
    </row>
    <row r="38" spans="1:7" s="66" customFormat="1" hidden="1" x14ac:dyDescent="0.25">
      <c r="A38" s="258"/>
      <c r="B38" s="151"/>
      <c r="C38" s="151"/>
      <c r="D38" s="152"/>
      <c r="E38" s="151"/>
      <c r="F38" s="52">
        <f t="shared" si="0"/>
        <v>0</v>
      </c>
      <c r="G38" s="66" t="s">
        <v>181</v>
      </c>
    </row>
    <row r="39" spans="1:7" s="66" customFormat="1" hidden="1" x14ac:dyDescent="0.25">
      <c r="A39" s="258"/>
      <c r="B39" s="151"/>
      <c r="C39" s="151"/>
      <c r="D39" s="152"/>
      <c r="E39" s="151"/>
      <c r="F39" s="52">
        <f t="shared" si="0"/>
        <v>0</v>
      </c>
      <c r="G39" s="66" t="s">
        <v>181</v>
      </c>
    </row>
    <row r="40" spans="1:7" s="66" customFormat="1" hidden="1" x14ac:dyDescent="0.25">
      <c r="A40" s="258"/>
      <c r="B40" s="151"/>
      <c r="C40" s="151"/>
      <c r="D40" s="152"/>
      <c r="E40" s="151"/>
      <c r="F40" s="52">
        <f t="shared" si="0"/>
        <v>0</v>
      </c>
      <c r="G40" s="66" t="s">
        <v>181</v>
      </c>
    </row>
    <row r="41" spans="1:7" s="66" customFormat="1" hidden="1" x14ac:dyDescent="0.25">
      <c r="A41" s="258"/>
      <c r="B41" s="151"/>
      <c r="C41" s="151"/>
      <c r="D41" s="152"/>
      <c r="E41" s="151"/>
      <c r="F41" s="52">
        <f t="shared" si="0"/>
        <v>0</v>
      </c>
      <c r="G41" s="66" t="s">
        <v>181</v>
      </c>
    </row>
    <row r="42" spans="1:7" s="66" customFormat="1" hidden="1" x14ac:dyDescent="0.25">
      <c r="A42" s="258"/>
      <c r="B42" s="151"/>
      <c r="C42" s="151"/>
      <c r="D42" s="152"/>
      <c r="E42" s="151"/>
      <c r="F42" s="52">
        <f t="shared" si="0"/>
        <v>0</v>
      </c>
      <c r="G42" s="66" t="s">
        <v>181</v>
      </c>
    </row>
    <row r="43" spans="1:7" s="66" customFormat="1" hidden="1" x14ac:dyDescent="0.25">
      <c r="A43" s="258"/>
      <c r="B43" s="151"/>
      <c r="C43" s="151"/>
      <c r="D43" s="152"/>
      <c r="E43" s="151"/>
      <c r="F43" s="52">
        <f t="shared" si="0"/>
        <v>0</v>
      </c>
      <c r="G43" s="66" t="s">
        <v>181</v>
      </c>
    </row>
    <row r="44" spans="1:7" s="66" customFormat="1" hidden="1" x14ac:dyDescent="0.25">
      <c r="A44" s="258"/>
      <c r="B44" s="151"/>
      <c r="C44" s="151"/>
      <c r="D44" s="152"/>
      <c r="E44" s="151"/>
      <c r="F44" s="52">
        <f t="shared" si="0"/>
        <v>0</v>
      </c>
      <c r="G44" s="66" t="s">
        <v>181</v>
      </c>
    </row>
    <row r="45" spans="1:7" s="66" customFormat="1" hidden="1" x14ac:dyDescent="0.25">
      <c r="A45" s="258"/>
      <c r="B45" s="151"/>
      <c r="C45" s="151"/>
      <c r="D45" s="152"/>
      <c r="E45" s="151"/>
      <c r="F45" s="52">
        <f t="shared" si="0"/>
        <v>0</v>
      </c>
      <c r="G45" s="66" t="s">
        <v>181</v>
      </c>
    </row>
    <row r="46" spans="1:7" s="66" customFormat="1" hidden="1" x14ac:dyDescent="0.25">
      <c r="A46" s="258"/>
      <c r="B46" s="151"/>
      <c r="C46" s="151"/>
      <c r="D46" s="152"/>
      <c r="E46" s="151"/>
      <c r="F46" s="52">
        <f t="shared" si="0"/>
        <v>0</v>
      </c>
      <c r="G46" s="66" t="s">
        <v>181</v>
      </c>
    </row>
    <row r="47" spans="1:7" s="66" customFormat="1" hidden="1" x14ac:dyDescent="0.25">
      <c r="A47" s="258"/>
      <c r="B47" s="151"/>
      <c r="C47" s="151"/>
      <c r="D47" s="152"/>
      <c r="E47" s="151"/>
      <c r="F47" s="52">
        <f t="shared" si="0"/>
        <v>0</v>
      </c>
      <c r="G47" s="66" t="s">
        <v>181</v>
      </c>
    </row>
    <row r="48" spans="1:7" s="66" customFormat="1" hidden="1" x14ac:dyDescent="0.25">
      <c r="A48" s="258"/>
      <c r="B48" s="151"/>
      <c r="C48" s="151"/>
      <c r="D48" s="152"/>
      <c r="E48" s="151"/>
      <c r="F48" s="52">
        <f t="shared" si="0"/>
        <v>0</v>
      </c>
      <c r="G48" s="66" t="s">
        <v>181</v>
      </c>
    </row>
    <row r="49" spans="1:7" s="66" customFormat="1" hidden="1" x14ac:dyDescent="0.25">
      <c r="A49" s="258"/>
      <c r="B49" s="151"/>
      <c r="C49" s="151"/>
      <c r="D49" s="152"/>
      <c r="E49" s="151"/>
      <c r="F49" s="52">
        <f t="shared" si="0"/>
        <v>0</v>
      </c>
      <c r="G49" s="66" t="s">
        <v>181</v>
      </c>
    </row>
    <row r="50" spans="1:7" s="66" customFormat="1" hidden="1" x14ac:dyDescent="0.25">
      <c r="A50" s="258"/>
      <c r="B50" s="151"/>
      <c r="C50" s="151"/>
      <c r="D50" s="152"/>
      <c r="E50" s="151"/>
      <c r="F50" s="52">
        <f t="shared" si="0"/>
        <v>0</v>
      </c>
      <c r="G50" s="66" t="s">
        <v>181</v>
      </c>
    </row>
    <row r="51" spans="1:7" s="66" customFormat="1" hidden="1" x14ac:dyDescent="0.25">
      <c r="A51" s="258"/>
      <c r="B51" s="151"/>
      <c r="C51" s="151"/>
      <c r="D51" s="152"/>
      <c r="E51" s="151"/>
      <c r="F51" s="52">
        <f t="shared" si="0"/>
        <v>0</v>
      </c>
      <c r="G51" s="66" t="s">
        <v>181</v>
      </c>
    </row>
    <row r="52" spans="1:7" s="66" customFormat="1" hidden="1" x14ac:dyDescent="0.25">
      <c r="A52" s="258"/>
      <c r="B52" s="151"/>
      <c r="C52" s="151"/>
      <c r="D52" s="152"/>
      <c r="E52" s="151"/>
      <c r="F52" s="52">
        <f t="shared" si="0"/>
        <v>0</v>
      </c>
      <c r="G52" s="66" t="s">
        <v>181</v>
      </c>
    </row>
    <row r="53" spans="1:7" s="66" customFormat="1" hidden="1" x14ac:dyDescent="0.25">
      <c r="A53" s="258"/>
      <c r="B53" s="151"/>
      <c r="C53" s="151"/>
      <c r="D53" s="152"/>
      <c r="E53" s="151"/>
      <c r="F53" s="52">
        <f t="shared" si="0"/>
        <v>0</v>
      </c>
      <c r="G53" s="66" t="s">
        <v>181</v>
      </c>
    </row>
    <row r="54" spans="1:7" s="66" customFormat="1" hidden="1" x14ac:dyDescent="0.25">
      <c r="A54" s="258"/>
      <c r="B54" s="151"/>
      <c r="C54" s="151"/>
      <c r="D54" s="152"/>
      <c r="E54" s="151"/>
      <c r="F54" s="52">
        <f t="shared" si="0"/>
        <v>0</v>
      </c>
      <c r="G54" s="66" t="s">
        <v>181</v>
      </c>
    </row>
    <row r="55" spans="1:7" s="66" customFormat="1" hidden="1" x14ac:dyDescent="0.25">
      <c r="A55" s="258"/>
      <c r="B55" s="151"/>
      <c r="C55" s="151"/>
      <c r="D55" s="152"/>
      <c r="E55" s="151"/>
      <c r="F55" s="52">
        <f t="shared" si="0"/>
        <v>0</v>
      </c>
      <c r="G55" s="66" t="s">
        <v>181</v>
      </c>
    </row>
    <row r="56" spans="1:7" s="66" customFormat="1" hidden="1" x14ac:dyDescent="0.25">
      <c r="A56" s="258"/>
      <c r="B56" s="151"/>
      <c r="C56" s="151"/>
      <c r="D56" s="152"/>
      <c r="E56" s="151"/>
      <c r="F56" s="52">
        <f t="shared" si="0"/>
        <v>0</v>
      </c>
      <c r="G56" s="66" t="s">
        <v>181</v>
      </c>
    </row>
    <row r="57" spans="1:7" s="66" customFormat="1" hidden="1" x14ac:dyDescent="0.25">
      <c r="A57" s="258"/>
      <c r="B57" s="151"/>
      <c r="C57" s="151"/>
      <c r="D57" s="152"/>
      <c r="E57" s="151"/>
      <c r="F57" s="52">
        <f t="shared" si="0"/>
        <v>0</v>
      </c>
      <c r="G57" s="66" t="s">
        <v>181</v>
      </c>
    </row>
    <row r="58" spans="1:7" s="66" customFormat="1" hidden="1" x14ac:dyDescent="0.25">
      <c r="A58" s="258"/>
      <c r="B58" s="151"/>
      <c r="C58" s="151"/>
      <c r="D58" s="152"/>
      <c r="E58" s="151"/>
      <c r="F58" s="52">
        <f t="shared" si="0"/>
        <v>0</v>
      </c>
      <c r="G58" s="66" t="s">
        <v>181</v>
      </c>
    </row>
    <row r="59" spans="1:7" s="66" customFormat="1" hidden="1" x14ac:dyDescent="0.25">
      <c r="A59" s="258"/>
      <c r="B59" s="151"/>
      <c r="C59" s="151"/>
      <c r="D59" s="152"/>
      <c r="E59" s="151"/>
      <c r="F59" s="52">
        <f t="shared" si="0"/>
        <v>0</v>
      </c>
      <c r="G59" s="66" t="s">
        <v>181</v>
      </c>
    </row>
    <row r="60" spans="1:7" s="66" customFormat="1" hidden="1" x14ac:dyDescent="0.25">
      <c r="A60" s="258"/>
      <c r="B60" s="151"/>
      <c r="C60" s="151"/>
      <c r="D60" s="152"/>
      <c r="E60" s="151"/>
      <c r="F60" s="52">
        <f t="shared" si="0"/>
        <v>0</v>
      </c>
      <c r="G60" s="66" t="s">
        <v>181</v>
      </c>
    </row>
    <row r="61" spans="1:7" s="66" customFormat="1" hidden="1" x14ac:dyDescent="0.25">
      <c r="A61" s="258"/>
      <c r="B61" s="151"/>
      <c r="C61" s="151"/>
      <c r="D61" s="152"/>
      <c r="E61" s="151"/>
      <c r="F61" s="52">
        <f t="shared" si="0"/>
        <v>0</v>
      </c>
      <c r="G61" s="66" t="s">
        <v>181</v>
      </c>
    </row>
    <row r="62" spans="1:7" s="66" customFormat="1" hidden="1" x14ac:dyDescent="0.25">
      <c r="A62" s="258"/>
      <c r="B62" s="151"/>
      <c r="C62" s="151"/>
      <c r="D62" s="152"/>
      <c r="E62" s="151"/>
      <c r="F62" s="52">
        <f t="shared" si="0"/>
        <v>0</v>
      </c>
      <c r="G62" s="66" t="s">
        <v>181</v>
      </c>
    </row>
    <row r="63" spans="1:7" s="66" customFormat="1" hidden="1" x14ac:dyDescent="0.25">
      <c r="A63" s="258"/>
      <c r="B63" s="151"/>
      <c r="C63" s="151"/>
      <c r="D63" s="152"/>
      <c r="E63" s="151"/>
      <c r="F63" s="52">
        <f t="shared" si="0"/>
        <v>0</v>
      </c>
      <c r="G63" s="66" t="s">
        <v>181</v>
      </c>
    </row>
    <row r="64" spans="1:7" s="66" customFormat="1" hidden="1" x14ac:dyDescent="0.25">
      <c r="A64" s="258"/>
      <c r="B64" s="151"/>
      <c r="C64" s="151"/>
      <c r="D64" s="152"/>
      <c r="E64" s="151"/>
      <c r="F64" s="52">
        <f t="shared" si="0"/>
        <v>0</v>
      </c>
      <c r="G64" s="66" t="s">
        <v>181</v>
      </c>
    </row>
    <row r="65" spans="1:7" s="66" customFormat="1" hidden="1" x14ac:dyDescent="0.25">
      <c r="A65" s="258"/>
      <c r="B65" s="151"/>
      <c r="C65" s="151"/>
      <c r="D65" s="152"/>
      <c r="E65" s="151"/>
      <c r="F65" s="52">
        <f t="shared" si="0"/>
        <v>0</v>
      </c>
      <c r="G65" s="66" t="s">
        <v>181</v>
      </c>
    </row>
    <row r="66" spans="1:7" s="66" customFormat="1" hidden="1" x14ac:dyDescent="0.25">
      <c r="A66" s="258"/>
      <c r="B66" s="151"/>
      <c r="C66" s="151"/>
      <c r="D66" s="152"/>
      <c r="E66" s="151"/>
      <c r="F66" s="52">
        <f t="shared" si="0"/>
        <v>0</v>
      </c>
      <c r="G66" s="66" t="s">
        <v>181</v>
      </c>
    </row>
    <row r="67" spans="1:7" s="66" customFormat="1" hidden="1" x14ac:dyDescent="0.25">
      <c r="A67" s="258"/>
      <c r="B67" s="151"/>
      <c r="C67" s="151"/>
      <c r="D67" s="152"/>
      <c r="E67" s="151"/>
      <c r="F67" s="52">
        <f t="shared" si="0"/>
        <v>0</v>
      </c>
      <c r="G67" s="66" t="s">
        <v>181</v>
      </c>
    </row>
    <row r="68" spans="1:7" s="66" customFormat="1" hidden="1" x14ac:dyDescent="0.25">
      <c r="A68" s="258"/>
      <c r="B68" s="151"/>
      <c r="C68" s="151"/>
      <c r="D68" s="152"/>
      <c r="E68" s="151"/>
      <c r="F68" s="52">
        <f t="shared" si="0"/>
        <v>0</v>
      </c>
      <c r="G68" s="66" t="s">
        <v>181</v>
      </c>
    </row>
    <row r="69" spans="1:7" s="66" customFormat="1" hidden="1" x14ac:dyDescent="0.25">
      <c r="A69" s="258"/>
      <c r="B69" s="151"/>
      <c r="C69" s="151"/>
      <c r="D69" s="152"/>
      <c r="E69" s="151"/>
      <c r="F69" s="52">
        <f t="shared" si="0"/>
        <v>0</v>
      </c>
      <c r="G69" s="66" t="s">
        <v>181</v>
      </c>
    </row>
    <row r="70" spans="1:7" s="66" customFormat="1" hidden="1" x14ac:dyDescent="0.25">
      <c r="A70" s="258"/>
      <c r="B70" s="151"/>
      <c r="C70" s="151"/>
      <c r="D70" s="152"/>
      <c r="E70" s="151"/>
      <c r="F70" s="52">
        <f t="shared" si="0"/>
        <v>0</v>
      </c>
      <c r="G70" s="66" t="s">
        <v>181</v>
      </c>
    </row>
    <row r="71" spans="1:7" s="66" customFormat="1" hidden="1" x14ac:dyDescent="0.25">
      <c r="A71" s="258"/>
      <c r="B71" s="151"/>
      <c r="C71" s="151"/>
      <c r="D71" s="152"/>
      <c r="E71" s="151"/>
      <c r="F71" s="52">
        <f t="shared" si="0"/>
        <v>0</v>
      </c>
      <c r="G71" s="66" t="s">
        <v>181</v>
      </c>
    </row>
    <row r="72" spans="1:7" s="66" customFormat="1" hidden="1" x14ac:dyDescent="0.25">
      <c r="A72" s="258"/>
      <c r="B72" s="151"/>
      <c r="C72" s="151"/>
      <c r="D72" s="152"/>
      <c r="E72" s="151"/>
      <c r="F72" s="52">
        <f t="shared" si="0"/>
        <v>0</v>
      </c>
      <c r="G72" s="66" t="s">
        <v>181</v>
      </c>
    </row>
    <row r="73" spans="1:7" s="66" customFormat="1" hidden="1" x14ac:dyDescent="0.25">
      <c r="A73" s="258"/>
      <c r="B73" s="151"/>
      <c r="C73" s="151"/>
      <c r="D73" s="152"/>
      <c r="E73" s="151"/>
      <c r="F73" s="52">
        <f t="shared" si="0"/>
        <v>0</v>
      </c>
      <c r="G73" s="66" t="s">
        <v>181</v>
      </c>
    </row>
    <row r="74" spans="1:7" s="66" customFormat="1" hidden="1" x14ac:dyDescent="0.25">
      <c r="A74" s="258"/>
      <c r="B74" s="151"/>
      <c r="C74" s="151"/>
      <c r="D74" s="152"/>
      <c r="E74" s="151"/>
      <c r="F74" s="52">
        <f t="shared" si="0"/>
        <v>0</v>
      </c>
      <c r="G74" s="66" t="s">
        <v>181</v>
      </c>
    </row>
    <row r="75" spans="1:7" s="66" customFormat="1" hidden="1" x14ac:dyDescent="0.25">
      <c r="A75" s="258"/>
      <c r="B75" s="151"/>
      <c r="C75" s="151"/>
      <c r="D75" s="152"/>
      <c r="E75" s="151"/>
      <c r="F75" s="52">
        <f t="shared" si="0"/>
        <v>0</v>
      </c>
      <c r="G75" s="66" t="s">
        <v>181</v>
      </c>
    </row>
    <row r="76" spans="1:7" s="66" customFormat="1" hidden="1" x14ac:dyDescent="0.25">
      <c r="A76" s="258"/>
      <c r="B76" s="151"/>
      <c r="C76" s="151"/>
      <c r="D76" s="152"/>
      <c r="E76" s="151"/>
      <c r="F76" s="52">
        <f t="shared" si="0"/>
        <v>0</v>
      </c>
      <c r="G76" s="66" t="s">
        <v>181</v>
      </c>
    </row>
    <row r="77" spans="1:7" s="66" customFormat="1" hidden="1" x14ac:dyDescent="0.25">
      <c r="A77" s="258"/>
      <c r="B77" s="151"/>
      <c r="C77" s="151"/>
      <c r="D77" s="152"/>
      <c r="E77" s="151"/>
      <c r="F77" s="52">
        <f t="shared" si="0"/>
        <v>0</v>
      </c>
      <c r="G77" s="66" t="s">
        <v>181</v>
      </c>
    </row>
    <row r="78" spans="1:7" s="66" customFormat="1" hidden="1" x14ac:dyDescent="0.25">
      <c r="A78" s="258"/>
      <c r="B78" s="151"/>
      <c r="C78" s="151"/>
      <c r="D78" s="152"/>
      <c r="E78" s="151"/>
      <c r="F78" s="52">
        <f t="shared" si="0"/>
        <v>0</v>
      </c>
      <c r="G78" s="66" t="s">
        <v>181</v>
      </c>
    </row>
    <row r="79" spans="1:7" s="66" customFormat="1" hidden="1" x14ac:dyDescent="0.25">
      <c r="A79" s="258"/>
      <c r="B79" s="151"/>
      <c r="C79" s="151"/>
      <c r="D79" s="152"/>
      <c r="E79" s="151"/>
      <c r="F79" s="52">
        <f t="shared" si="0"/>
        <v>0</v>
      </c>
      <c r="G79" s="66" t="s">
        <v>181</v>
      </c>
    </row>
    <row r="80" spans="1:7" s="66" customFormat="1" hidden="1" x14ac:dyDescent="0.25">
      <c r="A80" s="258"/>
      <c r="B80" s="151"/>
      <c r="C80" s="151"/>
      <c r="D80" s="152"/>
      <c r="E80" s="151"/>
      <c r="F80" s="52">
        <f t="shared" si="0"/>
        <v>0</v>
      </c>
      <c r="G80" s="66" t="s">
        <v>181</v>
      </c>
    </row>
    <row r="81" spans="1:7" s="66" customFormat="1" hidden="1" x14ac:dyDescent="0.25">
      <c r="A81" s="258"/>
      <c r="B81" s="151"/>
      <c r="C81" s="151"/>
      <c r="D81" s="152"/>
      <c r="E81" s="151"/>
      <c r="F81" s="52">
        <f t="shared" si="0"/>
        <v>0</v>
      </c>
      <c r="G81" s="66" t="s">
        <v>181</v>
      </c>
    </row>
    <row r="82" spans="1:7" s="66" customFormat="1" hidden="1" x14ac:dyDescent="0.25">
      <c r="A82" s="258"/>
      <c r="B82" s="151"/>
      <c r="C82" s="151"/>
      <c r="D82" s="152"/>
      <c r="E82" s="151"/>
      <c r="F82" s="52">
        <f t="shared" si="0"/>
        <v>0</v>
      </c>
      <c r="G82" s="66" t="s">
        <v>181</v>
      </c>
    </row>
    <row r="83" spans="1:7" s="66" customFormat="1" hidden="1" x14ac:dyDescent="0.25">
      <c r="A83" s="258"/>
      <c r="B83" s="151"/>
      <c r="C83" s="151"/>
      <c r="D83" s="152"/>
      <c r="E83" s="151"/>
      <c r="F83" s="52">
        <f t="shared" si="0"/>
        <v>0</v>
      </c>
      <c r="G83" s="66" t="s">
        <v>181</v>
      </c>
    </row>
    <row r="84" spans="1:7" s="66" customFormat="1" hidden="1" x14ac:dyDescent="0.25">
      <c r="A84" s="258"/>
      <c r="B84" s="151"/>
      <c r="C84" s="151"/>
      <c r="D84" s="152"/>
      <c r="E84" s="151"/>
      <c r="F84" s="52">
        <f t="shared" si="0"/>
        <v>0</v>
      </c>
      <c r="G84" s="66" t="s">
        <v>181</v>
      </c>
    </row>
    <row r="85" spans="1:7" s="66" customFormat="1" hidden="1" x14ac:dyDescent="0.25">
      <c r="A85" s="258"/>
      <c r="B85" s="151"/>
      <c r="C85" s="151"/>
      <c r="D85" s="152"/>
      <c r="E85" s="151"/>
      <c r="F85" s="52">
        <f t="shared" si="0"/>
        <v>0</v>
      </c>
      <c r="G85" s="66" t="s">
        <v>181</v>
      </c>
    </row>
    <row r="86" spans="1:7" s="66" customFormat="1" hidden="1" x14ac:dyDescent="0.25">
      <c r="A86" s="258"/>
      <c r="B86" s="151"/>
      <c r="C86" s="151"/>
      <c r="D86" s="152"/>
      <c r="E86" s="151"/>
      <c r="F86" s="52">
        <f t="shared" si="0"/>
        <v>0</v>
      </c>
      <c r="G86" s="66" t="s">
        <v>181</v>
      </c>
    </row>
    <row r="87" spans="1:7" s="66" customFormat="1" hidden="1" x14ac:dyDescent="0.25">
      <c r="A87" s="258"/>
      <c r="B87" s="151"/>
      <c r="C87" s="151"/>
      <c r="D87" s="152"/>
      <c r="E87" s="151"/>
      <c r="F87" s="52">
        <f t="shared" si="0"/>
        <v>0</v>
      </c>
      <c r="G87" s="66" t="s">
        <v>181</v>
      </c>
    </row>
    <row r="88" spans="1:7" s="66" customFormat="1" hidden="1" x14ac:dyDescent="0.25">
      <c r="A88" s="258"/>
      <c r="B88" s="151"/>
      <c r="C88" s="151"/>
      <c r="D88" s="152"/>
      <c r="E88" s="151"/>
      <c r="F88" s="52">
        <f t="shared" si="0"/>
        <v>0</v>
      </c>
      <c r="G88" s="66" t="s">
        <v>181</v>
      </c>
    </row>
    <row r="89" spans="1:7" s="66" customFormat="1" hidden="1" x14ac:dyDescent="0.25">
      <c r="A89" s="258"/>
      <c r="B89" s="151"/>
      <c r="C89" s="151"/>
      <c r="D89" s="152"/>
      <c r="E89" s="151"/>
      <c r="F89" s="52">
        <f t="shared" si="0"/>
        <v>0</v>
      </c>
      <c r="G89" s="66" t="s">
        <v>181</v>
      </c>
    </row>
    <row r="90" spans="1:7" s="66" customFormat="1" hidden="1" x14ac:dyDescent="0.25">
      <c r="A90" s="258"/>
      <c r="B90" s="151"/>
      <c r="C90" s="151"/>
      <c r="D90" s="152"/>
      <c r="E90" s="151"/>
      <c r="F90" s="52">
        <f t="shared" si="0"/>
        <v>0</v>
      </c>
      <c r="G90" s="66" t="s">
        <v>181</v>
      </c>
    </row>
    <row r="91" spans="1:7" s="66" customFormat="1" hidden="1" x14ac:dyDescent="0.25">
      <c r="A91" s="258"/>
      <c r="B91" s="151"/>
      <c r="C91" s="151"/>
      <c r="D91" s="152"/>
      <c r="E91" s="151"/>
      <c r="F91" s="52">
        <f t="shared" si="0"/>
        <v>0</v>
      </c>
      <c r="G91" s="66" t="s">
        <v>181</v>
      </c>
    </row>
    <row r="92" spans="1:7" s="66" customFormat="1" hidden="1" x14ac:dyDescent="0.25">
      <c r="A92" s="258"/>
      <c r="B92" s="151"/>
      <c r="C92" s="151"/>
      <c r="D92" s="152"/>
      <c r="E92" s="151"/>
      <c r="F92" s="52">
        <f t="shared" si="0"/>
        <v>0</v>
      </c>
      <c r="G92" s="66" t="s">
        <v>181</v>
      </c>
    </row>
    <row r="93" spans="1:7" s="66" customFormat="1" hidden="1" x14ac:dyDescent="0.25">
      <c r="A93" s="258"/>
      <c r="B93" s="151"/>
      <c r="C93" s="151"/>
      <c r="D93" s="152"/>
      <c r="E93" s="151"/>
      <c r="F93" s="52">
        <f t="shared" si="0"/>
        <v>0</v>
      </c>
      <c r="G93" s="66" t="s">
        <v>181</v>
      </c>
    </row>
    <row r="94" spans="1:7" s="66" customFormat="1" hidden="1" x14ac:dyDescent="0.25">
      <c r="A94" s="258"/>
      <c r="B94" s="151"/>
      <c r="C94" s="151"/>
      <c r="D94" s="152"/>
      <c r="E94" s="151"/>
      <c r="F94" s="52">
        <f t="shared" si="0"/>
        <v>0</v>
      </c>
      <c r="G94" s="66" t="s">
        <v>181</v>
      </c>
    </row>
    <row r="95" spans="1:7" s="66" customFormat="1" hidden="1" x14ac:dyDescent="0.25">
      <c r="A95" s="258"/>
      <c r="B95" s="151"/>
      <c r="C95" s="151"/>
      <c r="D95" s="152"/>
      <c r="E95" s="151"/>
      <c r="F95" s="52">
        <f t="shared" si="0"/>
        <v>0</v>
      </c>
      <c r="G95" s="66" t="s">
        <v>181</v>
      </c>
    </row>
    <row r="96" spans="1:7" s="66" customFormat="1" hidden="1" x14ac:dyDescent="0.25">
      <c r="A96" s="258"/>
      <c r="B96" s="151"/>
      <c r="C96" s="151"/>
      <c r="D96" s="152"/>
      <c r="E96" s="151"/>
      <c r="F96" s="52">
        <f t="shared" si="0"/>
        <v>0</v>
      </c>
      <c r="G96" s="66" t="s">
        <v>181</v>
      </c>
    </row>
    <row r="97" spans="1:7" s="66" customFormat="1" hidden="1" x14ac:dyDescent="0.25">
      <c r="A97" s="258"/>
      <c r="B97" s="151"/>
      <c r="C97" s="151"/>
      <c r="D97" s="152"/>
      <c r="E97" s="151"/>
      <c r="F97" s="52">
        <f t="shared" si="0"/>
        <v>0</v>
      </c>
      <c r="G97" s="66" t="s">
        <v>181</v>
      </c>
    </row>
    <row r="98" spans="1:7" s="66" customFormat="1" hidden="1" x14ac:dyDescent="0.25">
      <c r="A98" s="258"/>
      <c r="B98" s="151"/>
      <c r="C98" s="151"/>
      <c r="D98" s="152"/>
      <c r="E98" s="151"/>
      <c r="F98" s="52">
        <f t="shared" si="0"/>
        <v>0</v>
      </c>
      <c r="G98" s="66" t="s">
        <v>181</v>
      </c>
    </row>
    <row r="99" spans="1:7" s="66" customFormat="1" hidden="1" x14ac:dyDescent="0.25">
      <c r="A99" s="258"/>
      <c r="B99" s="151"/>
      <c r="C99" s="151"/>
      <c r="D99" s="152"/>
      <c r="E99" s="151"/>
      <c r="F99" s="52">
        <f t="shared" si="0"/>
        <v>0</v>
      </c>
      <c r="G99" s="66" t="s">
        <v>181</v>
      </c>
    </row>
    <row r="100" spans="1:7" s="66" customFormat="1" hidden="1" x14ac:dyDescent="0.25">
      <c r="A100" s="258"/>
      <c r="B100" s="151"/>
      <c r="C100" s="151"/>
      <c r="D100" s="152"/>
      <c r="E100" s="151"/>
      <c r="F100" s="52">
        <f t="shared" si="0"/>
        <v>0</v>
      </c>
      <c r="G100" s="66" t="s">
        <v>181</v>
      </c>
    </row>
    <row r="101" spans="1:7" s="66" customFormat="1" hidden="1" x14ac:dyDescent="0.25">
      <c r="A101" s="258"/>
      <c r="B101" s="151"/>
      <c r="C101" s="151"/>
      <c r="D101" s="152"/>
      <c r="E101" s="151"/>
      <c r="F101" s="52">
        <f t="shared" si="0"/>
        <v>0</v>
      </c>
      <c r="G101" s="66" t="s">
        <v>181</v>
      </c>
    </row>
    <row r="102" spans="1:7" s="66" customFormat="1" hidden="1" x14ac:dyDescent="0.25">
      <c r="A102" s="258"/>
      <c r="B102" s="151"/>
      <c r="C102" s="151"/>
      <c r="D102" s="152"/>
      <c r="E102" s="151"/>
      <c r="F102" s="52">
        <f t="shared" si="0"/>
        <v>0</v>
      </c>
      <c r="G102" s="66" t="s">
        <v>181</v>
      </c>
    </row>
    <row r="103" spans="1:7" s="66" customFormat="1" hidden="1" x14ac:dyDescent="0.25">
      <c r="A103" s="258"/>
      <c r="B103" s="151"/>
      <c r="C103" s="151"/>
      <c r="D103" s="152"/>
      <c r="E103" s="151"/>
      <c r="F103" s="52">
        <f t="shared" si="0"/>
        <v>0</v>
      </c>
      <c r="G103" s="66" t="s">
        <v>181</v>
      </c>
    </row>
    <row r="104" spans="1:7" s="66" customFormat="1" hidden="1" x14ac:dyDescent="0.25">
      <c r="A104" s="258"/>
      <c r="B104" s="151"/>
      <c r="C104" s="151"/>
      <c r="D104" s="152"/>
      <c r="E104" s="151"/>
      <c r="F104" s="52">
        <f t="shared" si="0"/>
        <v>0</v>
      </c>
      <c r="G104" s="66" t="s">
        <v>181</v>
      </c>
    </row>
    <row r="105" spans="1:7" s="66" customFormat="1" hidden="1" x14ac:dyDescent="0.25">
      <c r="A105" s="258"/>
      <c r="B105" s="151"/>
      <c r="C105" s="151"/>
      <c r="D105" s="152"/>
      <c r="E105" s="151"/>
      <c r="F105" s="52">
        <f t="shared" si="0"/>
        <v>0</v>
      </c>
      <c r="G105" s="66" t="s">
        <v>181</v>
      </c>
    </row>
    <row r="106" spans="1:7" s="66" customFormat="1" hidden="1" x14ac:dyDescent="0.25">
      <c r="A106" s="258"/>
      <c r="B106" s="151"/>
      <c r="C106" s="151"/>
      <c r="D106" s="152"/>
      <c r="E106" s="151"/>
      <c r="F106" s="52">
        <f t="shared" si="0"/>
        <v>0</v>
      </c>
      <c r="G106" s="66" t="s">
        <v>181</v>
      </c>
    </row>
    <row r="107" spans="1:7" s="66" customFormat="1" hidden="1" x14ac:dyDescent="0.25">
      <c r="A107" s="258"/>
      <c r="B107" s="151"/>
      <c r="C107" s="151"/>
      <c r="D107" s="152"/>
      <c r="E107" s="151"/>
      <c r="F107" s="52">
        <f t="shared" si="0"/>
        <v>0</v>
      </c>
      <c r="G107" s="66" t="s">
        <v>181</v>
      </c>
    </row>
    <row r="108" spans="1:7" s="66" customFormat="1" hidden="1" x14ac:dyDescent="0.25">
      <c r="A108" s="258"/>
      <c r="B108" s="151"/>
      <c r="C108" s="151"/>
      <c r="D108" s="152"/>
      <c r="E108" s="151"/>
      <c r="F108" s="52">
        <f t="shared" si="0"/>
        <v>0</v>
      </c>
      <c r="G108" s="66" t="s">
        <v>181</v>
      </c>
    </row>
    <row r="109" spans="1:7" s="66" customFormat="1" hidden="1" x14ac:dyDescent="0.25">
      <c r="A109" s="258"/>
      <c r="B109" s="151"/>
      <c r="C109" s="151"/>
      <c r="D109" s="152"/>
      <c r="E109" s="151"/>
      <c r="F109" s="52">
        <f t="shared" si="0"/>
        <v>0</v>
      </c>
      <c r="G109" s="66" t="s">
        <v>181</v>
      </c>
    </row>
    <row r="110" spans="1:7" s="66" customFormat="1" hidden="1" x14ac:dyDescent="0.25">
      <c r="A110" s="258"/>
      <c r="B110" s="151"/>
      <c r="C110" s="151"/>
      <c r="D110" s="152"/>
      <c r="E110" s="151"/>
      <c r="F110" s="52">
        <f t="shared" si="0"/>
        <v>0</v>
      </c>
      <c r="G110" s="66" t="s">
        <v>181</v>
      </c>
    </row>
    <row r="111" spans="1:7" s="66" customFormat="1" hidden="1" x14ac:dyDescent="0.25">
      <c r="A111" s="258"/>
      <c r="B111" s="151"/>
      <c r="C111" s="151"/>
      <c r="D111" s="152"/>
      <c r="E111" s="151"/>
      <c r="F111" s="52">
        <f t="shared" si="0"/>
        <v>0</v>
      </c>
      <c r="G111" s="66" t="s">
        <v>181</v>
      </c>
    </row>
    <row r="112" spans="1:7" s="66" customFormat="1" hidden="1" x14ac:dyDescent="0.25">
      <c r="A112" s="258"/>
      <c r="B112" s="151"/>
      <c r="C112" s="151"/>
      <c r="D112" s="152"/>
      <c r="E112" s="151"/>
      <c r="F112" s="52">
        <f t="shared" si="0"/>
        <v>0</v>
      </c>
      <c r="G112" s="66" t="s">
        <v>181</v>
      </c>
    </row>
    <row r="113" spans="1:7" s="66" customFormat="1" hidden="1" x14ac:dyDescent="0.25">
      <c r="A113" s="258"/>
      <c r="B113" s="151"/>
      <c r="C113" s="151"/>
      <c r="D113" s="152"/>
      <c r="E113" s="151"/>
      <c r="F113" s="52">
        <f t="shared" si="0"/>
        <v>0</v>
      </c>
      <c r="G113" s="66" t="s">
        <v>181</v>
      </c>
    </row>
    <row r="114" spans="1:7" s="66" customFormat="1" hidden="1" x14ac:dyDescent="0.25">
      <c r="A114" s="258"/>
      <c r="B114" s="151"/>
      <c r="C114" s="151"/>
      <c r="D114" s="152"/>
      <c r="E114" s="151"/>
      <c r="F114" s="52">
        <f t="shared" si="0"/>
        <v>0</v>
      </c>
      <c r="G114" s="66" t="s">
        <v>181</v>
      </c>
    </row>
    <row r="115" spans="1:7" s="66" customFormat="1" hidden="1" x14ac:dyDescent="0.25">
      <c r="A115" s="258"/>
      <c r="B115" s="151"/>
      <c r="C115" s="151"/>
      <c r="D115" s="152"/>
      <c r="E115" s="151"/>
      <c r="F115" s="52">
        <f t="shared" si="0"/>
        <v>0</v>
      </c>
      <c r="G115" s="66" t="s">
        <v>181</v>
      </c>
    </row>
    <row r="116" spans="1:7" s="66" customFormat="1" hidden="1" x14ac:dyDescent="0.25">
      <c r="A116" s="258"/>
      <c r="B116" s="151"/>
      <c r="C116" s="151"/>
      <c r="D116" s="152"/>
      <c r="E116" s="151"/>
      <c r="F116" s="52">
        <f t="shared" si="0"/>
        <v>0</v>
      </c>
      <c r="G116" s="66" t="s">
        <v>181</v>
      </c>
    </row>
    <row r="117" spans="1:7" s="66" customFormat="1" hidden="1" x14ac:dyDescent="0.25">
      <c r="A117" s="258"/>
      <c r="B117" s="151"/>
      <c r="C117" s="151"/>
      <c r="D117" s="152"/>
      <c r="E117" s="151"/>
      <c r="F117" s="52">
        <f t="shared" si="0"/>
        <v>0</v>
      </c>
      <c r="G117" s="66" t="s">
        <v>181</v>
      </c>
    </row>
    <row r="118" spans="1:7" s="66" customFormat="1" hidden="1" x14ac:dyDescent="0.25">
      <c r="A118" s="258"/>
      <c r="B118" s="151"/>
      <c r="C118" s="151"/>
      <c r="D118" s="152"/>
      <c r="E118" s="151"/>
      <c r="F118" s="52">
        <f t="shared" si="0"/>
        <v>0</v>
      </c>
      <c r="G118" s="66" t="s">
        <v>181</v>
      </c>
    </row>
    <row r="119" spans="1:7" s="66" customFormat="1" hidden="1" x14ac:dyDescent="0.25">
      <c r="A119" s="258"/>
      <c r="B119" s="151"/>
      <c r="C119" s="151"/>
      <c r="D119" s="152"/>
      <c r="E119" s="151"/>
      <c r="F119" s="52">
        <f t="shared" si="0"/>
        <v>0</v>
      </c>
      <c r="G119" s="66" t="s">
        <v>181</v>
      </c>
    </row>
    <row r="120" spans="1:7" s="66" customFormat="1" hidden="1" x14ac:dyDescent="0.25">
      <c r="A120" s="258"/>
      <c r="B120" s="151"/>
      <c r="C120" s="151"/>
      <c r="D120" s="152"/>
      <c r="E120" s="151"/>
      <c r="F120" s="52">
        <f t="shared" si="0"/>
        <v>0</v>
      </c>
      <c r="G120" s="66" t="s">
        <v>181</v>
      </c>
    </row>
    <row r="121" spans="1:7" s="66" customFormat="1" hidden="1" x14ac:dyDescent="0.25">
      <c r="A121" s="258"/>
      <c r="B121" s="151"/>
      <c r="C121" s="151"/>
      <c r="D121" s="152"/>
      <c r="E121" s="151"/>
      <c r="F121" s="52">
        <f t="shared" si="0"/>
        <v>0</v>
      </c>
      <c r="G121" s="66" t="s">
        <v>181</v>
      </c>
    </row>
    <row r="122" spans="1:7" s="66" customFormat="1" hidden="1" x14ac:dyDescent="0.25">
      <c r="A122" s="258"/>
      <c r="B122" s="151"/>
      <c r="C122" s="151"/>
      <c r="D122" s="152"/>
      <c r="E122" s="151"/>
      <c r="F122" s="52">
        <f t="shared" si="0"/>
        <v>0</v>
      </c>
      <c r="G122" s="66" t="s">
        <v>181</v>
      </c>
    </row>
    <row r="123" spans="1:7" s="66" customFormat="1" hidden="1" x14ac:dyDescent="0.25">
      <c r="A123" s="258"/>
      <c r="B123" s="151"/>
      <c r="C123" s="151"/>
      <c r="D123" s="152"/>
      <c r="E123" s="151"/>
      <c r="F123" s="52">
        <f t="shared" si="0"/>
        <v>0</v>
      </c>
      <c r="G123" s="66" t="s">
        <v>181</v>
      </c>
    </row>
    <row r="124" spans="1:7" s="66" customFormat="1" hidden="1" x14ac:dyDescent="0.25">
      <c r="A124" s="258"/>
      <c r="B124" s="151"/>
      <c r="C124" s="151"/>
      <c r="D124" s="152"/>
      <c r="E124" s="151"/>
      <c r="F124" s="52">
        <f t="shared" si="0"/>
        <v>0</v>
      </c>
      <c r="G124" s="66" t="s">
        <v>181</v>
      </c>
    </row>
    <row r="125" spans="1:7" s="66" customFormat="1" hidden="1" x14ac:dyDescent="0.25">
      <c r="A125" s="258"/>
      <c r="B125" s="151"/>
      <c r="C125" s="151"/>
      <c r="D125" s="152"/>
      <c r="E125" s="151"/>
      <c r="F125" s="52">
        <f t="shared" si="0"/>
        <v>0</v>
      </c>
      <c r="G125" s="66" t="s">
        <v>181</v>
      </c>
    </row>
    <row r="126" spans="1:7" s="66" customFormat="1" hidden="1" x14ac:dyDescent="0.25">
      <c r="A126" s="258"/>
      <c r="B126" s="151"/>
      <c r="C126" s="151"/>
      <c r="D126" s="152"/>
      <c r="E126" s="151"/>
      <c r="F126" s="52">
        <f t="shared" si="0"/>
        <v>0</v>
      </c>
      <c r="G126" s="66" t="s">
        <v>181</v>
      </c>
    </row>
    <row r="127" spans="1:7" s="66" customFormat="1" hidden="1" x14ac:dyDescent="0.25">
      <c r="A127" s="258"/>
      <c r="B127" s="151"/>
      <c r="C127" s="151"/>
      <c r="D127" s="152"/>
      <c r="E127" s="151"/>
      <c r="F127" s="52">
        <f t="shared" si="0"/>
        <v>0</v>
      </c>
      <c r="G127" s="66" t="s">
        <v>181</v>
      </c>
    </row>
    <row r="128" spans="1:7" s="66" customFormat="1" hidden="1" x14ac:dyDescent="0.25">
      <c r="A128" s="258"/>
      <c r="B128" s="151"/>
      <c r="C128" s="151"/>
      <c r="D128" s="152"/>
      <c r="E128" s="151"/>
      <c r="F128" s="52">
        <f t="shared" si="0"/>
        <v>0</v>
      </c>
      <c r="G128" s="66" t="s">
        <v>181</v>
      </c>
    </row>
    <row r="129" spans="1:9" s="66" customFormat="1" hidden="1" x14ac:dyDescent="0.25">
      <c r="A129" s="258"/>
      <c r="B129" s="151"/>
      <c r="C129" s="151"/>
      <c r="D129" s="152"/>
      <c r="E129" s="151"/>
      <c r="F129" s="52">
        <f t="shared" si="0"/>
        <v>0</v>
      </c>
      <c r="G129" s="66" t="s">
        <v>181</v>
      </c>
    </row>
    <row r="130" spans="1:9" s="66" customFormat="1" hidden="1" x14ac:dyDescent="0.25">
      <c r="A130" s="258"/>
      <c r="B130" s="151"/>
      <c r="C130" s="151"/>
      <c r="D130" s="152"/>
      <c r="E130" s="151"/>
      <c r="F130" s="52">
        <f t="shared" si="0"/>
        <v>0</v>
      </c>
      <c r="G130" s="66" t="s">
        <v>181</v>
      </c>
    </row>
    <row r="131" spans="1:9" s="66" customFormat="1" hidden="1" x14ac:dyDescent="0.25">
      <c r="A131" s="258"/>
      <c r="B131" s="151"/>
      <c r="C131" s="151"/>
      <c r="D131" s="152"/>
      <c r="E131" s="151"/>
      <c r="F131" s="52">
        <f t="shared" si="0"/>
        <v>0</v>
      </c>
      <c r="G131" s="66" t="s">
        <v>181</v>
      </c>
    </row>
    <row r="132" spans="1:9" s="66" customFormat="1" hidden="1" x14ac:dyDescent="0.25">
      <c r="A132" s="258"/>
      <c r="B132" s="151"/>
      <c r="C132" s="151"/>
      <c r="D132" s="152"/>
      <c r="E132" s="151"/>
      <c r="F132" s="52">
        <f t="shared" si="0"/>
        <v>0</v>
      </c>
      <c r="G132" s="66" t="s">
        <v>181</v>
      </c>
    </row>
    <row r="133" spans="1:9" s="66" customFormat="1" hidden="1" x14ac:dyDescent="0.25">
      <c r="A133" s="258"/>
      <c r="B133" s="151"/>
      <c r="C133" s="151"/>
      <c r="D133" s="152"/>
      <c r="E133" s="151"/>
      <c r="F133" s="52">
        <f t="shared" si="0"/>
        <v>0</v>
      </c>
      <c r="G133" s="66" t="s">
        <v>181</v>
      </c>
    </row>
    <row r="134" spans="1:9" s="66" customFormat="1" hidden="1" x14ac:dyDescent="0.25">
      <c r="A134" s="258"/>
      <c r="B134" s="151"/>
      <c r="C134" s="151"/>
      <c r="D134" s="152"/>
      <c r="E134" s="151"/>
      <c r="F134" s="52">
        <f t="shared" si="0"/>
        <v>0</v>
      </c>
      <c r="G134" s="66" t="s">
        <v>181</v>
      </c>
    </row>
    <row r="135" spans="1:9" s="66" customFormat="1" x14ac:dyDescent="0.25">
      <c r="A135" s="258" t="s">
        <v>261</v>
      </c>
      <c r="B135" s="151">
        <v>3</v>
      </c>
      <c r="C135" s="151" t="s">
        <v>296</v>
      </c>
      <c r="D135" s="152">
        <v>354438.36883457436</v>
      </c>
      <c r="E135" s="151">
        <v>7</v>
      </c>
      <c r="F135" s="153">
        <f>ROUND(+B135*D135*E135,2)</f>
        <v>7443205.75</v>
      </c>
      <c r="G135" s="66" t="s">
        <v>181</v>
      </c>
    </row>
    <row r="136" spans="1:9" s="66" customFormat="1" x14ac:dyDescent="0.25">
      <c r="A136" s="258"/>
      <c r="B136" s="65"/>
      <c r="C136" s="65"/>
      <c r="D136" s="188"/>
      <c r="E136" s="162" t="s">
        <v>182</v>
      </c>
      <c r="F136" s="228">
        <f>ROUND(SUBTOTAL(109,F6:F135),2)</f>
        <v>23955857.600000001</v>
      </c>
      <c r="G136" s="66" t="s">
        <v>181</v>
      </c>
      <c r="I136" s="257" t="s">
        <v>198</v>
      </c>
    </row>
    <row r="137" spans="1:9" s="66" customFormat="1" x14ac:dyDescent="0.25">
      <c r="A137" s="258"/>
      <c r="B137" s="65"/>
      <c r="C137" s="65"/>
      <c r="D137" s="188"/>
      <c r="E137" s="65"/>
      <c r="F137" s="154"/>
      <c r="G137" s="66" t="s">
        <v>184</v>
      </c>
    </row>
    <row r="138" spans="1:9" s="66" customFormat="1" x14ac:dyDescent="0.25">
      <c r="A138" s="258" t="s">
        <v>299</v>
      </c>
      <c r="B138" s="151">
        <v>3</v>
      </c>
      <c r="C138" s="151" t="s">
        <v>296</v>
      </c>
      <c r="D138" s="152">
        <v>303985.85960575327</v>
      </c>
      <c r="E138" s="151">
        <v>7</v>
      </c>
      <c r="F138" s="52">
        <f>ROUND(+B138*D138*E138,2)</f>
        <v>6383703.0499999998</v>
      </c>
      <c r="G138" s="66" t="s">
        <v>184</v>
      </c>
    </row>
    <row r="139" spans="1:9" s="66" customFormat="1" x14ac:dyDescent="0.25">
      <c r="A139" s="258" t="s">
        <v>297</v>
      </c>
      <c r="B139" s="151">
        <v>3</v>
      </c>
      <c r="C139" s="151" t="s">
        <v>296</v>
      </c>
      <c r="D139" s="152">
        <v>325709.20384897152</v>
      </c>
      <c r="E139" s="151">
        <v>7</v>
      </c>
      <c r="F139" s="52">
        <f t="shared" ref="F139:F266" si="1">ROUND(+B139*D139*E139,2)</f>
        <v>6839893.2800000003</v>
      </c>
      <c r="G139" s="66" t="s">
        <v>184</v>
      </c>
    </row>
    <row r="140" spans="1:9" s="66" customFormat="1" x14ac:dyDescent="0.25">
      <c r="A140" s="258" t="s">
        <v>298</v>
      </c>
      <c r="B140" s="151">
        <v>3</v>
      </c>
      <c r="C140" s="151" t="s">
        <v>296</v>
      </c>
      <c r="D140" s="152">
        <v>94711.141850215878</v>
      </c>
      <c r="E140" s="151">
        <v>7</v>
      </c>
      <c r="F140" s="52">
        <f t="shared" si="1"/>
        <v>1988933.98</v>
      </c>
      <c r="G140" s="66" t="s">
        <v>184</v>
      </c>
    </row>
    <row r="141" spans="1:9" s="66" customFormat="1" hidden="1" x14ac:dyDescent="0.25">
      <c r="A141" s="258"/>
      <c r="B141" s="151"/>
      <c r="C141" s="151"/>
      <c r="D141" s="152"/>
      <c r="E141" s="151"/>
      <c r="F141" s="52">
        <f t="shared" si="1"/>
        <v>0</v>
      </c>
      <c r="G141" s="66" t="s">
        <v>184</v>
      </c>
    </row>
    <row r="142" spans="1:9" s="66" customFormat="1" hidden="1" x14ac:dyDescent="0.25">
      <c r="A142" s="258"/>
      <c r="B142" s="151"/>
      <c r="C142" s="151"/>
      <c r="D142" s="152"/>
      <c r="E142" s="151"/>
      <c r="F142" s="52">
        <f t="shared" si="1"/>
        <v>0</v>
      </c>
      <c r="G142" s="66" t="s">
        <v>184</v>
      </c>
    </row>
    <row r="143" spans="1:9" s="66" customFormat="1" hidden="1" x14ac:dyDescent="0.25">
      <c r="A143" s="258"/>
      <c r="B143" s="151"/>
      <c r="C143" s="151"/>
      <c r="D143" s="152"/>
      <c r="E143" s="151"/>
      <c r="F143" s="52">
        <f t="shared" si="1"/>
        <v>0</v>
      </c>
      <c r="G143" s="66" t="s">
        <v>184</v>
      </c>
    </row>
    <row r="144" spans="1:9" s="66" customFormat="1" hidden="1" x14ac:dyDescent="0.25">
      <c r="A144" s="258"/>
      <c r="B144" s="151"/>
      <c r="C144" s="151"/>
      <c r="D144" s="152"/>
      <c r="E144" s="151"/>
      <c r="F144" s="52">
        <f t="shared" si="1"/>
        <v>0</v>
      </c>
      <c r="G144" s="66" t="s">
        <v>184</v>
      </c>
    </row>
    <row r="145" spans="1:7" s="66" customFormat="1" hidden="1" x14ac:dyDescent="0.25">
      <c r="A145" s="258"/>
      <c r="B145" s="151"/>
      <c r="C145" s="151"/>
      <c r="D145" s="152"/>
      <c r="E145" s="151"/>
      <c r="F145" s="52">
        <f t="shared" si="1"/>
        <v>0</v>
      </c>
      <c r="G145" s="66" t="s">
        <v>184</v>
      </c>
    </row>
    <row r="146" spans="1:7" s="66" customFormat="1" hidden="1" x14ac:dyDescent="0.25">
      <c r="A146" s="258"/>
      <c r="B146" s="151"/>
      <c r="C146" s="151"/>
      <c r="D146" s="152"/>
      <c r="E146" s="151"/>
      <c r="F146" s="52">
        <f t="shared" si="1"/>
        <v>0</v>
      </c>
      <c r="G146" s="66" t="s">
        <v>184</v>
      </c>
    </row>
    <row r="147" spans="1:7" s="66" customFormat="1" hidden="1" x14ac:dyDescent="0.25">
      <c r="A147" s="258"/>
      <c r="B147" s="151"/>
      <c r="C147" s="151"/>
      <c r="D147" s="152"/>
      <c r="E147" s="151"/>
      <c r="F147" s="52">
        <f t="shared" si="1"/>
        <v>0</v>
      </c>
      <c r="G147" s="66" t="s">
        <v>184</v>
      </c>
    </row>
    <row r="148" spans="1:7" s="66" customFormat="1" hidden="1" x14ac:dyDescent="0.25">
      <c r="A148" s="258"/>
      <c r="B148" s="151"/>
      <c r="C148" s="151"/>
      <c r="D148" s="152"/>
      <c r="E148" s="151"/>
      <c r="F148" s="52">
        <f t="shared" si="1"/>
        <v>0</v>
      </c>
      <c r="G148" s="66" t="s">
        <v>184</v>
      </c>
    </row>
    <row r="149" spans="1:7" s="66" customFormat="1" hidden="1" x14ac:dyDescent="0.25">
      <c r="A149" s="258"/>
      <c r="B149" s="151"/>
      <c r="C149" s="151"/>
      <c r="D149" s="152"/>
      <c r="E149" s="151"/>
      <c r="F149" s="52">
        <f t="shared" si="1"/>
        <v>0</v>
      </c>
      <c r="G149" s="66" t="s">
        <v>184</v>
      </c>
    </row>
    <row r="150" spans="1:7" s="66" customFormat="1" hidden="1" x14ac:dyDescent="0.25">
      <c r="A150" s="258"/>
      <c r="B150" s="151"/>
      <c r="C150" s="151"/>
      <c r="D150" s="152"/>
      <c r="E150" s="151"/>
      <c r="F150" s="52">
        <f t="shared" si="1"/>
        <v>0</v>
      </c>
      <c r="G150" s="66" t="s">
        <v>184</v>
      </c>
    </row>
    <row r="151" spans="1:7" s="66" customFormat="1" hidden="1" x14ac:dyDescent="0.25">
      <c r="A151" s="258"/>
      <c r="B151" s="151"/>
      <c r="C151" s="151"/>
      <c r="D151" s="152"/>
      <c r="E151" s="151"/>
      <c r="F151" s="52">
        <f t="shared" si="1"/>
        <v>0</v>
      </c>
      <c r="G151" s="66" t="s">
        <v>184</v>
      </c>
    </row>
    <row r="152" spans="1:7" s="66" customFormat="1" hidden="1" x14ac:dyDescent="0.25">
      <c r="A152" s="258"/>
      <c r="B152" s="151"/>
      <c r="C152" s="151"/>
      <c r="D152" s="152"/>
      <c r="E152" s="151"/>
      <c r="F152" s="52">
        <f t="shared" si="1"/>
        <v>0</v>
      </c>
      <c r="G152" s="66" t="s">
        <v>184</v>
      </c>
    </row>
    <row r="153" spans="1:7" s="66" customFormat="1" hidden="1" x14ac:dyDescent="0.25">
      <c r="A153" s="258"/>
      <c r="B153" s="151"/>
      <c r="C153" s="151"/>
      <c r="D153" s="152"/>
      <c r="E153" s="151"/>
      <c r="F153" s="52">
        <f t="shared" si="1"/>
        <v>0</v>
      </c>
      <c r="G153" s="66" t="s">
        <v>184</v>
      </c>
    </row>
    <row r="154" spans="1:7" s="66" customFormat="1" hidden="1" x14ac:dyDescent="0.25">
      <c r="A154" s="258"/>
      <c r="B154" s="151"/>
      <c r="C154" s="151"/>
      <c r="D154" s="152"/>
      <c r="E154" s="151"/>
      <c r="F154" s="52">
        <f t="shared" si="1"/>
        <v>0</v>
      </c>
      <c r="G154" s="66" t="s">
        <v>184</v>
      </c>
    </row>
    <row r="155" spans="1:7" s="66" customFormat="1" hidden="1" x14ac:dyDescent="0.25">
      <c r="A155" s="258"/>
      <c r="B155" s="151"/>
      <c r="C155" s="151"/>
      <c r="D155" s="152"/>
      <c r="E155" s="151"/>
      <c r="F155" s="52">
        <f t="shared" si="1"/>
        <v>0</v>
      </c>
      <c r="G155" s="66" t="s">
        <v>184</v>
      </c>
    </row>
    <row r="156" spans="1:7" s="66" customFormat="1" hidden="1" x14ac:dyDescent="0.25">
      <c r="A156" s="258"/>
      <c r="B156" s="151"/>
      <c r="C156" s="151"/>
      <c r="D156" s="152"/>
      <c r="E156" s="151"/>
      <c r="F156" s="52">
        <f t="shared" si="1"/>
        <v>0</v>
      </c>
      <c r="G156" s="66" t="s">
        <v>184</v>
      </c>
    </row>
    <row r="157" spans="1:7" s="66" customFormat="1" hidden="1" x14ac:dyDescent="0.25">
      <c r="A157" s="258"/>
      <c r="B157" s="151"/>
      <c r="C157" s="151"/>
      <c r="D157" s="152"/>
      <c r="E157" s="151"/>
      <c r="F157" s="52">
        <f t="shared" si="1"/>
        <v>0</v>
      </c>
      <c r="G157" s="66" t="s">
        <v>184</v>
      </c>
    </row>
    <row r="158" spans="1:7" s="66" customFormat="1" hidden="1" x14ac:dyDescent="0.25">
      <c r="A158" s="258"/>
      <c r="B158" s="151"/>
      <c r="C158" s="151"/>
      <c r="D158" s="152"/>
      <c r="E158" s="151"/>
      <c r="F158" s="52">
        <f t="shared" si="1"/>
        <v>0</v>
      </c>
      <c r="G158" s="66" t="s">
        <v>184</v>
      </c>
    </row>
    <row r="159" spans="1:7" s="66" customFormat="1" hidden="1" x14ac:dyDescent="0.25">
      <c r="A159" s="258"/>
      <c r="B159" s="151"/>
      <c r="C159" s="151"/>
      <c r="D159" s="152"/>
      <c r="E159" s="151"/>
      <c r="F159" s="52">
        <f t="shared" si="1"/>
        <v>0</v>
      </c>
      <c r="G159" s="66" t="s">
        <v>184</v>
      </c>
    </row>
    <row r="160" spans="1:7" s="66" customFormat="1" hidden="1" x14ac:dyDescent="0.25">
      <c r="A160" s="258"/>
      <c r="B160" s="151"/>
      <c r="C160" s="151"/>
      <c r="D160" s="152"/>
      <c r="E160" s="151"/>
      <c r="F160" s="52">
        <f t="shared" si="1"/>
        <v>0</v>
      </c>
      <c r="G160" s="66" t="s">
        <v>184</v>
      </c>
    </row>
    <row r="161" spans="1:7" s="66" customFormat="1" hidden="1" x14ac:dyDescent="0.25">
      <c r="A161" s="258"/>
      <c r="B161" s="151"/>
      <c r="C161" s="151"/>
      <c r="D161" s="152"/>
      <c r="E161" s="151"/>
      <c r="F161" s="52">
        <f t="shared" si="1"/>
        <v>0</v>
      </c>
      <c r="G161" s="66" t="s">
        <v>184</v>
      </c>
    </row>
    <row r="162" spans="1:7" s="66" customFormat="1" hidden="1" x14ac:dyDescent="0.25">
      <c r="A162" s="258"/>
      <c r="B162" s="151"/>
      <c r="C162" s="151"/>
      <c r="D162" s="152"/>
      <c r="E162" s="151"/>
      <c r="F162" s="52">
        <f t="shared" si="1"/>
        <v>0</v>
      </c>
      <c r="G162" s="66" t="s">
        <v>184</v>
      </c>
    </row>
    <row r="163" spans="1:7" s="66" customFormat="1" hidden="1" x14ac:dyDescent="0.25">
      <c r="A163" s="258"/>
      <c r="B163" s="151"/>
      <c r="C163" s="151"/>
      <c r="D163" s="152"/>
      <c r="E163" s="151"/>
      <c r="F163" s="52">
        <f t="shared" si="1"/>
        <v>0</v>
      </c>
      <c r="G163" s="66" t="s">
        <v>184</v>
      </c>
    </row>
    <row r="164" spans="1:7" s="66" customFormat="1" hidden="1" x14ac:dyDescent="0.25">
      <c r="A164" s="258"/>
      <c r="B164" s="151"/>
      <c r="C164" s="151"/>
      <c r="D164" s="152"/>
      <c r="E164" s="151"/>
      <c r="F164" s="52">
        <f t="shared" si="1"/>
        <v>0</v>
      </c>
      <c r="G164" s="66" t="s">
        <v>184</v>
      </c>
    </row>
    <row r="165" spans="1:7" s="66" customFormat="1" hidden="1" x14ac:dyDescent="0.25">
      <c r="A165" s="258"/>
      <c r="B165" s="151"/>
      <c r="C165" s="151"/>
      <c r="D165" s="152"/>
      <c r="E165" s="151"/>
      <c r="F165" s="52">
        <f t="shared" si="1"/>
        <v>0</v>
      </c>
      <c r="G165" s="66" t="s">
        <v>184</v>
      </c>
    </row>
    <row r="166" spans="1:7" s="66" customFormat="1" hidden="1" x14ac:dyDescent="0.25">
      <c r="A166" s="258"/>
      <c r="B166" s="151"/>
      <c r="C166" s="151"/>
      <c r="D166" s="152"/>
      <c r="E166" s="151"/>
      <c r="F166" s="52">
        <f t="shared" si="1"/>
        <v>0</v>
      </c>
      <c r="G166" s="66" t="s">
        <v>184</v>
      </c>
    </row>
    <row r="167" spans="1:7" s="66" customFormat="1" hidden="1" x14ac:dyDescent="0.25">
      <c r="A167" s="258"/>
      <c r="B167" s="151"/>
      <c r="C167" s="151"/>
      <c r="D167" s="152"/>
      <c r="E167" s="151"/>
      <c r="F167" s="52">
        <f t="shared" si="1"/>
        <v>0</v>
      </c>
      <c r="G167" s="66" t="s">
        <v>184</v>
      </c>
    </row>
    <row r="168" spans="1:7" s="66" customFormat="1" hidden="1" x14ac:dyDescent="0.25">
      <c r="A168" s="258"/>
      <c r="B168" s="151"/>
      <c r="C168" s="151"/>
      <c r="D168" s="152"/>
      <c r="E168" s="151"/>
      <c r="F168" s="52">
        <f t="shared" si="1"/>
        <v>0</v>
      </c>
      <c r="G168" s="66" t="s">
        <v>184</v>
      </c>
    </row>
    <row r="169" spans="1:7" s="66" customFormat="1" hidden="1" x14ac:dyDescent="0.25">
      <c r="A169" s="258"/>
      <c r="B169" s="151"/>
      <c r="C169" s="151"/>
      <c r="D169" s="152"/>
      <c r="E169" s="151"/>
      <c r="F169" s="52">
        <f t="shared" si="1"/>
        <v>0</v>
      </c>
      <c r="G169" s="66" t="s">
        <v>184</v>
      </c>
    </row>
    <row r="170" spans="1:7" s="66" customFormat="1" hidden="1" x14ac:dyDescent="0.25">
      <c r="A170" s="258"/>
      <c r="B170" s="151"/>
      <c r="C170" s="151"/>
      <c r="D170" s="152"/>
      <c r="E170" s="151"/>
      <c r="F170" s="52">
        <f t="shared" si="1"/>
        <v>0</v>
      </c>
      <c r="G170" s="66" t="s">
        <v>184</v>
      </c>
    </row>
    <row r="171" spans="1:7" s="66" customFormat="1" hidden="1" x14ac:dyDescent="0.25">
      <c r="A171" s="258"/>
      <c r="B171" s="151"/>
      <c r="C171" s="151"/>
      <c r="D171" s="152"/>
      <c r="E171" s="151"/>
      <c r="F171" s="52">
        <f t="shared" si="1"/>
        <v>0</v>
      </c>
      <c r="G171" s="66" t="s">
        <v>184</v>
      </c>
    </row>
    <row r="172" spans="1:7" s="66" customFormat="1" hidden="1" x14ac:dyDescent="0.25">
      <c r="A172" s="258"/>
      <c r="B172" s="151"/>
      <c r="C172" s="151"/>
      <c r="D172" s="152"/>
      <c r="E172" s="151"/>
      <c r="F172" s="52">
        <f t="shared" si="1"/>
        <v>0</v>
      </c>
      <c r="G172" s="66" t="s">
        <v>184</v>
      </c>
    </row>
    <row r="173" spans="1:7" s="66" customFormat="1" hidden="1" x14ac:dyDescent="0.25">
      <c r="A173" s="258"/>
      <c r="B173" s="151"/>
      <c r="C173" s="151"/>
      <c r="D173" s="152"/>
      <c r="E173" s="151"/>
      <c r="F173" s="52">
        <f t="shared" si="1"/>
        <v>0</v>
      </c>
      <c r="G173" s="66" t="s">
        <v>184</v>
      </c>
    </row>
    <row r="174" spans="1:7" s="66" customFormat="1" hidden="1" x14ac:dyDescent="0.25">
      <c r="A174" s="258"/>
      <c r="B174" s="151"/>
      <c r="C174" s="151"/>
      <c r="D174" s="152"/>
      <c r="E174" s="151"/>
      <c r="F174" s="52">
        <f t="shared" si="1"/>
        <v>0</v>
      </c>
      <c r="G174" s="66" t="s">
        <v>184</v>
      </c>
    </row>
    <row r="175" spans="1:7" s="66" customFormat="1" hidden="1" x14ac:dyDescent="0.25">
      <c r="A175" s="258"/>
      <c r="B175" s="151"/>
      <c r="C175" s="151"/>
      <c r="D175" s="152"/>
      <c r="E175" s="151"/>
      <c r="F175" s="52">
        <f t="shared" si="1"/>
        <v>0</v>
      </c>
      <c r="G175" s="66" t="s">
        <v>184</v>
      </c>
    </row>
    <row r="176" spans="1:7" s="66" customFormat="1" hidden="1" x14ac:dyDescent="0.25">
      <c r="A176" s="258"/>
      <c r="B176" s="151"/>
      <c r="C176" s="151"/>
      <c r="D176" s="152"/>
      <c r="E176" s="151"/>
      <c r="F176" s="52">
        <f t="shared" si="1"/>
        <v>0</v>
      </c>
      <c r="G176" s="66" t="s">
        <v>184</v>
      </c>
    </row>
    <row r="177" spans="1:7" s="66" customFormat="1" hidden="1" x14ac:dyDescent="0.25">
      <c r="A177" s="258"/>
      <c r="B177" s="151"/>
      <c r="C177" s="151"/>
      <c r="D177" s="152"/>
      <c r="E177" s="151"/>
      <c r="F177" s="52">
        <f t="shared" si="1"/>
        <v>0</v>
      </c>
      <c r="G177" s="66" t="s">
        <v>184</v>
      </c>
    </row>
    <row r="178" spans="1:7" s="66" customFormat="1" hidden="1" x14ac:dyDescent="0.25">
      <c r="A178" s="258"/>
      <c r="B178" s="151"/>
      <c r="C178" s="151"/>
      <c r="D178" s="152"/>
      <c r="E178" s="151"/>
      <c r="F178" s="52">
        <f t="shared" si="1"/>
        <v>0</v>
      </c>
      <c r="G178" s="66" t="s">
        <v>184</v>
      </c>
    </row>
    <row r="179" spans="1:7" s="66" customFormat="1" hidden="1" x14ac:dyDescent="0.25">
      <c r="A179" s="258"/>
      <c r="B179" s="151"/>
      <c r="C179" s="151"/>
      <c r="D179" s="152"/>
      <c r="E179" s="151"/>
      <c r="F179" s="52">
        <f t="shared" si="1"/>
        <v>0</v>
      </c>
      <c r="G179" s="66" t="s">
        <v>184</v>
      </c>
    </row>
    <row r="180" spans="1:7" s="66" customFormat="1" hidden="1" x14ac:dyDescent="0.25">
      <c r="A180" s="258"/>
      <c r="B180" s="151"/>
      <c r="C180" s="151"/>
      <c r="D180" s="152"/>
      <c r="E180" s="151"/>
      <c r="F180" s="52">
        <f t="shared" si="1"/>
        <v>0</v>
      </c>
      <c r="G180" s="66" t="s">
        <v>184</v>
      </c>
    </row>
    <row r="181" spans="1:7" s="66" customFormat="1" hidden="1" x14ac:dyDescent="0.25">
      <c r="A181" s="258"/>
      <c r="B181" s="151"/>
      <c r="C181" s="151"/>
      <c r="D181" s="152"/>
      <c r="E181" s="151"/>
      <c r="F181" s="52">
        <f t="shared" si="1"/>
        <v>0</v>
      </c>
      <c r="G181" s="66" t="s">
        <v>184</v>
      </c>
    </row>
    <row r="182" spans="1:7" s="66" customFormat="1" hidden="1" x14ac:dyDescent="0.25">
      <c r="A182" s="258"/>
      <c r="B182" s="151"/>
      <c r="C182" s="151"/>
      <c r="D182" s="152"/>
      <c r="E182" s="151"/>
      <c r="F182" s="52">
        <f t="shared" si="1"/>
        <v>0</v>
      </c>
      <c r="G182" s="66" t="s">
        <v>184</v>
      </c>
    </row>
    <row r="183" spans="1:7" s="66" customFormat="1" hidden="1" x14ac:dyDescent="0.25">
      <c r="A183" s="258"/>
      <c r="B183" s="151"/>
      <c r="C183" s="151"/>
      <c r="D183" s="152"/>
      <c r="E183" s="151"/>
      <c r="F183" s="52">
        <f t="shared" si="1"/>
        <v>0</v>
      </c>
      <c r="G183" s="66" t="s">
        <v>184</v>
      </c>
    </row>
    <row r="184" spans="1:7" s="66" customFormat="1" hidden="1" x14ac:dyDescent="0.25">
      <c r="A184" s="258"/>
      <c r="B184" s="151"/>
      <c r="C184" s="151"/>
      <c r="D184" s="152"/>
      <c r="E184" s="151"/>
      <c r="F184" s="52">
        <f t="shared" si="1"/>
        <v>0</v>
      </c>
      <c r="G184" s="66" t="s">
        <v>184</v>
      </c>
    </row>
    <row r="185" spans="1:7" s="66" customFormat="1" hidden="1" x14ac:dyDescent="0.25">
      <c r="A185" s="258"/>
      <c r="B185" s="151"/>
      <c r="C185" s="151"/>
      <c r="D185" s="152"/>
      <c r="E185" s="151"/>
      <c r="F185" s="52">
        <f t="shared" si="1"/>
        <v>0</v>
      </c>
      <c r="G185" s="66" t="s">
        <v>184</v>
      </c>
    </row>
    <row r="186" spans="1:7" s="66" customFormat="1" hidden="1" x14ac:dyDescent="0.25">
      <c r="A186" s="258"/>
      <c r="B186" s="151"/>
      <c r="C186" s="151"/>
      <c r="D186" s="152"/>
      <c r="E186" s="151"/>
      <c r="F186" s="52">
        <f t="shared" si="1"/>
        <v>0</v>
      </c>
      <c r="G186" s="66" t="s">
        <v>184</v>
      </c>
    </row>
    <row r="187" spans="1:7" s="66" customFormat="1" hidden="1" x14ac:dyDescent="0.25">
      <c r="A187" s="258"/>
      <c r="B187" s="151"/>
      <c r="C187" s="151"/>
      <c r="D187" s="152"/>
      <c r="E187" s="151"/>
      <c r="F187" s="52">
        <f t="shared" si="1"/>
        <v>0</v>
      </c>
      <c r="G187" s="66" t="s">
        <v>184</v>
      </c>
    </row>
    <row r="188" spans="1:7" s="66" customFormat="1" hidden="1" x14ac:dyDescent="0.25">
      <c r="A188" s="258"/>
      <c r="B188" s="151"/>
      <c r="C188" s="151"/>
      <c r="D188" s="152"/>
      <c r="E188" s="151"/>
      <c r="F188" s="52">
        <f t="shared" si="1"/>
        <v>0</v>
      </c>
      <c r="G188" s="66" t="s">
        <v>184</v>
      </c>
    </row>
    <row r="189" spans="1:7" s="66" customFormat="1" hidden="1" x14ac:dyDescent="0.25">
      <c r="A189" s="258"/>
      <c r="B189" s="151"/>
      <c r="C189" s="151"/>
      <c r="D189" s="152"/>
      <c r="E189" s="151"/>
      <c r="F189" s="52">
        <f t="shared" si="1"/>
        <v>0</v>
      </c>
      <c r="G189" s="66" t="s">
        <v>184</v>
      </c>
    </row>
    <row r="190" spans="1:7" s="66" customFormat="1" hidden="1" x14ac:dyDescent="0.25">
      <c r="A190" s="258"/>
      <c r="B190" s="151"/>
      <c r="C190" s="151"/>
      <c r="D190" s="152"/>
      <c r="E190" s="151"/>
      <c r="F190" s="52">
        <f t="shared" si="1"/>
        <v>0</v>
      </c>
      <c r="G190" s="66" t="s">
        <v>184</v>
      </c>
    </row>
    <row r="191" spans="1:7" s="66" customFormat="1" hidden="1" x14ac:dyDescent="0.25">
      <c r="A191" s="258"/>
      <c r="B191" s="151"/>
      <c r="C191" s="151"/>
      <c r="D191" s="152"/>
      <c r="E191" s="151"/>
      <c r="F191" s="52">
        <f t="shared" si="1"/>
        <v>0</v>
      </c>
      <c r="G191" s="66" t="s">
        <v>184</v>
      </c>
    </row>
    <row r="192" spans="1:7" s="66" customFormat="1" hidden="1" x14ac:dyDescent="0.25">
      <c r="A192" s="258"/>
      <c r="B192" s="151"/>
      <c r="C192" s="151"/>
      <c r="D192" s="152"/>
      <c r="E192" s="151"/>
      <c r="F192" s="52">
        <f t="shared" si="1"/>
        <v>0</v>
      </c>
      <c r="G192" s="66" t="s">
        <v>184</v>
      </c>
    </row>
    <row r="193" spans="1:7" s="66" customFormat="1" hidden="1" x14ac:dyDescent="0.25">
      <c r="A193" s="258"/>
      <c r="B193" s="151"/>
      <c r="C193" s="151"/>
      <c r="D193" s="152"/>
      <c r="E193" s="151"/>
      <c r="F193" s="52">
        <f t="shared" si="1"/>
        <v>0</v>
      </c>
      <c r="G193" s="66" t="s">
        <v>184</v>
      </c>
    </row>
    <row r="194" spans="1:7" s="66" customFormat="1" hidden="1" x14ac:dyDescent="0.25">
      <c r="A194" s="258"/>
      <c r="B194" s="151"/>
      <c r="C194" s="151"/>
      <c r="D194" s="152"/>
      <c r="E194" s="151"/>
      <c r="F194" s="52">
        <f t="shared" si="1"/>
        <v>0</v>
      </c>
      <c r="G194" s="66" t="s">
        <v>184</v>
      </c>
    </row>
    <row r="195" spans="1:7" s="66" customFormat="1" hidden="1" x14ac:dyDescent="0.25">
      <c r="A195" s="258"/>
      <c r="B195" s="151"/>
      <c r="C195" s="151"/>
      <c r="D195" s="152"/>
      <c r="E195" s="151"/>
      <c r="F195" s="52">
        <f t="shared" si="1"/>
        <v>0</v>
      </c>
      <c r="G195" s="66" t="s">
        <v>184</v>
      </c>
    </row>
    <row r="196" spans="1:7" s="66" customFormat="1" hidden="1" x14ac:dyDescent="0.25">
      <c r="A196" s="258"/>
      <c r="B196" s="151"/>
      <c r="C196" s="151"/>
      <c r="D196" s="152"/>
      <c r="E196" s="151"/>
      <c r="F196" s="52">
        <f t="shared" si="1"/>
        <v>0</v>
      </c>
      <c r="G196" s="66" t="s">
        <v>184</v>
      </c>
    </row>
    <row r="197" spans="1:7" s="66" customFormat="1" hidden="1" x14ac:dyDescent="0.25">
      <c r="A197" s="258"/>
      <c r="B197" s="151"/>
      <c r="C197" s="151"/>
      <c r="D197" s="152"/>
      <c r="E197" s="151"/>
      <c r="F197" s="52">
        <f t="shared" si="1"/>
        <v>0</v>
      </c>
      <c r="G197" s="66" t="s">
        <v>184</v>
      </c>
    </row>
    <row r="198" spans="1:7" s="66" customFormat="1" hidden="1" x14ac:dyDescent="0.25">
      <c r="A198" s="258"/>
      <c r="B198" s="151"/>
      <c r="C198" s="151"/>
      <c r="D198" s="152"/>
      <c r="E198" s="151"/>
      <c r="F198" s="52">
        <f t="shared" si="1"/>
        <v>0</v>
      </c>
      <c r="G198" s="66" t="s">
        <v>184</v>
      </c>
    </row>
    <row r="199" spans="1:7" s="66" customFormat="1" hidden="1" x14ac:dyDescent="0.25">
      <c r="A199" s="258"/>
      <c r="B199" s="151"/>
      <c r="C199" s="151"/>
      <c r="D199" s="152"/>
      <c r="E199" s="151"/>
      <c r="F199" s="52">
        <f t="shared" si="1"/>
        <v>0</v>
      </c>
      <c r="G199" s="66" t="s">
        <v>184</v>
      </c>
    </row>
    <row r="200" spans="1:7" s="66" customFormat="1" hidden="1" x14ac:dyDescent="0.25">
      <c r="A200" s="258"/>
      <c r="B200" s="151"/>
      <c r="C200" s="151"/>
      <c r="D200" s="152"/>
      <c r="E200" s="151"/>
      <c r="F200" s="52">
        <f t="shared" si="1"/>
        <v>0</v>
      </c>
      <c r="G200" s="66" t="s">
        <v>184</v>
      </c>
    </row>
    <row r="201" spans="1:7" s="66" customFormat="1" hidden="1" x14ac:dyDescent="0.25">
      <c r="A201" s="258"/>
      <c r="B201" s="151"/>
      <c r="C201" s="151"/>
      <c r="D201" s="152"/>
      <c r="E201" s="151"/>
      <c r="F201" s="52">
        <f t="shared" si="1"/>
        <v>0</v>
      </c>
      <c r="G201" s="66" t="s">
        <v>184</v>
      </c>
    </row>
    <row r="202" spans="1:7" s="66" customFormat="1" hidden="1" x14ac:dyDescent="0.25">
      <c r="A202" s="258"/>
      <c r="B202" s="151"/>
      <c r="C202" s="151"/>
      <c r="D202" s="152"/>
      <c r="E202" s="151"/>
      <c r="F202" s="52">
        <f t="shared" si="1"/>
        <v>0</v>
      </c>
      <c r="G202" s="66" t="s">
        <v>184</v>
      </c>
    </row>
    <row r="203" spans="1:7" s="66" customFormat="1" hidden="1" x14ac:dyDescent="0.25">
      <c r="A203" s="258"/>
      <c r="B203" s="151"/>
      <c r="C203" s="151"/>
      <c r="D203" s="152"/>
      <c r="E203" s="151"/>
      <c r="F203" s="52">
        <f t="shared" si="1"/>
        <v>0</v>
      </c>
      <c r="G203" s="66" t="s">
        <v>184</v>
      </c>
    </row>
    <row r="204" spans="1:7" s="66" customFormat="1" hidden="1" x14ac:dyDescent="0.25">
      <c r="A204" s="258"/>
      <c r="B204" s="151"/>
      <c r="C204" s="151"/>
      <c r="D204" s="152"/>
      <c r="E204" s="151"/>
      <c r="F204" s="52">
        <f t="shared" si="1"/>
        <v>0</v>
      </c>
      <c r="G204" s="66" t="s">
        <v>184</v>
      </c>
    </row>
    <row r="205" spans="1:7" s="66" customFormat="1" hidden="1" x14ac:dyDescent="0.25">
      <c r="A205" s="258"/>
      <c r="B205" s="151"/>
      <c r="C205" s="151"/>
      <c r="D205" s="152"/>
      <c r="E205" s="151"/>
      <c r="F205" s="52">
        <f t="shared" si="1"/>
        <v>0</v>
      </c>
      <c r="G205" s="66" t="s">
        <v>184</v>
      </c>
    </row>
    <row r="206" spans="1:7" s="66" customFormat="1" hidden="1" x14ac:dyDescent="0.25">
      <c r="A206" s="258"/>
      <c r="B206" s="151"/>
      <c r="C206" s="151"/>
      <c r="D206" s="152"/>
      <c r="E206" s="151"/>
      <c r="F206" s="52">
        <f t="shared" si="1"/>
        <v>0</v>
      </c>
      <c r="G206" s="66" t="s">
        <v>184</v>
      </c>
    </row>
    <row r="207" spans="1:7" s="66" customFormat="1" hidden="1" x14ac:dyDescent="0.25">
      <c r="A207" s="258"/>
      <c r="B207" s="151"/>
      <c r="C207" s="151"/>
      <c r="D207" s="152"/>
      <c r="E207" s="151"/>
      <c r="F207" s="52">
        <f t="shared" si="1"/>
        <v>0</v>
      </c>
      <c r="G207" s="66" t="s">
        <v>184</v>
      </c>
    </row>
    <row r="208" spans="1:7" s="66" customFormat="1" hidden="1" x14ac:dyDescent="0.25">
      <c r="A208" s="258"/>
      <c r="B208" s="151"/>
      <c r="C208" s="151"/>
      <c r="D208" s="152"/>
      <c r="E208" s="151"/>
      <c r="F208" s="52">
        <f t="shared" si="1"/>
        <v>0</v>
      </c>
      <c r="G208" s="66" t="s">
        <v>184</v>
      </c>
    </row>
    <row r="209" spans="1:7" s="66" customFormat="1" hidden="1" x14ac:dyDescent="0.25">
      <c r="A209" s="258"/>
      <c r="B209" s="151"/>
      <c r="C209" s="151"/>
      <c r="D209" s="152"/>
      <c r="E209" s="151"/>
      <c r="F209" s="52">
        <f t="shared" si="1"/>
        <v>0</v>
      </c>
      <c r="G209" s="66" t="s">
        <v>184</v>
      </c>
    </row>
    <row r="210" spans="1:7" s="66" customFormat="1" hidden="1" x14ac:dyDescent="0.25">
      <c r="A210" s="258"/>
      <c r="B210" s="151"/>
      <c r="C210" s="151"/>
      <c r="D210" s="152"/>
      <c r="E210" s="151"/>
      <c r="F210" s="52">
        <f t="shared" si="1"/>
        <v>0</v>
      </c>
      <c r="G210" s="66" t="s">
        <v>184</v>
      </c>
    </row>
    <row r="211" spans="1:7" s="66" customFormat="1" hidden="1" x14ac:dyDescent="0.25">
      <c r="A211" s="258"/>
      <c r="B211" s="151"/>
      <c r="C211" s="151"/>
      <c r="D211" s="152"/>
      <c r="E211" s="151"/>
      <c r="F211" s="52">
        <f t="shared" si="1"/>
        <v>0</v>
      </c>
      <c r="G211" s="66" t="s">
        <v>184</v>
      </c>
    </row>
    <row r="212" spans="1:7" s="66" customFormat="1" hidden="1" x14ac:dyDescent="0.25">
      <c r="A212" s="258"/>
      <c r="B212" s="151"/>
      <c r="C212" s="151"/>
      <c r="D212" s="152"/>
      <c r="E212" s="151"/>
      <c r="F212" s="52">
        <f t="shared" si="1"/>
        <v>0</v>
      </c>
      <c r="G212" s="66" t="s">
        <v>184</v>
      </c>
    </row>
    <row r="213" spans="1:7" s="66" customFormat="1" hidden="1" x14ac:dyDescent="0.25">
      <c r="A213" s="258"/>
      <c r="B213" s="151"/>
      <c r="C213" s="151"/>
      <c r="D213" s="152"/>
      <c r="E213" s="151"/>
      <c r="F213" s="52">
        <f t="shared" si="1"/>
        <v>0</v>
      </c>
      <c r="G213" s="66" t="s">
        <v>184</v>
      </c>
    </row>
    <row r="214" spans="1:7" s="66" customFormat="1" hidden="1" x14ac:dyDescent="0.25">
      <c r="A214" s="258"/>
      <c r="B214" s="151"/>
      <c r="C214" s="151"/>
      <c r="D214" s="152"/>
      <c r="E214" s="151"/>
      <c r="F214" s="52">
        <f t="shared" si="1"/>
        <v>0</v>
      </c>
      <c r="G214" s="66" t="s">
        <v>184</v>
      </c>
    </row>
    <row r="215" spans="1:7" s="66" customFormat="1" hidden="1" x14ac:dyDescent="0.25">
      <c r="A215" s="258"/>
      <c r="B215" s="151"/>
      <c r="C215" s="151"/>
      <c r="D215" s="152"/>
      <c r="E215" s="151"/>
      <c r="F215" s="52">
        <f t="shared" si="1"/>
        <v>0</v>
      </c>
      <c r="G215" s="66" t="s">
        <v>184</v>
      </c>
    </row>
    <row r="216" spans="1:7" s="66" customFormat="1" hidden="1" x14ac:dyDescent="0.25">
      <c r="A216" s="258"/>
      <c r="B216" s="151"/>
      <c r="C216" s="151"/>
      <c r="D216" s="152"/>
      <c r="E216" s="151"/>
      <c r="F216" s="52">
        <f t="shared" si="1"/>
        <v>0</v>
      </c>
      <c r="G216" s="66" t="s">
        <v>184</v>
      </c>
    </row>
    <row r="217" spans="1:7" s="66" customFormat="1" hidden="1" x14ac:dyDescent="0.25">
      <c r="A217" s="258"/>
      <c r="B217" s="151"/>
      <c r="C217" s="151"/>
      <c r="D217" s="152"/>
      <c r="E217" s="151"/>
      <c r="F217" s="52">
        <f t="shared" si="1"/>
        <v>0</v>
      </c>
      <c r="G217" s="66" t="s">
        <v>184</v>
      </c>
    </row>
    <row r="218" spans="1:7" s="66" customFormat="1" hidden="1" x14ac:dyDescent="0.25">
      <c r="A218" s="258"/>
      <c r="B218" s="151"/>
      <c r="C218" s="151"/>
      <c r="D218" s="152"/>
      <c r="E218" s="151"/>
      <c r="F218" s="52">
        <f t="shared" si="1"/>
        <v>0</v>
      </c>
      <c r="G218" s="66" t="s">
        <v>184</v>
      </c>
    </row>
    <row r="219" spans="1:7" s="66" customFormat="1" hidden="1" x14ac:dyDescent="0.25">
      <c r="A219" s="258"/>
      <c r="B219" s="151"/>
      <c r="C219" s="151"/>
      <c r="D219" s="152"/>
      <c r="E219" s="151"/>
      <c r="F219" s="52">
        <f t="shared" si="1"/>
        <v>0</v>
      </c>
      <c r="G219" s="66" t="s">
        <v>184</v>
      </c>
    </row>
    <row r="220" spans="1:7" s="66" customFormat="1" hidden="1" x14ac:dyDescent="0.25">
      <c r="A220" s="258"/>
      <c r="B220" s="151"/>
      <c r="C220" s="151"/>
      <c r="D220" s="152"/>
      <c r="E220" s="151"/>
      <c r="F220" s="52">
        <f t="shared" si="1"/>
        <v>0</v>
      </c>
      <c r="G220" s="66" t="s">
        <v>184</v>
      </c>
    </row>
    <row r="221" spans="1:7" s="66" customFormat="1" hidden="1" x14ac:dyDescent="0.25">
      <c r="A221" s="258"/>
      <c r="B221" s="151"/>
      <c r="C221" s="151"/>
      <c r="D221" s="152"/>
      <c r="E221" s="151"/>
      <c r="F221" s="52">
        <f t="shared" si="1"/>
        <v>0</v>
      </c>
      <c r="G221" s="66" t="s">
        <v>184</v>
      </c>
    </row>
    <row r="222" spans="1:7" s="66" customFormat="1" hidden="1" x14ac:dyDescent="0.25">
      <c r="A222" s="258"/>
      <c r="B222" s="151"/>
      <c r="C222" s="151"/>
      <c r="D222" s="152"/>
      <c r="E222" s="151"/>
      <c r="F222" s="52">
        <f t="shared" si="1"/>
        <v>0</v>
      </c>
      <c r="G222" s="66" t="s">
        <v>184</v>
      </c>
    </row>
    <row r="223" spans="1:7" s="66" customFormat="1" hidden="1" x14ac:dyDescent="0.25">
      <c r="A223" s="258"/>
      <c r="B223" s="151"/>
      <c r="C223" s="151"/>
      <c r="D223" s="152"/>
      <c r="E223" s="151"/>
      <c r="F223" s="52">
        <f t="shared" si="1"/>
        <v>0</v>
      </c>
      <c r="G223" s="66" t="s">
        <v>184</v>
      </c>
    </row>
    <row r="224" spans="1:7" s="66" customFormat="1" hidden="1" x14ac:dyDescent="0.25">
      <c r="A224" s="258"/>
      <c r="B224" s="151"/>
      <c r="C224" s="151"/>
      <c r="D224" s="152"/>
      <c r="E224" s="151"/>
      <c r="F224" s="52">
        <f t="shared" si="1"/>
        <v>0</v>
      </c>
      <c r="G224" s="66" t="s">
        <v>184</v>
      </c>
    </row>
    <row r="225" spans="1:7" s="66" customFormat="1" hidden="1" x14ac:dyDescent="0.25">
      <c r="A225" s="258"/>
      <c r="B225" s="151"/>
      <c r="C225" s="151"/>
      <c r="D225" s="152"/>
      <c r="E225" s="151"/>
      <c r="F225" s="52">
        <f t="shared" si="1"/>
        <v>0</v>
      </c>
      <c r="G225" s="66" t="s">
        <v>184</v>
      </c>
    </row>
    <row r="226" spans="1:7" s="66" customFormat="1" hidden="1" x14ac:dyDescent="0.25">
      <c r="A226" s="258"/>
      <c r="B226" s="151"/>
      <c r="C226" s="151"/>
      <c r="D226" s="152"/>
      <c r="E226" s="151"/>
      <c r="F226" s="52">
        <f t="shared" si="1"/>
        <v>0</v>
      </c>
      <c r="G226" s="66" t="s">
        <v>184</v>
      </c>
    </row>
    <row r="227" spans="1:7" s="66" customFormat="1" hidden="1" x14ac:dyDescent="0.25">
      <c r="A227" s="258"/>
      <c r="B227" s="151"/>
      <c r="C227" s="151"/>
      <c r="D227" s="152"/>
      <c r="E227" s="151"/>
      <c r="F227" s="52">
        <f t="shared" si="1"/>
        <v>0</v>
      </c>
      <c r="G227" s="66" t="s">
        <v>184</v>
      </c>
    </row>
    <row r="228" spans="1:7" s="66" customFormat="1" hidden="1" x14ac:dyDescent="0.25">
      <c r="A228" s="258"/>
      <c r="B228" s="151"/>
      <c r="C228" s="151"/>
      <c r="D228" s="152"/>
      <c r="E228" s="151"/>
      <c r="F228" s="52">
        <f t="shared" si="1"/>
        <v>0</v>
      </c>
      <c r="G228" s="66" t="s">
        <v>184</v>
      </c>
    </row>
    <row r="229" spans="1:7" s="66" customFormat="1" hidden="1" x14ac:dyDescent="0.25">
      <c r="A229" s="258"/>
      <c r="B229" s="151"/>
      <c r="C229" s="151"/>
      <c r="D229" s="152"/>
      <c r="E229" s="151"/>
      <c r="F229" s="52">
        <f t="shared" si="1"/>
        <v>0</v>
      </c>
      <c r="G229" s="66" t="s">
        <v>184</v>
      </c>
    </row>
    <row r="230" spans="1:7" s="66" customFormat="1" hidden="1" x14ac:dyDescent="0.25">
      <c r="A230" s="258"/>
      <c r="B230" s="151"/>
      <c r="C230" s="151"/>
      <c r="D230" s="152"/>
      <c r="E230" s="151"/>
      <c r="F230" s="52">
        <f t="shared" si="1"/>
        <v>0</v>
      </c>
      <c r="G230" s="66" t="s">
        <v>184</v>
      </c>
    </row>
    <row r="231" spans="1:7" s="66" customFormat="1" hidden="1" x14ac:dyDescent="0.25">
      <c r="A231" s="258"/>
      <c r="B231" s="151"/>
      <c r="C231" s="151"/>
      <c r="D231" s="152"/>
      <c r="E231" s="151"/>
      <c r="F231" s="52">
        <f t="shared" si="1"/>
        <v>0</v>
      </c>
      <c r="G231" s="66" t="s">
        <v>184</v>
      </c>
    </row>
    <row r="232" spans="1:7" s="66" customFormat="1" hidden="1" x14ac:dyDescent="0.25">
      <c r="A232" s="258"/>
      <c r="B232" s="151"/>
      <c r="C232" s="151"/>
      <c r="D232" s="152"/>
      <c r="E232" s="151"/>
      <c r="F232" s="52">
        <f t="shared" si="1"/>
        <v>0</v>
      </c>
      <c r="G232" s="66" t="s">
        <v>184</v>
      </c>
    </row>
    <row r="233" spans="1:7" s="66" customFormat="1" hidden="1" x14ac:dyDescent="0.25">
      <c r="A233" s="258"/>
      <c r="B233" s="151"/>
      <c r="C233" s="151"/>
      <c r="D233" s="152"/>
      <c r="E233" s="151"/>
      <c r="F233" s="52">
        <f t="shared" si="1"/>
        <v>0</v>
      </c>
      <c r="G233" s="66" t="s">
        <v>184</v>
      </c>
    </row>
    <row r="234" spans="1:7" s="66" customFormat="1" hidden="1" x14ac:dyDescent="0.25">
      <c r="A234" s="258"/>
      <c r="B234" s="151"/>
      <c r="C234" s="151"/>
      <c r="D234" s="152"/>
      <c r="E234" s="151"/>
      <c r="F234" s="52">
        <f t="shared" si="1"/>
        <v>0</v>
      </c>
      <c r="G234" s="66" t="s">
        <v>184</v>
      </c>
    </row>
    <row r="235" spans="1:7" s="66" customFormat="1" hidden="1" x14ac:dyDescent="0.25">
      <c r="A235" s="258"/>
      <c r="B235" s="151"/>
      <c r="C235" s="151"/>
      <c r="D235" s="152"/>
      <c r="E235" s="151"/>
      <c r="F235" s="52">
        <f t="shared" si="1"/>
        <v>0</v>
      </c>
      <c r="G235" s="66" t="s">
        <v>184</v>
      </c>
    </row>
    <row r="236" spans="1:7" s="66" customFormat="1" hidden="1" x14ac:dyDescent="0.25">
      <c r="A236" s="258"/>
      <c r="B236" s="151"/>
      <c r="C236" s="151"/>
      <c r="D236" s="152"/>
      <c r="E236" s="151"/>
      <c r="F236" s="52">
        <f t="shared" si="1"/>
        <v>0</v>
      </c>
      <c r="G236" s="66" t="s">
        <v>184</v>
      </c>
    </row>
    <row r="237" spans="1:7" s="66" customFormat="1" hidden="1" x14ac:dyDescent="0.25">
      <c r="A237" s="258"/>
      <c r="B237" s="151"/>
      <c r="C237" s="151"/>
      <c r="D237" s="152"/>
      <c r="E237" s="151"/>
      <c r="F237" s="52">
        <f t="shared" si="1"/>
        <v>0</v>
      </c>
      <c r="G237" s="66" t="s">
        <v>184</v>
      </c>
    </row>
    <row r="238" spans="1:7" s="66" customFormat="1" hidden="1" x14ac:dyDescent="0.25">
      <c r="A238" s="258"/>
      <c r="B238" s="151"/>
      <c r="C238" s="151"/>
      <c r="D238" s="152"/>
      <c r="E238" s="151"/>
      <c r="F238" s="52">
        <f t="shared" si="1"/>
        <v>0</v>
      </c>
      <c r="G238" s="66" t="s">
        <v>184</v>
      </c>
    </row>
    <row r="239" spans="1:7" s="66" customFormat="1" hidden="1" x14ac:dyDescent="0.25">
      <c r="A239" s="258"/>
      <c r="B239" s="151"/>
      <c r="C239" s="151"/>
      <c r="D239" s="152"/>
      <c r="E239" s="151"/>
      <c r="F239" s="52">
        <f t="shared" si="1"/>
        <v>0</v>
      </c>
      <c r="G239" s="66" t="s">
        <v>184</v>
      </c>
    </row>
    <row r="240" spans="1:7" s="66" customFormat="1" hidden="1" x14ac:dyDescent="0.25">
      <c r="A240" s="258"/>
      <c r="B240" s="151"/>
      <c r="C240" s="151"/>
      <c r="D240" s="152"/>
      <c r="E240" s="151"/>
      <c r="F240" s="52">
        <f t="shared" si="1"/>
        <v>0</v>
      </c>
      <c r="G240" s="66" t="s">
        <v>184</v>
      </c>
    </row>
    <row r="241" spans="1:7" s="66" customFormat="1" hidden="1" x14ac:dyDescent="0.25">
      <c r="A241" s="258"/>
      <c r="B241" s="151"/>
      <c r="C241" s="151"/>
      <c r="D241" s="152"/>
      <c r="E241" s="151"/>
      <c r="F241" s="52">
        <f t="shared" si="1"/>
        <v>0</v>
      </c>
      <c r="G241" s="66" t="s">
        <v>184</v>
      </c>
    </row>
    <row r="242" spans="1:7" s="66" customFormat="1" hidden="1" x14ac:dyDescent="0.25">
      <c r="A242" s="258"/>
      <c r="B242" s="151"/>
      <c r="C242" s="151"/>
      <c r="D242" s="152"/>
      <c r="E242" s="151"/>
      <c r="F242" s="52">
        <f t="shared" si="1"/>
        <v>0</v>
      </c>
      <c r="G242" s="66" t="s">
        <v>184</v>
      </c>
    </row>
    <row r="243" spans="1:7" s="66" customFormat="1" hidden="1" x14ac:dyDescent="0.25">
      <c r="A243" s="258"/>
      <c r="B243" s="151"/>
      <c r="C243" s="151"/>
      <c r="D243" s="152"/>
      <c r="E243" s="151"/>
      <c r="F243" s="52">
        <f t="shared" si="1"/>
        <v>0</v>
      </c>
      <c r="G243" s="66" t="s">
        <v>184</v>
      </c>
    </row>
    <row r="244" spans="1:7" s="66" customFormat="1" hidden="1" x14ac:dyDescent="0.25">
      <c r="A244" s="258"/>
      <c r="B244" s="151"/>
      <c r="C244" s="151"/>
      <c r="D244" s="152"/>
      <c r="E244" s="151"/>
      <c r="F244" s="52">
        <f t="shared" si="1"/>
        <v>0</v>
      </c>
      <c r="G244" s="66" t="s">
        <v>184</v>
      </c>
    </row>
    <row r="245" spans="1:7" s="66" customFormat="1" hidden="1" x14ac:dyDescent="0.25">
      <c r="A245" s="258"/>
      <c r="B245" s="151"/>
      <c r="C245" s="151"/>
      <c r="D245" s="152"/>
      <c r="E245" s="151"/>
      <c r="F245" s="52">
        <f t="shared" si="1"/>
        <v>0</v>
      </c>
      <c r="G245" s="66" t="s">
        <v>184</v>
      </c>
    </row>
    <row r="246" spans="1:7" s="66" customFormat="1" hidden="1" x14ac:dyDescent="0.25">
      <c r="A246" s="258"/>
      <c r="B246" s="151"/>
      <c r="C246" s="151"/>
      <c r="D246" s="152"/>
      <c r="E246" s="151"/>
      <c r="F246" s="52">
        <f t="shared" si="1"/>
        <v>0</v>
      </c>
      <c r="G246" s="66" t="s">
        <v>184</v>
      </c>
    </row>
    <row r="247" spans="1:7" s="66" customFormat="1" hidden="1" x14ac:dyDescent="0.25">
      <c r="A247" s="258"/>
      <c r="B247" s="151"/>
      <c r="C247" s="151"/>
      <c r="D247" s="152"/>
      <c r="E247" s="151"/>
      <c r="F247" s="52">
        <f t="shared" si="1"/>
        <v>0</v>
      </c>
      <c r="G247" s="66" t="s">
        <v>184</v>
      </c>
    </row>
    <row r="248" spans="1:7" s="66" customFormat="1" hidden="1" x14ac:dyDescent="0.25">
      <c r="A248" s="258"/>
      <c r="B248" s="151"/>
      <c r="C248" s="151"/>
      <c r="D248" s="152"/>
      <c r="E248" s="151"/>
      <c r="F248" s="52">
        <f t="shared" si="1"/>
        <v>0</v>
      </c>
      <c r="G248" s="66" t="s">
        <v>184</v>
      </c>
    </row>
    <row r="249" spans="1:7" s="66" customFormat="1" hidden="1" x14ac:dyDescent="0.25">
      <c r="A249" s="258"/>
      <c r="B249" s="151"/>
      <c r="C249" s="151"/>
      <c r="D249" s="152"/>
      <c r="E249" s="151"/>
      <c r="F249" s="52">
        <f t="shared" si="1"/>
        <v>0</v>
      </c>
      <c r="G249" s="66" t="s">
        <v>184</v>
      </c>
    </row>
    <row r="250" spans="1:7" s="66" customFormat="1" hidden="1" x14ac:dyDescent="0.25">
      <c r="A250" s="258"/>
      <c r="B250" s="151"/>
      <c r="C250" s="151"/>
      <c r="D250" s="152"/>
      <c r="E250" s="151"/>
      <c r="F250" s="52">
        <f t="shared" si="1"/>
        <v>0</v>
      </c>
      <c r="G250" s="66" t="s">
        <v>184</v>
      </c>
    </row>
    <row r="251" spans="1:7" s="66" customFormat="1" hidden="1" x14ac:dyDescent="0.25">
      <c r="A251" s="258"/>
      <c r="B251" s="151"/>
      <c r="C251" s="151"/>
      <c r="D251" s="152"/>
      <c r="E251" s="151"/>
      <c r="F251" s="52">
        <f t="shared" si="1"/>
        <v>0</v>
      </c>
      <c r="G251" s="66" t="s">
        <v>184</v>
      </c>
    </row>
    <row r="252" spans="1:7" s="66" customFormat="1" hidden="1" x14ac:dyDescent="0.25">
      <c r="A252" s="258"/>
      <c r="B252" s="151"/>
      <c r="C252" s="151"/>
      <c r="D252" s="152"/>
      <c r="E252" s="151"/>
      <c r="F252" s="52">
        <f t="shared" si="1"/>
        <v>0</v>
      </c>
      <c r="G252" s="66" t="s">
        <v>184</v>
      </c>
    </row>
    <row r="253" spans="1:7" s="66" customFormat="1" hidden="1" x14ac:dyDescent="0.25">
      <c r="A253" s="258"/>
      <c r="B253" s="151"/>
      <c r="C253" s="151"/>
      <c r="D253" s="152"/>
      <c r="E253" s="151"/>
      <c r="F253" s="52">
        <f t="shared" si="1"/>
        <v>0</v>
      </c>
      <c r="G253" s="66" t="s">
        <v>184</v>
      </c>
    </row>
    <row r="254" spans="1:7" s="66" customFormat="1" hidden="1" x14ac:dyDescent="0.25">
      <c r="A254" s="258"/>
      <c r="B254" s="151"/>
      <c r="C254" s="151"/>
      <c r="D254" s="152"/>
      <c r="E254" s="151"/>
      <c r="F254" s="52">
        <f t="shared" si="1"/>
        <v>0</v>
      </c>
      <c r="G254" s="66" t="s">
        <v>184</v>
      </c>
    </row>
    <row r="255" spans="1:7" s="66" customFormat="1" hidden="1" x14ac:dyDescent="0.25">
      <c r="A255" s="258"/>
      <c r="B255" s="151"/>
      <c r="C255" s="151"/>
      <c r="D255" s="152"/>
      <c r="E255" s="151"/>
      <c r="F255" s="52">
        <f t="shared" si="1"/>
        <v>0</v>
      </c>
      <c r="G255" s="66" t="s">
        <v>184</v>
      </c>
    </row>
    <row r="256" spans="1:7" s="66" customFormat="1" hidden="1" x14ac:dyDescent="0.25">
      <c r="A256" s="258"/>
      <c r="B256" s="151"/>
      <c r="C256" s="151"/>
      <c r="D256" s="152"/>
      <c r="E256" s="151"/>
      <c r="F256" s="52">
        <f t="shared" si="1"/>
        <v>0</v>
      </c>
      <c r="G256" s="66" t="s">
        <v>184</v>
      </c>
    </row>
    <row r="257" spans="1:9" s="66" customFormat="1" hidden="1" x14ac:dyDescent="0.25">
      <c r="A257" s="258"/>
      <c r="B257" s="151"/>
      <c r="C257" s="151"/>
      <c r="D257" s="152"/>
      <c r="E257" s="151"/>
      <c r="F257" s="52">
        <f t="shared" si="1"/>
        <v>0</v>
      </c>
      <c r="G257" s="66" t="s">
        <v>184</v>
      </c>
    </row>
    <row r="258" spans="1:9" s="66" customFormat="1" hidden="1" x14ac:dyDescent="0.25">
      <c r="A258" s="258"/>
      <c r="B258" s="151"/>
      <c r="C258" s="151"/>
      <c r="D258" s="152"/>
      <c r="E258" s="151"/>
      <c r="F258" s="52">
        <f t="shared" si="1"/>
        <v>0</v>
      </c>
      <c r="G258" s="66" t="s">
        <v>184</v>
      </c>
    </row>
    <row r="259" spans="1:9" s="66" customFormat="1" hidden="1" x14ac:dyDescent="0.25">
      <c r="A259" s="258"/>
      <c r="B259" s="151"/>
      <c r="C259" s="151"/>
      <c r="D259" s="152"/>
      <c r="E259" s="151"/>
      <c r="F259" s="52">
        <f t="shared" si="1"/>
        <v>0</v>
      </c>
      <c r="G259" s="66" t="s">
        <v>184</v>
      </c>
    </row>
    <row r="260" spans="1:9" s="66" customFormat="1" hidden="1" x14ac:dyDescent="0.25">
      <c r="A260" s="258"/>
      <c r="B260" s="151"/>
      <c r="C260" s="151"/>
      <c r="D260" s="152"/>
      <c r="E260" s="151"/>
      <c r="F260" s="52">
        <f t="shared" si="1"/>
        <v>0</v>
      </c>
      <c r="G260" s="66" t="s">
        <v>184</v>
      </c>
    </row>
    <row r="261" spans="1:9" s="66" customFormat="1" hidden="1" x14ac:dyDescent="0.25">
      <c r="A261" s="258"/>
      <c r="B261" s="151"/>
      <c r="C261" s="151"/>
      <c r="D261" s="152"/>
      <c r="E261" s="151"/>
      <c r="F261" s="52">
        <f t="shared" si="1"/>
        <v>0</v>
      </c>
      <c r="G261" s="66" t="s">
        <v>184</v>
      </c>
    </row>
    <row r="262" spans="1:9" s="66" customFormat="1" hidden="1" x14ac:dyDescent="0.25">
      <c r="A262" s="258"/>
      <c r="B262" s="151"/>
      <c r="C262" s="151"/>
      <c r="D262" s="152"/>
      <c r="E262" s="151"/>
      <c r="F262" s="52">
        <f t="shared" si="1"/>
        <v>0</v>
      </c>
      <c r="G262" s="66" t="s">
        <v>184</v>
      </c>
    </row>
    <row r="263" spans="1:9" s="66" customFormat="1" hidden="1" x14ac:dyDescent="0.25">
      <c r="A263" s="258"/>
      <c r="B263" s="151"/>
      <c r="C263" s="151"/>
      <c r="D263" s="152"/>
      <c r="E263" s="151"/>
      <c r="F263" s="52">
        <f t="shared" si="1"/>
        <v>0</v>
      </c>
      <c r="G263" s="66" t="s">
        <v>184</v>
      </c>
    </row>
    <row r="264" spans="1:9" s="66" customFormat="1" hidden="1" x14ac:dyDescent="0.25">
      <c r="A264" s="258"/>
      <c r="B264" s="151"/>
      <c r="C264" s="151"/>
      <c r="D264" s="152"/>
      <c r="E264" s="151"/>
      <c r="F264" s="52">
        <f t="shared" si="1"/>
        <v>0</v>
      </c>
      <c r="G264" s="66" t="s">
        <v>184</v>
      </c>
    </row>
    <row r="265" spans="1:9" s="66" customFormat="1" hidden="1" x14ac:dyDescent="0.25">
      <c r="A265" s="258"/>
      <c r="B265" s="151"/>
      <c r="C265" s="151"/>
      <c r="D265" s="152"/>
      <c r="E265" s="151"/>
      <c r="F265" s="52">
        <f t="shared" si="1"/>
        <v>0</v>
      </c>
      <c r="G265" s="66" t="s">
        <v>184</v>
      </c>
    </row>
    <row r="266" spans="1:9" s="66" customFormat="1" hidden="1" x14ac:dyDescent="0.25">
      <c r="A266" s="258"/>
      <c r="B266" s="151"/>
      <c r="C266" s="151"/>
      <c r="D266" s="152"/>
      <c r="E266" s="151"/>
      <c r="F266" s="52">
        <f t="shared" si="1"/>
        <v>0</v>
      </c>
      <c r="G266" s="66" t="s">
        <v>184</v>
      </c>
    </row>
    <row r="267" spans="1:9" s="66" customFormat="1" x14ac:dyDescent="0.25">
      <c r="A267" s="258" t="s">
        <v>299</v>
      </c>
      <c r="B267" s="151">
        <v>3</v>
      </c>
      <c r="C267" s="151" t="s">
        <v>296</v>
      </c>
      <c r="D267" s="152">
        <v>148237.06307192083</v>
      </c>
      <c r="E267" s="151">
        <v>7</v>
      </c>
      <c r="F267" s="153">
        <f>ROUND(+B267*D267*E267,2)</f>
        <v>3112978.32</v>
      </c>
      <c r="G267" s="66" t="s">
        <v>184</v>
      </c>
    </row>
    <row r="268" spans="1:9" s="66" customFormat="1" x14ac:dyDescent="0.25">
      <c r="A268" s="258"/>
      <c r="B268" s="65"/>
      <c r="C268" s="65"/>
      <c r="D268" s="167"/>
      <c r="E268" s="168" t="s">
        <v>185</v>
      </c>
      <c r="F268" s="229">
        <f>ROUND(SUBTOTAL(109,F137:F267),2)</f>
        <v>18325508.629999999</v>
      </c>
      <c r="G268" s="66" t="s">
        <v>184</v>
      </c>
      <c r="I268" s="257" t="s">
        <v>198</v>
      </c>
    </row>
    <row r="269" spans="1:9" x14ac:dyDescent="0.25">
      <c r="F269" s="214"/>
      <c r="G269" s="66" t="s">
        <v>186</v>
      </c>
    </row>
    <row r="270" spans="1:9" x14ac:dyDescent="0.25">
      <c r="C270" s="414" t="str">
        <f>"Total "&amp;B2</f>
        <v>Total GRANT EXCLUSIVE LINE ITEM</v>
      </c>
      <c r="D270" s="414"/>
      <c r="E270" s="414"/>
      <c r="F270" s="52">
        <f>+F268+F136</f>
        <v>42281366.230000004</v>
      </c>
      <c r="G270" s="66" t="s">
        <v>186</v>
      </c>
      <c r="I270" s="75" t="s">
        <v>188</v>
      </c>
    </row>
    <row r="271" spans="1:9" s="66" customFormat="1" x14ac:dyDescent="0.25">
      <c r="A271" s="155"/>
      <c r="B271" s="65"/>
      <c r="C271" s="65"/>
      <c r="D271" s="65"/>
      <c r="E271" s="65"/>
      <c r="F271" s="69"/>
      <c r="G271" s="66" t="s">
        <v>186</v>
      </c>
    </row>
    <row r="272" spans="1:9" s="66" customFormat="1" x14ac:dyDescent="0.25">
      <c r="A272" s="218" t="str">
        <f>B2&amp;" Narrative (State):"</f>
        <v>GRANT EXCLUSIVE LINE ITEM Narrative (State):</v>
      </c>
      <c r="B272" s="60"/>
      <c r="C272" s="60"/>
      <c r="D272" s="60"/>
      <c r="E272" s="60"/>
      <c r="F272" s="61"/>
      <c r="G272" s="66" t="s">
        <v>181</v>
      </c>
      <c r="I272" s="76" t="s">
        <v>190</v>
      </c>
    </row>
    <row r="273" spans="1:17" s="66" customFormat="1" ht="45" customHeight="1" x14ac:dyDescent="0.25">
      <c r="A273" s="407" t="s">
        <v>300</v>
      </c>
      <c r="B273" s="408"/>
      <c r="C273" s="408"/>
      <c r="D273" s="408"/>
      <c r="E273" s="408"/>
      <c r="F273" s="409"/>
      <c r="G273" s="66" t="s">
        <v>181</v>
      </c>
      <c r="I273" s="405" t="s">
        <v>191</v>
      </c>
      <c r="J273" s="405"/>
      <c r="K273" s="405"/>
      <c r="L273" s="405"/>
      <c r="M273" s="405"/>
      <c r="N273" s="405"/>
      <c r="O273" s="405"/>
      <c r="P273" s="405"/>
      <c r="Q273" s="405"/>
    </row>
    <row r="274" spans="1:17" x14ac:dyDescent="0.25">
      <c r="G274" s="66" t="s">
        <v>184</v>
      </c>
    </row>
    <row r="275" spans="1:17" s="66" customFormat="1" x14ac:dyDescent="0.25">
      <c r="A275" s="218" t="str">
        <f>B2&amp;" Narrative (Non-State) i.e. Match or Other Funding"</f>
        <v>GRANT EXCLUSIVE LINE ITEM Narrative (Non-State) i.e. Match or Other Funding</v>
      </c>
      <c r="B275" s="63"/>
      <c r="C275" s="63"/>
      <c r="D275" s="63"/>
      <c r="E275" s="63"/>
      <c r="F275" s="64"/>
      <c r="G275" s="66" t="s">
        <v>184</v>
      </c>
      <c r="I275" s="76" t="s">
        <v>190</v>
      </c>
    </row>
    <row r="276" spans="1:17" s="66" customFormat="1" ht="45" customHeight="1" x14ac:dyDescent="0.25">
      <c r="A276" s="407" t="s">
        <v>301</v>
      </c>
      <c r="B276" s="408"/>
      <c r="C276" s="408"/>
      <c r="D276" s="408"/>
      <c r="E276" s="408"/>
      <c r="F276" s="409"/>
      <c r="G276" s="66" t="s">
        <v>184</v>
      </c>
      <c r="I276" s="405" t="s">
        <v>191</v>
      </c>
      <c r="J276" s="405"/>
      <c r="K276" s="405"/>
      <c r="L276" s="405"/>
      <c r="M276" s="405"/>
      <c r="N276" s="405"/>
      <c r="O276" s="405"/>
      <c r="P276" s="405"/>
      <c r="Q276" s="405"/>
    </row>
    <row r="278" spans="1:17" x14ac:dyDescent="0.25">
      <c r="D278" s="222"/>
    </row>
  </sheetData>
  <sheetProtection algorithmName="SHA-512" hashValue="NON74UqpCow0Q1RXvKBRIFaBaEHJKBUyrxOJz4ZF5SbdRIMVWnTDStL+7uxNhFk64Sy7qMIXnT44Vmx7uacP4w==" saltValue="wlaSpuhOhQRgOtvtjJ4gw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8BC5650C-E9C2-444E-8E27-E2AD51A8C2D7}">
            <xm:f>Categories!$A$30=FALSE</xm:f>
            <x14:dxf>
              <fill>
                <patternFill>
                  <bgColor theme="0" tint="-0.34998626667073579"/>
                </patternFill>
              </fill>
            </x14:dxf>
          </x14:cfRule>
          <xm:sqref>A1:F276</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67E0-12FC-458B-8EC8-77A381E094DE}">
  <sheetPr>
    <pageSetUpPr fitToPage="1"/>
  </sheetPr>
  <dimension ref="A1:Q278"/>
  <sheetViews>
    <sheetView zoomScaleNormal="100" zoomScaleSheetLayoutView="100" workbookViewId="0">
      <selection activeCell="A10" sqref="A10:C10"/>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thickTop="1" thickBot="1" x14ac:dyDescent="0.3">
      <c r="A1" s="399" t="s">
        <v>169</v>
      </c>
      <c r="B1" s="399"/>
      <c r="C1" s="399"/>
      <c r="D1" s="399"/>
      <c r="E1" s="399"/>
      <c r="F1" t="str">
        <f>+'Section A'!$B$2</f>
        <v>GRANTEE</v>
      </c>
      <c r="G1" s="204" t="s">
        <v>179</v>
      </c>
      <c r="I1" s="225" t="s">
        <v>170</v>
      </c>
    </row>
    <row r="2" spans="1:9" ht="20.25" customHeight="1" thickTop="1" x14ac:dyDescent="0.25">
      <c r="A2" s="226" t="s">
        <v>305</v>
      </c>
      <c r="B2" s="432" t="s">
        <v>293</v>
      </c>
      <c r="C2" s="432"/>
      <c r="D2" s="432"/>
      <c r="E2" s="432"/>
      <c r="F2" s="432"/>
      <c r="G2" s="204"/>
    </row>
    <row r="3" spans="1:9" ht="42" customHeight="1" x14ac:dyDescent="0.25">
      <c r="A3" s="327" t="s">
        <v>294</v>
      </c>
      <c r="B3" s="327"/>
      <c r="C3" s="327"/>
      <c r="D3" s="327"/>
      <c r="E3" s="327"/>
      <c r="F3" s="327"/>
      <c r="G3" t="s">
        <v>186</v>
      </c>
    </row>
    <row r="4" spans="1:9" x14ac:dyDescent="0.25">
      <c r="A4" s="5"/>
      <c r="B4" s="5"/>
      <c r="C4" s="5"/>
      <c r="D4" s="5"/>
      <c r="E4" s="5"/>
      <c r="F4" s="5"/>
      <c r="G4" t="s">
        <v>186</v>
      </c>
    </row>
    <row r="5" spans="1:9" x14ac:dyDescent="0.25">
      <c r="A5" s="202" t="s">
        <v>261</v>
      </c>
      <c r="B5" s="202" t="s">
        <v>208</v>
      </c>
      <c r="C5" s="202" t="s">
        <v>207</v>
      </c>
      <c r="D5" s="202" t="s">
        <v>224</v>
      </c>
      <c r="E5" s="202" t="s">
        <v>177</v>
      </c>
      <c r="F5" s="202" t="s">
        <v>295</v>
      </c>
      <c r="G5" s="206" t="s">
        <v>186</v>
      </c>
      <c r="I5" s="76" t="s">
        <v>180</v>
      </c>
    </row>
    <row r="6" spans="1:9" s="66" customFormat="1" x14ac:dyDescent="0.25">
      <c r="A6" s="143" t="s">
        <v>261</v>
      </c>
      <c r="B6" s="151">
        <v>3</v>
      </c>
      <c r="C6" s="151" t="s">
        <v>296</v>
      </c>
      <c r="D6" s="152">
        <v>274088.87392233656</v>
      </c>
      <c r="E6" s="151">
        <v>7</v>
      </c>
      <c r="F6" s="52">
        <f t="shared" ref="F6:F134" si="0">ROUND(+B6*D6*E6,2)</f>
        <v>5755866.3499999996</v>
      </c>
      <c r="G6" s="66" t="s">
        <v>181</v>
      </c>
    </row>
    <row r="7" spans="1:9" s="66" customFormat="1" x14ac:dyDescent="0.25">
      <c r="A7" s="258" t="s">
        <v>297</v>
      </c>
      <c r="B7" s="151">
        <v>3</v>
      </c>
      <c r="C7" s="151" t="s">
        <v>296</v>
      </c>
      <c r="D7" s="152">
        <v>311654.69890689704</v>
      </c>
      <c r="E7" s="151">
        <v>7</v>
      </c>
      <c r="F7" s="52">
        <f t="shared" si="0"/>
        <v>6544748.6799999997</v>
      </c>
      <c r="G7" s="66" t="s">
        <v>181</v>
      </c>
    </row>
    <row r="8" spans="1:9" s="66" customFormat="1" x14ac:dyDescent="0.25">
      <c r="A8" s="258" t="s">
        <v>298</v>
      </c>
      <c r="B8" s="151">
        <v>3</v>
      </c>
      <c r="C8" s="151" t="s">
        <v>296</v>
      </c>
      <c r="D8" s="152">
        <v>173340.47925375099</v>
      </c>
      <c r="E8" s="151">
        <v>7</v>
      </c>
      <c r="F8" s="52">
        <f t="shared" si="0"/>
        <v>3640150.06</v>
      </c>
      <c r="G8" s="66" t="s">
        <v>181</v>
      </c>
    </row>
    <row r="9" spans="1:9" s="66" customFormat="1" hidden="1" x14ac:dyDescent="0.25">
      <c r="A9" s="258"/>
      <c r="B9" s="151"/>
      <c r="C9" s="151"/>
      <c r="D9" s="152"/>
      <c r="E9" s="151"/>
      <c r="F9" s="52">
        <f t="shared" si="0"/>
        <v>0</v>
      </c>
      <c r="G9" s="66" t="s">
        <v>181</v>
      </c>
    </row>
    <row r="10" spans="1:9" s="66" customFormat="1" hidden="1" x14ac:dyDescent="0.25">
      <c r="A10" s="258"/>
      <c r="B10" s="151"/>
      <c r="C10" s="151"/>
      <c r="D10" s="152"/>
      <c r="E10" s="151"/>
      <c r="F10" s="52">
        <f t="shared" si="0"/>
        <v>0</v>
      </c>
      <c r="G10" s="66" t="s">
        <v>181</v>
      </c>
    </row>
    <row r="11" spans="1:9" s="66" customFormat="1" hidden="1" x14ac:dyDescent="0.25">
      <c r="A11" s="258"/>
      <c r="B11" s="151"/>
      <c r="C11" s="151"/>
      <c r="D11" s="152"/>
      <c r="E11" s="151"/>
      <c r="F11" s="52">
        <f t="shared" si="0"/>
        <v>0</v>
      </c>
      <c r="G11" s="66" t="s">
        <v>181</v>
      </c>
    </row>
    <row r="12" spans="1:9" s="66" customFormat="1" hidden="1" x14ac:dyDescent="0.25">
      <c r="A12" s="258"/>
      <c r="B12" s="151"/>
      <c r="C12" s="151"/>
      <c r="D12" s="152"/>
      <c r="E12" s="151"/>
      <c r="F12" s="52">
        <f t="shared" si="0"/>
        <v>0</v>
      </c>
      <c r="G12" s="66" t="s">
        <v>181</v>
      </c>
    </row>
    <row r="13" spans="1:9" s="66" customFormat="1" hidden="1" x14ac:dyDescent="0.25">
      <c r="A13" s="258"/>
      <c r="B13" s="151"/>
      <c r="C13" s="151"/>
      <c r="D13" s="152"/>
      <c r="E13" s="151"/>
      <c r="F13" s="52">
        <f t="shared" si="0"/>
        <v>0</v>
      </c>
      <c r="G13" s="66" t="s">
        <v>181</v>
      </c>
    </row>
    <row r="14" spans="1:9" s="66" customFormat="1" hidden="1" x14ac:dyDescent="0.25">
      <c r="A14" s="258"/>
      <c r="B14" s="151"/>
      <c r="C14" s="151"/>
      <c r="D14" s="152"/>
      <c r="E14" s="151"/>
      <c r="F14" s="52">
        <f t="shared" si="0"/>
        <v>0</v>
      </c>
      <c r="G14" s="66" t="s">
        <v>181</v>
      </c>
    </row>
    <row r="15" spans="1:9" s="66" customFormat="1" hidden="1" x14ac:dyDescent="0.25">
      <c r="A15" s="258"/>
      <c r="B15" s="151"/>
      <c r="C15" s="151"/>
      <c r="D15" s="152"/>
      <c r="E15" s="151"/>
      <c r="F15" s="52">
        <f t="shared" si="0"/>
        <v>0</v>
      </c>
      <c r="G15" s="66" t="s">
        <v>181</v>
      </c>
    </row>
    <row r="16" spans="1:9" s="66" customFormat="1" hidden="1" x14ac:dyDescent="0.25">
      <c r="A16" s="258"/>
      <c r="B16" s="151"/>
      <c r="C16" s="151"/>
      <c r="D16" s="152"/>
      <c r="E16" s="151"/>
      <c r="F16" s="52">
        <f t="shared" si="0"/>
        <v>0</v>
      </c>
      <c r="G16" s="66" t="s">
        <v>181</v>
      </c>
    </row>
    <row r="17" spans="1:7" s="66" customFormat="1" hidden="1" x14ac:dyDescent="0.25">
      <c r="A17" s="258"/>
      <c r="B17" s="151"/>
      <c r="C17" s="151"/>
      <c r="D17" s="152"/>
      <c r="E17" s="151"/>
      <c r="F17" s="52">
        <f t="shared" si="0"/>
        <v>0</v>
      </c>
      <c r="G17" s="66" t="s">
        <v>181</v>
      </c>
    </row>
    <row r="18" spans="1:7" s="66" customFormat="1" hidden="1" x14ac:dyDescent="0.25">
      <c r="A18" s="258"/>
      <c r="B18" s="151"/>
      <c r="C18" s="151"/>
      <c r="D18" s="152"/>
      <c r="E18" s="151"/>
      <c r="F18" s="52">
        <f t="shared" si="0"/>
        <v>0</v>
      </c>
      <c r="G18" s="66" t="s">
        <v>181</v>
      </c>
    </row>
    <row r="19" spans="1:7" s="66" customFormat="1" hidden="1" x14ac:dyDescent="0.25">
      <c r="A19" s="258"/>
      <c r="B19" s="151"/>
      <c r="C19" s="151"/>
      <c r="D19" s="152"/>
      <c r="E19" s="151"/>
      <c r="F19" s="52">
        <f t="shared" si="0"/>
        <v>0</v>
      </c>
      <c r="G19" s="66" t="s">
        <v>181</v>
      </c>
    </row>
    <row r="20" spans="1:7" s="66" customFormat="1" hidden="1" x14ac:dyDescent="0.25">
      <c r="A20" s="258"/>
      <c r="B20" s="151"/>
      <c r="C20" s="151"/>
      <c r="D20" s="152"/>
      <c r="E20" s="151"/>
      <c r="F20" s="52">
        <f t="shared" si="0"/>
        <v>0</v>
      </c>
      <c r="G20" s="66" t="s">
        <v>181</v>
      </c>
    </row>
    <row r="21" spans="1:7" s="66" customFormat="1" hidden="1" x14ac:dyDescent="0.25">
      <c r="A21" s="258"/>
      <c r="B21" s="151"/>
      <c r="C21" s="151"/>
      <c r="D21" s="152"/>
      <c r="E21" s="151"/>
      <c r="F21" s="52">
        <f t="shared" si="0"/>
        <v>0</v>
      </c>
      <c r="G21" s="66" t="s">
        <v>181</v>
      </c>
    </row>
    <row r="22" spans="1:7" s="66" customFormat="1" hidden="1" x14ac:dyDescent="0.25">
      <c r="A22" s="258"/>
      <c r="B22" s="151"/>
      <c r="C22" s="151"/>
      <c r="D22" s="152"/>
      <c r="E22" s="151"/>
      <c r="F22" s="52">
        <f t="shared" si="0"/>
        <v>0</v>
      </c>
      <c r="G22" s="66" t="s">
        <v>181</v>
      </c>
    </row>
    <row r="23" spans="1:7" s="66" customFormat="1" hidden="1" x14ac:dyDescent="0.25">
      <c r="A23" s="258"/>
      <c r="B23" s="151"/>
      <c r="C23" s="151"/>
      <c r="D23" s="152"/>
      <c r="E23" s="151"/>
      <c r="F23" s="52">
        <f t="shared" si="0"/>
        <v>0</v>
      </c>
      <c r="G23" s="66" t="s">
        <v>181</v>
      </c>
    </row>
    <row r="24" spans="1:7" s="66" customFormat="1" hidden="1" x14ac:dyDescent="0.25">
      <c r="A24" s="258"/>
      <c r="B24" s="151"/>
      <c r="C24" s="151"/>
      <c r="D24" s="152"/>
      <c r="E24" s="151"/>
      <c r="F24" s="52">
        <f t="shared" si="0"/>
        <v>0</v>
      </c>
      <c r="G24" s="66" t="s">
        <v>181</v>
      </c>
    </row>
    <row r="25" spans="1:7" s="66" customFormat="1" hidden="1" x14ac:dyDescent="0.25">
      <c r="A25" s="258"/>
      <c r="B25" s="151"/>
      <c r="C25" s="151"/>
      <c r="D25" s="152"/>
      <c r="E25" s="151"/>
      <c r="F25" s="52">
        <f t="shared" si="0"/>
        <v>0</v>
      </c>
      <c r="G25" s="66" t="s">
        <v>181</v>
      </c>
    </row>
    <row r="26" spans="1:7" s="66" customFormat="1" hidden="1" x14ac:dyDescent="0.25">
      <c r="A26" s="258"/>
      <c r="B26" s="151"/>
      <c r="C26" s="151"/>
      <c r="D26" s="152"/>
      <c r="E26" s="151"/>
      <c r="F26" s="52">
        <f t="shared" si="0"/>
        <v>0</v>
      </c>
      <c r="G26" s="66" t="s">
        <v>181</v>
      </c>
    </row>
    <row r="27" spans="1:7" s="66" customFormat="1" hidden="1" x14ac:dyDescent="0.25">
      <c r="A27" s="258"/>
      <c r="B27" s="151"/>
      <c r="C27" s="151"/>
      <c r="D27" s="152"/>
      <c r="E27" s="151"/>
      <c r="F27" s="52">
        <f t="shared" si="0"/>
        <v>0</v>
      </c>
      <c r="G27" s="66" t="s">
        <v>181</v>
      </c>
    </row>
    <row r="28" spans="1:7" s="66" customFormat="1" hidden="1" x14ac:dyDescent="0.25">
      <c r="A28" s="258"/>
      <c r="B28" s="151"/>
      <c r="C28" s="151"/>
      <c r="D28" s="152"/>
      <c r="E28" s="151"/>
      <c r="F28" s="52">
        <f t="shared" si="0"/>
        <v>0</v>
      </c>
      <c r="G28" s="66" t="s">
        <v>181</v>
      </c>
    </row>
    <row r="29" spans="1:7" s="66" customFormat="1" hidden="1" x14ac:dyDescent="0.25">
      <c r="A29" s="258"/>
      <c r="B29" s="151"/>
      <c r="C29" s="151"/>
      <c r="D29" s="152"/>
      <c r="E29" s="151"/>
      <c r="F29" s="52">
        <f t="shared" si="0"/>
        <v>0</v>
      </c>
      <c r="G29" s="66" t="s">
        <v>181</v>
      </c>
    </row>
    <row r="30" spans="1:7" s="66" customFormat="1" hidden="1" x14ac:dyDescent="0.25">
      <c r="A30" s="258"/>
      <c r="B30" s="151"/>
      <c r="C30" s="151"/>
      <c r="D30" s="152"/>
      <c r="E30" s="151"/>
      <c r="F30" s="52">
        <f t="shared" si="0"/>
        <v>0</v>
      </c>
      <c r="G30" s="66" t="s">
        <v>181</v>
      </c>
    </row>
    <row r="31" spans="1:7" s="66" customFormat="1" hidden="1" x14ac:dyDescent="0.25">
      <c r="A31" s="258"/>
      <c r="B31" s="151"/>
      <c r="C31" s="151"/>
      <c r="D31" s="152"/>
      <c r="E31" s="151"/>
      <c r="F31" s="52">
        <f t="shared" si="0"/>
        <v>0</v>
      </c>
      <c r="G31" s="66" t="s">
        <v>181</v>
      </c>
    </row>
    <row r="32" spans="1:7" s="66" customFormat="1" hidden="1" x14ac:dyDescent="0.25">
      <c r="A32" s="258"/>
      <c r="B32" s="151"/>
      <c r="C32" s="151"/>
      <c r="D32" s="152"/>
      <c r="E32" s="151"/>
      <c r="F32" s="52">
        <f t="shared" si="0"/>
        <v>0</v>
      </c>
      <c r="G32" s="66" t="s">
        <v>181</v>
      </c>
    </row>
    <row r="33" spans="1:7" s="66" customFormat="1" hidden="1" x14ac:dyDescent="0.25">
      <c r="A33" s="258"/>
      <c r="B33" s="151"/>
      <c r="C33" s="151"/>
      <c r="D33" s="152"/>
      <c r="E33" s="151"/>
      <c r="F33" s="52">
        <f t="shared" si="0"/>
        <v>0</v>
      </c>
      <c r="G33" s="66" t="s">
        <v>181</v>
      </c>
    </row>
    <row r="34" spans="1:7" s="66" customFormat="1" hidden="1" x14ac:dyDescent="0.25">
      <c r="A34" s="258"/>
      <c r="B34" s="151"/>
      <c r="C34" s="151"/>
      <c r="D34" s="152"/>
      <c r="E34" s="151"/>
      <c r="F34" s="52">
        <f t="shared" si="0"/>
        <v>0</v>
      </c>
      <c r="G34" s="66" t="s">
        <v>181</v>
      </c>
    </row>
    <row r="35" spans="1:7" s="66" customFormat="1" hidden="1" x14ac:dyDescent="0.25">
      <c r="A35" s="258"/>
      <c r="B35" s="151"/>
      <c r="C35" s="151"/>
      <c r="D35" s="152"/>
      <c r="E35" s="151"/>
      <c r="F35" s="52">
        <f t="shared" si="0"/>
        <v>0</v>
      </c>
      <c r="G35" s="66" t="s">
        <v>181</v>
      </c>
    </row>
    <row r="36" spans="1:7" s="66" customFormat="1" hidden="1" x14ac:dyDescent="0.25">
      <c r="A36" s="258"/>
      <c r="B36" s="151"/>
      <c r="C36" s="151"/>
      <c r="D36" s="152"/>
      <c r="E36" s="151"/>
      <c r="F36" s="52">
        <f t="shared" si="0"/>
        <v>0</v>
      </c>
      <c r="G36" s="66" t="s">
        <v>181</v>
      </c>
    </row>
    <row r="37" spans="1:7" s="66" customFormat="1" hidden="1" x14ac:dyDescent="0.25">
      <c r="A37" s="258"/>
      <c r="B37" s="151"/>
      <c r="C37" s="151"/>
      <c r="D37" s="152"/>
      <c r="E37" s="151"/>
      <c r="F37" s="52">
        <f t="shared" si="0"/>
        <v>0</v>
      </c>
      <c r="G37" s="66" t="s">
        <v>181</v>
      </c>
    </row>
    <row r="38" spans="1:7" s="66" customFormat="1" hidden="1" x14ac:dyDescent="0.25">
      <c r="A38" s="258"/>
      <c r="B38" s="151"/>
      <c r="C38" s="151"/>
      <c r="D38" s="152"/>
      <c r="E38" s="151"/>
      <c r="F38" s="52">
        <f t="shared" si="0"/>
        <v>0</v>
      </c>
      <c r="G38" s="66" t="s">
        <v>181</v>
      </c>
    </row>
    <row r="39" spans="1:7" s="66" customFormat="1" hidden="1" x14ac:dyDescent="0.25">
      <c r="A39" s="258"/>
      <c r="B39" s="151"/>
      <c r="C39" s="151"/>
      <c r="D39" s="152"/>
      <c r="E39" s="151"/>
      <c r="F39" s="52">
        <f t="shared" si="0"/>
        <v>0</v>
      </c>
      <c r="G39" s="66" t="s">
        <v>181</v>
      </c>
    </row>
    <row r="40" spans="1:7" s="66" customFormat="1" hidden="1" x14ac:dyDescent="0.25">
      <c r="A40" s="258"/>
      <c r="B40" s="151"/>
      <c r="C40" s="151"/>
      <c r="D40" s="152"/>
      <c r="E40" s="151"/>
      <c r="F40" s="52">
        <f t="shared" si="0"/>
        <v>0</v>
      </c>
      <c r="G40" s="66" t="s">
        <v>181</v>
      </c>
    </row>
    <row r="41" spans="1:7" s="66" customFormat="1" hidden="1" x14ac:dyDescent="0.25">
      <c r="A41" s="258"/>
      <c r="B41" s="151"/>
      <c r="C41" s="151"/>
      <c r="D41" s="152"/>
      <c r="E41" s="151"/>
      <c r="F41" s="52">
        <f t="shared" si="0"/>
        <v>0</v>
      </c>
      <c r="G41" s="66" t="s">
        <v>181</v>
      </c>
    </row>
    <row r="42" spans="1:7" s="66" customFormat="1" hidden="1" x14ac:dyDescent="0.25">
      <c r="A42" s="258"/>
      <c r="B42" s="151"/>
      <c r="C42" s="151"/>
      <c r="D42" s="152"/>
      <c r="E42" s="151"/>
      <c r="F42" s="52">
        <f t="shared" si="0"/>
        <v>0</v>
      </c>
      <c r="G42" s="66" t="s">
        <v>181</v>
      </c>
    </row>
    <row r="43" spans="1:7" s="66" customFormat="1" hidden="1" x14ac:dyDescent="0.25">
      <c r="A43" s="258"/>
      <c r="B43" s="151"/>
      <c r="C43" s="151"/>
      <c r="D43" s="152"/>
      <c r="E43" s="151"/>
      <c r="F43" s="52">
        <f t="shared" si="0"/>
        <v>0</v>
      </c>
      <c r="G43" s="66" t="s">
        <v>181</v>
      </c>
    </row>
    <row r="44" spans="1:7" s="66" customFormat="1" hidden="1" x14ac:dyDescent="0.25">
      <c r="A44" s="258"/>
      <c r="B44" s="151"/>
      <c r="C44" s="151"/>
      <c r="D44" s="152"/>
      <c r="E44" s="151"/>
      <c r="F44" s="52">
        <f t="shared" si="0"/>
        <v>0</v>
      </c>
      <c r="G44" s="66" t="s">
        <v>181</v>
      </c>
    </row>
    <row r="45" spans="1:7" s="66" customFormat="1" hidden="1" x14ac:dyDescent="0.25">
      <c r="A45" s="258"/>
      <c r="B45" s="151"/>
      <c r="C45" s="151"/>
      <c r="D45" s="152"/>
      <c r="E45" s="151"/>
      <c r="F45" s="52">
        <f t="shared" si="0"/>
        <v>0</v>
      </c>
      <c r="G45" s="66" t="s">
        <v>181</v>
      </c>
    </row>
    <row r="46" spans="1:7" s="66" customFormat="1" hidden="1" x14ac:dyDescent="0.25">
      <c r="A46" s="258"/>
      <c r="B46" s="151"/>
      <c r="C46" s="151"/>
      <c r="D46" s="152"/>
      <c r="E46" s="151"/>
      <c r="F46" s="52">
        <f t="shared" si="0"/>
        <v>0</v>
      </c>
      <c r="G46" s="66" t="s">
        <v>181</v>
      </c>
    </row>
    <row r="47" spans="1:7" s="66" customFormat="1" hidden="1" x14ac:dyDescent="0.25">
      <c r="A47" s="258"/>
      <c r="B47" s="151"/>
      <c r="C47" s="151"/>
      <c r="D47" s="152"/>
      <c r="E47" s="151"/>
      <c r="F47" s="52">
        <f t="shared" si="0"/>
        <v>0</v>
      </c>
      <c r="G47" s="66" t="s">
        <v>181</v>
      </c>
    </row>
    <row r="48" spans="1:7" s="66" customFormat="1" hidden="1" x14ac:dyDescent="0.25">
      <c r="A48" s="258"/>
      <c r="B48" s="151"/>
      <c r="C48" s="151"/>
      <c r="D48" s="152"/>
      <c r="E48" s="151"/>
      <c r="F48" s="52">
        <f t="shared" si="0"/>
        <v>0</v>
      </c>
      <c r="G48" s="66" t="s">
        <v>181</v>
      </c>
    </row>
    <row r="49" spans="1:7" s="66" customFormat="1" hidden="1" x14ac:dyDescent="0.25">
      <c r="A49" s="258"/>
      <c r="B49" s="151"/>
      <c r="C49" s="151"/>
      <c r="D49" s="152"/>
      <c r="E49" s="151"/>
      <c r="F49" s="52">
        <f t="shared" si="0"/>
        <v>0</v>
      </c>
      <c r="G49" s="66" t="s">
        <v>181</v>
      </c>
    </row>
    <row r="50" spans="1:7" s="66" customFormat="1" hidden="1" x14ac:dyDescent="0.25">
      <c r="A50" s="258"/>
      <c r="B50" s="151"/>
      <c r="C50" s="151"/>
      <c r="D50" s="152"/>
      <c r="E50" s="151"/>
      <c r="F50" s="52">
        <f t="shared" si="0"/>
        <v>0</v>
      </c>
      <c r="G50" s="66" t="s">
        <v>181</v>
      </c>
    </row>
    <row r="51" spans="1:7" s="66" customFormat="1" hidden="1" x14ac:dyDescent="0.25">
      <c r="A51" s="258"/>
      <c r="B51" s="151"/>
      <c r="C51" s="151"/>
      <c r="D51" s="152"/>
      <c r="E51" s="151"/>
      <c r="F51" s="52">
        <f t="shared" si="0"/>
        <v>0</v>
      </c>
      <c r="G51" s="66" t="s">
        <v>181</v>
      </c>
    </row>
    <row r="52" spans="1:7" s="66" customFormat="1" hidden="1" x14ac:dyDescent="0.25">
      <c r="A52" s="258"/>
      <c r="B52" s="151"/>
      <c r="C52" s="151"/>
      <c r="D52" s="152"/>
      <c r="E52" s="151"/>
      <c r="F52" s="52">
        <f t="shared" si="0"/>
        <v>0</v>
      </c>
      <c r="G52" s="66" t="s">
        <v>181</v>
      </c>
    </row>
    <row r="53" spans="1:7" s="66" customFormat="1" hidden="1" x14ac:dyDescent="0.25">
      <c r="A53" s="258"/>
      <c r="B53" s="151"/>
      <c r="C53" s="151"/>
      <c r="D53" s="152"/>
      <c r="E53" s="151"/>
      <c r="F53" s="52">
        <f t="shared" si="0"/>
        <v>0</v>
      </c>
      <c r="G53" s="66" t="s">
        <v>181</v>
      </c>
    </row>
    <row r="54" spans="1:7" s="66" customFormat="1" hidden="1" x14ac:dyDescent="0.25">
      <c r="A54" s="258"/>
      <c r="B54" s="151"/>
      <c r="C54" s="151"/>
      <c r="D54" s="152"/>
      <c r="E54" s="151"/>
      <c r="F54" s="52">
        <f t="shared" si="0"/>
        <v>0</v>
      </c>
      <c r="G54" s="66" t="s">
        <v>181</v>
      </c>
    </row>
    <row r="55" spans="1:7" s="66" customFormat="1" hidden="1" x14ac:dyDescent="0.25">
      <c r="A55" s="258"/>
      <c r="B55" s="151"/>
      <c r="C55" s="151"/>
      <c r="D55" s="152"/>
      <c r="E55" s="151"/>
      <c r="F55" s="52">
        <f t="shared" si="0"/>
        <v>0</v>
      </c>
      <c r="G55" s="66" t="s">
        <v>181</v>
      </c>
    </row>
    <row r="56" spans="1:7" s="66" customFormat="1" hidden="1" x14ac:dyDescent="0.25">
      <c r="A56" s="258"/>
      <c r="B56" s="151"/>
      <c r="C56" s="151"/>
      <c r="D56" s="152"/>
      <c r="E56" s="151"/>
      <c r="F56" s="52">
        <f t="shared" si="0"/>
        <v>0</v>
      </c>
      <c r="G56" s="66" t="s">
        <v>181</v>
      </c>
    </row>
    <row r="57" spans="1:7" s="66" customFormat="1" hidden="1" x14ac:dyDescent="0.25">
      <c r="A57" s="258"/>
      <c r="B57" s="151"/>
      <c r="C57" s="151"/>
      <c r="D57" s="152"/>
      <c r="E57" s="151"/>
      <c r="F57" s="52">
        <f t="shared" si="0"/>
        <v>0</v>
      </c>
      <c r="G57" s="66" t="s">
        <v>181</v>
      </c>
    </row>
    <row r="58" spans="1:7" s="66" customFormat="1" hidden="1" x14ac:dyDescent="0.25">
      <c r="A58" s="258"/>
      <c r="B58" s="151"/>
      <c r="C58" s="151"/>
      <c r="D58" s="152"/>
      <c r="E58" s="151"/>
      <c r="F58" s="52">
        <f t="shared" si="0"/>
        <v>0</v>
      </c>
      <c r="G58" s="66" t="s">
        <v>181</v>
      </c>
    </row>
    <row r="59" spans="1:7" s="66" customFormat="1" hidden="1" x14ac:dyDescent="0.25">
      <c r="A59" s="258"/>
      <c r="B59" s="151"/>
      <c r="C59" s="151"/>
      <c r="D59" s="152"/>
      <c r="E59" s="151"/>
      <c r="F59" s="52">
        <f t="shared" si="0"/>
        <v>0</v>
      </c>
      <c r="G59" s="66" t="s">
        <v>181</v>
      </c>
    </row>
    <row r="60" spans="1:7" s="66" customFormat="1" hidden="1" x14ac:dyDescent="0.25">
      <c r="A60" s="258"/>
      <c r="B60" s="151"/>
      <c r="C60" s="151"/>
      <c r="D60" s="152"/>
      <c r="E60" s="151"/>
      <c r="F60" s="52">
        <f t="shared" si="0"/>
        <v>0</v>
      </c>
      <c r="G60" s="66" t="s">
        <v>181</v>
      </c>
    </row>
    <row r="61" spans="1:7" s="66" customFormat="1" hidden="1" x14ac:dyDescent="0.25">
      <c r="A61" s="258"/>
      <c r="B61" s="151"/>
      <c r="C61" s="151"/>
      <c r="D61" s="152"/>
      <c r="E61" s="151"/>
      <c r="F61" s="52">
        <f t="shared" si="0"/>
        <v>0</v>
      </c>
      <c r="G61" s="66" t="s">
        <v>181</v>
      </c>
    </row>
    <row r="62" spans="1:7" s="66" customFormat="1" hidden="1" x14ac:dyDescent="0.25">
      <c r="A62" s="258"/>
      <c r="B62" s="151"/>
      <c r="C62" s="151"/>
      <c r="D62" s="152"/>
      <c r="E62" s="151"/>
      <c r="F62" s="52">
        <f t="shared" si="0"/>
        <v>0</v>
      </c>
      <c r="G62" s="66" t="s">
        <v>181</v>
      </c>
    </row>
    <row r="63" spans="1:7" s="66" customFormat="1" hidden="1" x14ac:dyDescent="0.25">
      <c r="A63" s="258"/>
      <c r="B63" s="151"/>
      <c r="C63" s="151"/>
      <c r="D63" s="152"/>
      <c r="E63" s="151"/>
      <c r="F63" s="52">
        <f t="shared" si="0"/>
        <v>0</v>
      </c>
      <c r="G63" s="66" t="s">
        <v>181</v>
      </c>
    </row>
    <row r="64" spans="1:7" s="66" customFormat="1" hidden="1" x14ac:dyDescent="0.25">
      <c r="A64" s="258"/>
      <c r="B64" s="151"/>
      <c r="C64" s="151"/>
      <c r="D64" s="152"/>
      <c r="E64" s="151"/>
      <c r="F64" s="52">
        <f t="shared" si="0"/>
        <v>0</v>
      </c>
      <c r="G64" s="66" t="s">
        <v>181</v>
      </c>
    </row>
    <row r="65" spans="1:7" s="66" customFormat="1" hidden="1" x14ac:dyDescent="0.25">
      <c r="A65" s="258"/>
      <c r="B65" s="151"/>
      <c r="C65" s="151"/>
      <c r="D65" s="152"/>
      <c r="E65" s="151"/>
      <c r="F65" s="52">
        <f t="shared" si="0"/>
        <v>0</v>
      </c>
      <c r="G65" s="66" t="s">
        <v>181</v>
      </c>
    </row>
    <row r="66" spans="1:7" s="66" customFormat="1" hidden="1" x14ac:dyDescent="0.25">
      <c r="A66" s="258"/>
      <c r="B66" s="151"/>
      <c r="C66" s="151"/>
      <c r="D66" s="152"/>
      <c r="E66" s="151"/>
      <c r="F66" s="52">
        <f t="shared" si="0"/>
        <v>0</v>
      </c>
      <c r="G66" s="66" t="s">
        <v>181</v>
      </c>
    </row>
    <row r="67" spans="1:7" s="66" customFormat="1" hidden="1" x14ac:dyDescent="0.25">
      <c r="A67" s="258"/>
      <c r="B67" s="151"/>
      <c r="C67" s="151"/>
      <c r="D67" s="152"/>
      <c r="E67" s="151"/>
      <c r="F67" s="52">
        <f t="shared" si="0"/>
        <v>0</v>
      </c>
      <c r="G67" s="66" t="s">
        <v>181</v>
      </c>
    </row>
    <row r="68" spans="1:7" s="66" customFormat="1" hidden="1" x14ac:dyDescent="0.25">
      <c r="A68" s="258"/>
      <c r="B68" s="151"/>
      <c r="C68" s="151"/>
      <c r="D68" s="152"/>
      <c r="E68" s="151"/>
      <c r="F68" s="52">
        <f t="shared" si="0"/>
        <v>0</v>
      </c>
      <c r="G68" s="66" t="s">
        <v>181</v>
      </c>
    </row>
    <row r="69" spans="1:7" s="66" customFormat="1" hidden="1" x14ac:dyDescent="0.25">
      <c r="A69" s="258"/>
      <c r="B69" s="151"/>
      <c r="C69" s="151"/>
      <c r="D69" s="152"/>
      <c r="E69" s="151"/>
      <c r="F69" s="52">
        <f t="shared" si="0"/>
        <v>0</v>
      </c>
      <c r="G69" s="66" t="s">
        <v>181</v>
      </c>
    </row>
    <row r="70" spans="1:7" s="66" customFormat="1" hidden="1" x14ac:dyDescent="0.25">
      <c r="A70" s="258"/>
      <c r="B70" s="151"/>
      <c r="C70" s="151"/>
      <c r="D70" s="152"/>
      <c r="E70" s="151"/>
      <c r="F70" s="52">
        <f t="shared" si="0"/>
        <v>0</v>
      </c>
      <c r="G70" s="66" t="s">
        <v>181</v>
      </c>
    </row>
    <row r="71" spans="1:7" s="66" customFormat="1" hidden="1" x14ac:dyDescent="0.25">
      <c r="A71" s="258"/>
      <c r="B71" s="151"/>
      <c r="C71" s="151"/>
      <c r="D71" s="152"/>
      <c r="E71" s="151"/>
      <c r="F71" s="52">
        <f t="shared" si="0"/>
        <v>0</v>
      </c>
      <c r="G71" s="66" t="s">
        <v>181</v>
      </c>
    </row>
    <row r="72" spans="1:7" s="66" customFormat="1" hidden="1" x14ac:dyDescent="0.25">
      <c r="A72" s="258"/>
      <c r="B72" s="151"/>
      <c r="C72" s="151"/>
      <c r="D72" s="152"/>
      <c r="E72" s="151"/>
      <c r="F72" s="52">
        <f t="shared" si="0"/>
        <v>0</v>
      </c>
      <c r="G72" s="66" t="s">
        <v>181</v>
      </c>
    </row>
    <row r="73" spans="1:7" s="66" customFormat="1" hidden="1" x14ac:dyDescent="0.25">
      <c r="A73" s="258"/>
      <c r="B73" s="151"/>
      <c r="C73" s="151"/>
      <c r="D73" s="152"/>
      <c r="E73" s="151"/>
      <c r="F73" s="52">
        <f t="shared" si="0"/>
        <v>0</v>
      </c>
      <c r="G73" s="66" t="s">
        <v>181</v>
      </c>
    </row>
    <row r="74" spans="1:7" s="66" customFormat="1" hidden="1" x14ac:dyDescent="0.25">
      <c r="A74" s="258"/>
      <c r="B74" s="151"/>
      <c r="C74" s="151"/>
      <c r="D74" s="152"/>
      <c r="E74" s="151"/>
      <c r="F74" s="52">
        <f t="shared" si="0"/>
        <v>0</v>
      </c>
      <c r="G74" s="66" t="s">
        <v>181</v>
      </c>
    </row>
    <row r="75" spans="1:7" s="66" customFormat="1" hidden="1" x14ac:dyDescent="0.25">
      <c r="A75" s="258"/>
      <c r="B75" s="151"/>
      <c r="C75" s="151"/>
      <c r="D75" s="152"/>
      <c r="E75" s="151"/>
      <c r="F75" s="52">
        <f t="shared" si="0"/>
        <v>0</v>
      </c>
      <c r="G75" s="66" t="s">
        <v>181</v>
      </c>
    </row>
    <row r="76" spans="1:7" s="66" customFormat="1" hidden="1" x14ac:dyDescent="0.25">
      <c r="A76" s="258"/>
      <c r="B76" s="151"/>
      <c r="C76" s="151"/>
      <c r="D76" s="152"/>
      <c r="E76" s="151"/>
      <c r="F76" s="52">
        <f t="shared" si="0"/>
        <v>0</v>
      </c>
      <c r="G76" s="66" t="s">
        <v>181</v>
      </c>
    </row>
    <row r="77" spans="1:7" s="66" customFormat="1" hidden="1" x14ac:dyDescent="0.25">
      <c r="A77" s="258"/>
      <c r="B77" s="151"/>
      <c r="C77" s="151"/>
      <c r="D77" s="152"/>
      <c r="E77" s="151"/>
      <c r="F77" s="52">
        <f t="shared" si="0"/>
        <v>0</v>
      </c>
      <c r="G77" s="66" t="s">
        <v>181</v>
      </c>
    </row>
    <row r="78" spans="1:7" s="66" customFormat="1" hidden="1" x14ac:dyDescent="0.25">
      <c r="A78" s="258"/>
      <c r="B78" s="151"/>
      <c r="C78" s="151"/>
      <c r="D78" s="152"/>
      <c r="E78" s="151"/>
      <c r="F78" s="52">
        <f t="shared" si="0"/>
        <v>0</v>
      </c>
      <c r="G78" s="66" t="s">
        <v>181</v>
      </c>
    </row>
    <row r="79" spans="1:7" s="66" customFormat="1" hidden="1" x14ac:dyDescent="0.25">
      <c r="A79" s="258"/>
      <c r="B79" s="151"/>
      <c r="C79" s="151"/>
      <c r="D79" s="152"/>
      <c r="E79" s="151"/>
      <c r="F79" s="52">
        <f t="shared" si="0"/>
        <v>0</v>
      </c>
      <c r="G79" s="66" t="s">
        <v>181</v>
      </c>
    </row>
    <row r="80" spans="1:7" s="66" customFormat="1" hidden="1" x14ac:dyDescent="0.25">
      <c r="A80" s="258"/>
      <c r="B80" s="151"/>
      <c r="C80" s="151"/>
      <c r="D80" s="152"/>
      <c r="E80" s="151"/>
      <c r="F80" s="52">
        <f t="shared" si="0"/>
        <v>0</v>
      </c>
      <c r="G80" s="66" t="s">
        <v>181</v>
      </c>
    </row>
    <row r="81" spans="1:7" s="66" customFormat="1" hidden="1" x14ac:dyDescent="0.25">
      <c r="A81" s="258"/>
      <c r="B81" s="151"/>
      <c r="C81" s="151"/>
      <c r="D81" s="152"/>
      <c r="E81" s="151"/>
      <c r="F81" s="52">
        <f t="shared" si="0"/>
        <v>0</v>
      </c>
      <c r="G81" s="66" t="s">
        <v>181</v>
      </c>
    </row>
    <row r="82" spans="1:7" s="66" customFormat="1" hidden="1" x14ac:dyDescent="0.25">
      <c r="A82" s="258"/>
      <c r="B82" s="151"/>
      <c r="C82" s="151"/>
      <c r="D82" s="152"/>
      <c r="E82" s="151"/>
      <c r="F82" s="52">
        <f t="shared" si="0"/>
        <v>0</v>
      </c>
      <c r="G82" s="66" t="s">
        <v>181</v>
      </c>
    </row>
    <row r="83" spans="1:7" s="66" customFormat="1" hidden="1" x14ac:dyDescent="0.25">
      <c r="A83" s="258"/>
      <c r="B83" s="151"/>
      <c r="C83" s="151"/>
      <c r="D83" s="152"/>
      <c r="E83" s="151"/>
      <c r="F83" s="52">
        <f t="shared" si="0"/>
        <v>0</v>
      </c>
      <c r="G83" s="66" t="s">
        <v>181</v>
      </c>
    </row>
    <row r="84" spans="1:7" s="66" customFormat="1" hidden="1" x14ac:dyDescent="0.25">
      <c r="A84" s="258"/>
      <c r="B84" s="151"/>
      <c r="C84" s="151"/>
      <c r="D84" s="152"/>
      <c r="E84" s="151"/>
      <c r="F84" s="52">
        <f t="shared" si="0"/>
        <v>0</v>
      </c>
      <c r="G84" s="66" t="s">
        <v>181</v>
      </c>
    </row>
    <row r="85" spans="1:7" s="66" customFormat="1" hidden="1" x14ac:dyDescent="0.25">
      <c r="A85" s="258"/>
      <c r="B85" s="151"/>
      <c r="C85" s="151"/>
      <c r="D85" s="152"/>
      <c r="E85" s="151"/>
      <c r="F85" s="52">
        <f t="shared" si="0"/>
        <v>0</v>
      </c>
      <c r="G85" s="66" t="s">
        <v>181</v>
      </c>
    </row>
    <row r="86" spans="1:7" s="66" customFormat="1" hidden="1" x14ac:dyDescent="0.25">
      <c r="A86" s="258"/>
      <c r="B86" s="151"/>
      <c r="C86" s="151"/>
      <c r="D86" s="152"/>
      <c r="E86" s="151"/>
      <c r="F86" s="52">
        <f t="shared" si="0"/>
        <v>0</v>
      </c>
      <c r="G86" s="66" t="s">
        <v>181</v>
      </c>
    </row>
    <row r="87" spans="1:7" s="66" customFormat="1" hidden="1" x14ac:dyDescent="0.25">
      <c r="A87" s="258"/>
      <c r="B87" s="151"/>
      <c r="C87" s="151"/>
      <c r="D87" s="152"/>
      <c r="E87" s="151"/>
      <c r="F87" s="52">
        <f t="shared" si="0"/>
        <v>0</v>
      </c>
      <c r="G87" s="66" t="s">
        <v>181</v>
      </c>
    </row>
    <row r="88" spans="1:7" s="66" customFormat="1" hidden="1" x14ac:dyDescent="0.25">
      <c r="A88" s="258"/>
      <c r="B88" s="151"/>
      <c r="C88" s="151"/>
      <c r="D88" s="152"/>
      <c r="E88" s="151"/>
      <c r="F88" s="52">
        <f t="shared" si="0"/>
        <v>0</v>
      </c>
      <c r="G88" s="66" t="s">
        <v>181</v>
      </c>
    </row>
    <row r="89" spans="1:7" s="66" customFormat="1" hidden="1" x14ac:dyDescent="0.25">
      <c r="A89" s="258"/>
      <c r="B89" s="151"/>
      <c r="C89" s="151"/>
      <c r="D89" s="152"/>
      <c r="E89" s="151"/>
      <c r="F89" s="52">
        <f t="shared" si="0"/>
        <v>0</v>
      </c>
      <c r="G89" s="66" t="s">
        <v>181</v>
      </c>
    </row>
    <row r="90" spans="1:7" s="66" customFormat="1" hidden="1" x14ac:dyDescent="0.25">
      <c r="A90" s="258"/>
      <c r="B90" s="151"/>
      <c r="C90" s="151"/>
      <c r="D90" s="152"/>
      <c r="E90" s="151"/>
      <c r="F90" s="52">
        <f t="shared" si="0"/>
        <v>0</v>
      </c>
      <c r="G90" s="66" t="s">
        <v>181</v>
      </c>
    </row>
    <row r="91" spans="1:7" s="66" customFormat="1" hidden="1" x14ac:dyDescent="0.25">
      <c r="A91" s="258"/>
      <c r="B91" s="151"/>
      <c r="C91" s="151"/>
      <c r="D91" s="152"/>
      <c r="E91" s="151"/>
      <c r="F91" s="52">
        <f t="shared" si="0"/>
        <v>0</v>
      </c>
      <c r="G91" s="66" t="s">
        <v>181</v>
      </c>
    </row>
    <row r="92" spans="1:7" s="66" customFormat="1" hidden="1" x14ac:dyDescent="0.25">
      <c r="A92" s="258"/>
      <c r="B92" s="151"/>
      <c r="C92" s="151"/>
      <c r="D92" s="152"/>
      <c r="E92" s="151"/>
      <c r="F92" s="52">
        <f t="shared" si="0"/>
        <v>0</v>
      </c>
      <c r="G92" s="66" t="s">
        <v>181</v>
      </c>
    </row>
    <row r="93" spans="1:7" s="66" customFormat="1" hidden="1" x14ac:dyDescent="0.25">
      <c r="A93" s="258"/>
      <c r="B93" s="151"/>
      <c r="C93" s="151"/>
      <c r="D93" s="152"/>
      <c r="E93" s="151"/>
      <c r="F93" s="52">
        <f t="shared" si="0"/>
        <v>0</v>
      </c>
      <c r="G93" s="66" t="s">
        <v>181</v>
      </c>
    </row>
    <row r="94" spans="1:7" s="66" customFormat="1" hidden="1" x14ac:dyDescent="0.25">
      <c r="A94" s="258"/>
      <c r="B94" s="151"/>
      <c r="C94" s="151"/>
      <c r="D94" s="152"/>
      <c r="E94" s="151"/>
      <c r="F94" s="52">
        <f t="shared" si="0"/>
        <v>0</v>
      </c>
      <c r="G94" s="66" t="s">
        <v>181</v>
      </c>
    </row>
    <row r="95" spans="1:7" s="66" customFormat="1" hidden="1" x14ac:dyDescent="0.25">
      <c r="A95" s="258"/>
      <c r="B95" s="151"/>
      <c r="C95" s="151"/>
      <c r="D95" s="152"/>
      <c r="E95" s="151"/>
      <c r="F95" s="52">
        <f t="shared" si="0"/>
        <v>0</v>
      </c>
      <c r="G95" s="66" t="s">
        <v>181</v>
      </c>
    </row>
    <row r="96" spans="1:7" s="66" customFormat="1" hidden="1" x14ac:dyDescent="0.25">
      <c r="A96" s="258"/>
      <c r="B96" s="151"/>
      <c r="C96" s="151"/>
      <c r="D96" s="152"/>
      <c r="E96" s="151"/>
      <c r="F96" s="52">
        <f t="shared" si="0"/>
        <v>0</v>
      </c>
      <c r="G96" s="66" t="s">
        <v>181</v>
      </c>
    </row>
    <row r="97" spans="1:7" s="66" customFormat="1" hidden="1" x14ac:dyDescent="0.25">
      <c r="A97" s="258"/>
      <c r="B97" s="151"/>
      <c r="C97" s="151"/>
      <c r="D97" s="152"/>
      <c r="E97" s="151"/>
      <c r="F97" s="52">
        <f t="shared" si="0"/>
        <v>0</v>
      </c>
      <c r="G97" s="66" t="s">
        <v>181</v>
      </c>
    </row>
    <row r="98" spans="1:7" s="66" customFormat="1" hidden="1" x14ac:dyDescent="0.25">
      <c r="A98" s="258"/>
      <c r="B98" s="151"/>
      <c r="C98" s="151"/>
      <c r="D98" s="152"/>
      <c r="E98" s="151"/>
      <c r="F98" s="52">
        <f t="shared" si="0"/>
        <v>0</v>
      </c>
      <c r="G98" s="66" t="s">
        <v>181</v>
      </c>
    </row>
    <row r="99" spans="1:7" s="66" customFormat="1" hidden="1" x14ac:dyDescent="0.25">
      <c r="A99" s="258"/>
      <c r="B99" s="151"/>
      <c r="C99" s="151"/>
      <c r="D99" s="152"/>
      <c r="E99" s="151"/>
      <c r="F99" s="52">
        <f t="shared" si="0"/>
        <v>0</v>
      </c>
      <c r="G99" s="66" t="s">
        <v>181</v>
      </c>
    </row>
    <row r="100" spans="1:7" s="66" customFormat="1" hidden="1" x14ac:dyDescent="0.25">
      <c r="A100" s="258"/>
      <c r="B100" s="151"/>
      <c r="C100" s="151"/>
      <c r="D100" s="152"/>
      <c r="E100" s="151"/>
      <c r="F100" s="52">
        <f t="shared" si="0"/>
        <v>0</v>
      </c>
      <c r="G100" s="66" t="s">
        <v>181</v>
      </c>
    </row>
    <row r="101" spans="1:7" s="66" customFormat="1" hidden="1" x14ac:dyDescent="0.25">
      <c r="A101" s="258"/>
      <c r="B101" s="151"/>
      <c r="C101" s="151"/>
      <c r="D101" s="152"/>
      <c r="E101" s="151"/>
      <c r="F101" s="52">
        <f t="shared" si="0"/>
        <v>0</v>
      </c>
      <c r="G101" s="66" t="s">
        <v>181</v>
      </c>
    </row>
    <row r="102" spans="1:7" s="66" customFormat="1" hidden="1" x14ac:dyDescent="0.25">
      <c r="A102" s="258"/>
      <c r="B102" s="151"/>
      <c r="C102" s="151"/>
      <c r="D102" s="152"/>
      <c r="E102" s="151"/>
      <c r="F102" s="52">
        <f t="shared" si="0"/>
        <v>0</v>
      </c>
      <c r="G102" s="66" t="s">
        <v>181</v>
      </c>
    </row>
    <row r="103" spans="1:7" s="66" customFormat="1" hidden="1" x14ac:dyDescent="0.25">
      <c r="A103" s="258"/>
      <c r="B103" s="151"/>
      <c r="C103" s="151"/>
      <c r="D103" s="152"/>
      <c r="E103" s="151"/>
      <c r="F103" s="52">
        <f t="shared" si="0"/>
        <v>0</v>
      </c>
      <c r="G103" s="66" t="s">
        <v>181</v>
      </c>
    </row>
    <row r="104" spans="1:7" s="66" customFormat="1" hidden="1" x14ac:dyDescent="0.25">
      <c r="A104" s="258"/>
      <c r="B104" s="151"/>
      <c r="C104" s="151"/>
      <c r="D104" s="152"/>
      <c r="E104" s="151"/>
      <c r="F104" s="52">
        <f t="shared" si="0"/>
        <v>0</v>
      </c>
      <c r="G104" s="66" t="s">
        <v>181</v>
      </c>
    </row>
    <row r="105" spans="1:7" s="66" customFormat="1" hidden="1" x14ac:dyDescent="0.25">
      <c r="A105" s="258"/>
      <c r="B105" s="151"/>
      <c r="C105" s="151"/>
      <c r="D105" s="152"/>
      <c r="E105" s="151"/>
      <c r="F105" s="52">
        <f t="shared" si="0"/>
        <v>0</v>
      </c>
      <c r="G105" s="66" t="s">
        <v>181</v>
      </c>
    </row>
    <row r="106" spans="1:7" s="66" customFormat="1" hidden="1" x14ac:dyDescent="0.25">
      <c r="A106" s="258"/>
      <c r="B106" s="151"/>
      <c r="C106" s="151"/>
      <c r="D106" s="152"/>
      <c r="E106" s="151"/>
      <c r="F106" s="52">
        <f t="shared" si="0"/>
        <v>0</v>
      </c>
      <c r="G106" s="66" t="s">
        <v>181</v>
      </c>
    </row>
    <row r="107" spans="1:7" s="66" customFormat="1" hidden="1" x14ac:dyDescent="0.25">
      <c r="A107" s="258"/>
      <c r="B107" s="151"/>
      <c r="C107" s="151"/>
      <c r="D107" s="152"/>
      <c r="E107" s="151"/>
      <c r="F107" s="52">
        <f t="shared" si="0"/>
        <v>0</v>
      </c>
      <c r="G107" s="66" t="s">
        <v>181</v>
      </c>
    </row>
    <row r="108" spans="1:7" s="66" customFormat="1" hidden="1" x14ac:dyDescent="0.25">
      <c r="A108" s="258"/>
      <c r="B108" s="151"/>
      <c r="C108" s="151"/>
      <c r="D108" s="152"/>
      <c r="E108" s="151"/>
      <c r="F108" s="52">
        <f t="shared" si="0"/>
        <v>0</v>
      </c>
      <c r="G108" s="66" t="s">
        <v>181</v>
      </c>
    </row>
    <row r="109" spans="1:7" s="66" customFormat="1" hidden="1" x14ac:dyDescent="0.25">
      <c r="A109" s="258"/>
      <c r="B109" s="151"/>
      <c r="C109" s="151"/>
      <c r="D109" s="152"/>
      <c r="E109" s="151"/>
      <c r="F109" s="52">
        <f t="shared" si="0"/>
        <v>0</v>
      </c>
      <c r="G109" s="66" t="s">
        <v>181</v>
      </c>
    </row>
    <row r="110" spans="1:7" s="66" customFormat="1" hidden="1" x14ac:dyDescent="0.25">
      <c r="A110" s="258"/>
      <c r="B110" s="151"/>
      <c r="C110" s="151"/>
      <c r="D110" s="152"/>
      <c r="E110" s="151"/>
      <c r="F110" s="52">
        <f t="shared" si="0"/>
        <v>0</v>
      </c>
      <c r="G110" s="66" t="s">
        <v>181</v>
      </c>
    </row>
    <row r="111" spans="1:7" s="66" customFormat="1" hidden="1" x14ac:dyDescent="0.25">
      <c r="A111" s="258"/>
      <c r="B111" s="151"/>
      <c r="C111" s="151"/>
      <c r="D111" s="152"/>
      <c r="E111" s="151"/>
      <c r="F111" s="52">
        <f t="shared" si="0"/>
        <v>0</v>
      </c>
      <c r="G111" s="66" t="s">
        <v>181</v>
      </c>
    </row>
    <row r="112" spans="1:7" s="66" customFormat="1" hidden="1" x14ac:dyDescent="0.25">
      <c r="A112" s="258"/>
      <c r="B112" s="151"/>
      <c r="C112" s="151"/>
      <c r="D112" s="152"/>
      <c r="E112" s="151"/>
      <c r="F112" s="52">
        <f t="shared" si="0"/>
        <v>0</v>
      </c>
      <c r="G112" s="66" t="s">
        <v>181</v>
      </c>
    </row>
    <row r="113" spans="1:7" s="66" customFormat="1" hidden="1" x14ac:dyDescent="0.25">
      <c r="A113" s="258"/>
      <c r="B113" s="151"/>
      <c r="C113" s="151"/>
      <c r="D113" s="152"/>
      <c r="E113" s="151"/>
      <c r="F113" s="52">
        <f t="shared" si="0"/>
        <v>0</v>
      </c>
      <c r="G113" s="66" t="s">
        <v>181</v>
      </c>
    </row>
    <row r="114" spans="1:7" s="66" customFormat="1" hidden="1" x14ac:dyDescent="0.25">
      <c r="A114" s="258"/>
      <c r="B114" s="151"/>
      <c r="C114" s="151"/>
      <c r="D114" s="152"/>
      <c r="E114" s="151"/>
      <c r="F114" s="52">
        <f t="shared" si="0"/>
        <v>0</v>
      </c>
      <c r="G114" s="66" t="s">
        <v>181</v>
      </c>
    </row>
    <row r="115" spans="1:7" s="66" customFormat="1" hidden="1" x14ac:dyDescent="0.25">
      <c r="A115" s="258"/>
      <c r="B115" s="151"/>
      <c r="C115" s="151"/>
      <c r="D115" s="152"/>
      <c r="E115" s="151"/>
      <c r="F115" s="52">
        <f t="shared" si="0"/>
        <v>0</v>
      </c>
      <c r="G115" s="66" t="s">
        <v>181</v>
      </c>
    </row>
    <row r="116" spans="1:7" s="66" customFormat="1" hidden="1" x14ac:dyDescent="0.25">
      <c r="A116" s="258"/>
      <c r="B116" s="151"/>
      <c r="C116" s="151"/>
      <c r="D116" s="152"/>
      <c r="E116" s="151"/>
      <c r="F116" s="52">
        <f t="shared" si="0"/>
        <v>0</v>
      </c>
      <c r="G116" s="66" t="s">
        <v>181</v>
      </c>
    </row>
    <row r="117" spans="1:7" s="66" customFormat="1" hidden="1" x14ac:dyDescent="0.25">
      <c r="A117" s="258"/>
      <c r="B117" s="151"/>
      <c r="C117" s="151"/>
      <c r="D117" s="152"/>
      <c r="E117" s="151"/>
      <c r="F117" s="52">
        <f t="shared" si="0"/>
        <v>0</v>
      </c>
      <c r="G117" s="66" t="s">
        <v>181</v>
      </c>
    </row>
    <row r="118" spans="1:7" s="66" customFormat="1" hidden="1" x14ac:dyDescent="0.25">
      <c r="A118" s="258"/>
      <c r="B118" s="151"/>
      <c r="C118" s="151"/>
      <c r="D118" s="152"/>
      <c r="E118" s="151"/>
      <c r="F118" s="52">
        <f t="shared" si="0"/>
        <v>0</v>
      </c>
      <c r="G118" s="66" t="s">
        <v>181</v>
      </c>
    </row>
    <row r="119" spans="1:7" s="66" customFormat="1" hidden="1" x14ac:dyDescent="0.25">
      <c r="A119" s="258"/>
      <c r="B119" s="151"/>
      <c r="C119" s="151"/>
      <c r="D119" s="152"/>
      <c r="E119" s="151"/>
      <c r="F119" s="52">
        <f t="shared" si="0"/>
        <v>0</v>
      </c>
      <c r="G119" s="66" t="s">
        <v>181</v>
      </c>
    </row>
    <row r="120" spans="1:7" s="66" customFormat="1" hidden="1" x14ac:dyDescent="0.25">
      <c r="A120" s="258"/>
      <c r="B120" s="151"/>
      <c r="C120" s="151"/>
      <c r="D120" s="152"/>
      <c r="E120" s="151"/>
      <c r="F120" s="52">
        <f t="shared" si="0"/>
        <v>0</v>
      </c>
      <c r="G120" s="66" t="s">
        <v>181</v>
      </c>
    </row>
    <row r="121" spans="1:7" s="66" customFormat="1" hidden="1" x14ac:dyDescent="0.25">
      <c r="A121" s="258"/>
      <c r="B121" s="151"/>
      <c r="C121" s="151"/>
      <c r="D121" s="152"/>
      <c r="E121" s="151"/>
      <c r="F121" s="52">
        <f t="shared" si="0"/>
        <v>0</v>
      </c>
      <c r="G121" s="66" t="s">
        <v>181</v>
      </c>
    </row>
    <row r="122" spans="1:7" s="66" customFormat="1" hidden="1" x14ac:dyDescent="0.25">
      <c r="A122" s="258"/>
      <c r="B122" s="151"/>
      <c r="C122" s="151"/>
      <c r="D122" s="152"/>
      <c r="E122" s="151"/>
      <c r="F122" s="52">
        <f t="shared" si="0"/>
        <v>0</v>
      </c>
      <c r="G122" s="66" t="s">
        <v>181</v>
      </c>
    </row>
    <row r="123" spans="1:7" s="66" customFormat="1" hidden="1" x14ac:dyDescent="0.25">
      <c r="A123" s="258"/>
      <c r="B123" s="151"/>
      <c r="C123" s="151"/>
      <c r="D123" s="152"/>
      <c r="E123" s="151"/>
      <c r="F123" s="52">
        <f t="shared" si="0"/>
        <v>0</v>
      </c>
      <c r="G123" s="66" t="s">
        <v>181</v>
      </c>
    </row>
    <row r="124" spans="1:7" s="66" customFormat="1" hidden="1" x14ac:dyDescent="0.25">
      <c r="A124" s="258"/>
      <c r="B124" s="151"/>
      <c r="C124" s="151"/>
      <c r="D124" s="152"/>
      <c r="E124" s="151"/>
      <c r="F124" s="52">
        <f t="shared" si="0"/>
        <v>0</v>
      </c>
      <c r="G124" s="66" t="s">
        <v>181</v>
      </c>
    </row>
    <row r="125" spans="1:7" s="66" customFormat="1" hidden="1" x14ac:dyDescent="0.25">
      <c r="A125" s="258"/>
      <c r="B125" s="151"/>
      <c r="C125" s="151"/>
      <c r="D125" s="152"/>
      <c r="E125" s="151"/>
      <c r="F125" s="52">
        <f t="shared" si="0"/>
        <v>0</v>
      </c>
      <c r="G125" s="66" t="s">
        <v>181</v>
      </c>
    </row>
    <row r="126" spans="1:7" s="66" customFormat="1" hidden="1" x14ac:dyDescent="0.25">
      <c r="A126" s="258"/>
      <c r="B126" s="151"/>
      <c r="C126" s="151"/>
      <c r="D126" s="152"/>
      <c r="E126" s="151"/>
      <c r="F126" s="52">
        <f t="shared" si="0"/>
        <v>0</v>
      </c>
      <c r="G126" s="66" t="s">
        <v>181</v>
      </c>
    </row>
    <row r="127" spans="1:7" s="66" customFormat="1" hidden="1" x14ac:dyDescent="0.25">
      <c r="A127" s="258"/>
      <c r="B127" s="151"/>
      <c r="C127" s="151"/>
      <c r="D127" s="152"/>
      <c r="E127" s="151"/>
      <c r="F127" s="52">
        <f t="shared" si="0"/>
        <v>0</v>
      </c>
      <c r="G127" s="66" t="s">
        <v>181</v>
      </c>
    </row>
    <row r="128" spans="1:7" s="66" customFormat="1" hidden="1" x14ac:dyDescent="0.25">
      <c r="A128" s="258"/>
      <c r="B128" s="151"/>
      <c r="C128" s="151"/>
      <c r="D128" s="152"/>
      <c r="E128" s="151"/>
      <c r="F128" s="52">
        <f t="shared" si="0"/>
        <v>0</v>
      </c>
      <c r="G128" s="66" t="s">
        <v>181</v>
      </c>
    </row>
    <row r="129" spans="1:9" s="66" customFormat="1" hidden="1" x14ac:dyDescent="0.25">
      <c r="A129" s="258"/>
      <c r="B129" s="151"/>
      <c r="C129" s="151"/>
      <c r="D129" s="152"/>
      <c r="E129" s="151"/>
      <c r="F129" s="52">
        <f t="shared" si="0"/>
        <v>0</v>
      </c>
      <c r="G129" s="66" t="s">
        <v>181</v>
      </c>
    </row>
    <row r="130" spans="1:9" s="66" customFormat="1" hidden="1" x14ac:dyDescent="0.25">
      <c r="A130" s="258"/>
      <c r="B130" s="151"/>
      <c r="C130" s="151"/>
      <c r="D130" s="152"/>
      <c r="E130" s="151"/>
      <c r="F130" s="52">
        <f t="shared" si="0"/>
        <v>0</v>
      </c>
      <c r="G130" s="66" t="s">
        <v>181</v>
      </c>
    </row>
    <row r="131" spans="1:9" s="66" customFormat="1" hidden="1" x14ac:dyDescent="0.25">
      <c r="A131" s="258"/>
      <c r="B131" s="151"/>
      <c r="C131" s="151"/>
      <c r="D131" s="152"/>
      <c r="E131" s="151"/>
      <c r="F131" s="52">
        <f t="shared" si="0"/>
        <v>0</v>
      </c>
      <c r="G131" s="66" t="s">
        <v>181</v>
      </c>
    </row>
    <row r="132" spans="1:9" s="66" customFormat="1" hidden="1" x14ac:dyDescent="0.25">
      <c r="A132" s="258"/>
      <c r="B132" s="151"/>
      <c r="C132" s="151"/>
      <c r="D132" s="152"/>
      <c r="E132" s="151"/>
      <c r="F132" s="52">
        <f t="shared" si="0"/>
        <v>0</v>
      </c>
      <c r="G132" s="66" t="s">
        <v>181</v>
      </c>
    </row>
    <row r="133" spans="1:9" s="66" customFormat="1" hidden="1" x14ac:dyDescent="0.25">
      <c r="A133" s="258"/>
      <c r="B133" s="151"/>
      <c r="C133" s="151"/>
      <c r="D133" s="152"/>
      <c r="E133" s="151"/>
      <c r="F133" s="52">
        <f t="shared" si="0"/>
        <v>0</v>
      </c>
      <c r="G133" s="66" t="s">
        <v>181</v>
      </c>
    </row>
    <row r="134" spans="1:9" s="66" customFormat="1" hidden="1" x14ac:dyDescent="0.25">
      <c r="A134" s="258"/>
      <c r="B134" s="151"/>
      <c r="C134" s="151"/>
      <c r="D134" s="152"/>
      <c r="E134" s="151"/>
      <c r="F134" s="52">
        <f t="shared" si="0"/>
        <v>0</v>
      </c>
      <c r="G134" s="66" t="s">
        <v>181</v>
      </c>
    </row>
    <row r="135" spans="1:9" s="66" customFormat="1" x14ac:dyDescent="0.25">
      <c r="A135" s="258" t="s">
        <v>261</v>
      </c>
      <c r="B135" s="151">
        <v>3</v>
      </c>
      <c r="C135" s="151" t="s">
        <v>296</v>
      </c>
      <c r="D135" s="152">
        <v>389815.35796577396</v>
      </c>
      <c r="E135" s="151">
        <v>7</v>
      </c>
      <c r="F135" s="153">
        <f>ROUND(+B135*D135*E135,2)</f>
        <v>8186122.5199999996</v>
      </c>
      <c r="G135" s="66" t="s">
        <v>181</v>
      </c>
    </row>
    <row r="136" spans="1:9" s="66" customFormat="1" x14ac:dyDescent="0.25">
      <c r="A136" s="258"/>
      <c r="B136" s="65"/>
      <c r="C136" s="65"/>
      <c r="D136" s="188"/>
      <c r="E136" s="162" t="s">
        <v>182</v>
      </c>
      <c r="F136" s="228">
        <f>ROUND(SUBTOTAL(109,F6:F135),2)</f>
        <v>24126887.609999999</v>
      </c>
      <c r="G136" s="66" t="s">
        <v>181</v>
      </c>
      <c r="I136" s="257" t="s">
        <v>198</v>
      </c>
    </row>
    <row r="137" spans="1:9" s="66" customFormat="1" x14ac:dyDescent="0.25">
      <c r="A137" s="258"/>
      <c r="B137" s="65"/>
      <c r="C137" s="65"/>
      <c r="D137" s="188"/>
      <c r="E137" s="65"/>
      <c r="F137" s="154"/>
      <c r="G137" s="66" t="s">
        <v>184</v>
      </c>
    </row>
    <row r="138" spans="1:9" s="66" customFormat="1" x14ac:dyDescent="0.25">
      <c r="A138" s="258" t="s">
        <v>299</v>
      </c>
      <c r="B138" s="151">
        <v>3</v>
      </c>
      <c r="C138" s="151" t="s">
        <v>296</v>
      </c>
      <c r="D138" s="152">
        <v>276326.38216661627</v>
      </c>
      <c r="E138" s="151">
        <v>7</v>
      </c>
      <c r="F138" s="52">
        <f>ROUND(+B138*D138*E138,2)</f>
        <v>5802854.0300000003</v>
      </c>
      <c r="G138" s="66" t="s">
        <v>184</v>
      </c>
    </row>
    <row r="139" spans="1:9" s="66" customFormat="1" x14ac:dyDescent="0.25">
      <c r="A139" s="258" t="s">
        <v>297</v>
      </c>
      <c r="B139" s="151">
        <v>3</v>
      </c>
      <c r="C139" s="151" t="s">
        <v>296</v>
      </c>
      <c r="D139" s="152">
        <v>395529.68079004524</v>
      </c>
      <c r="E139" s="151">
        <v>7</v>
      </c>
      <c r="F139" s="52">
        <f t="shared" ref="F139:F266" si="1">ROUND(+B139*D139*E139,2)</f>
        <v>8306123.2999999998</v>
      </c>
      <c r="G139" s="66" t="s">
        <v>184</v>
      </c>
    </row>
    <row r="140" spans="1:9" s="66" customFormat="1" x14ac:dyDescent="0.25">
      <c r="A140" s="258" t="s">
        <v>298</v>
      </c>
      <c r="B140" s="151">
        <v>3</v>
      </c>
      <c r="C140" s="151" t="s">
        <v>296</v>
      </c>
      <c r="D140" s="152">
        <v>179017.04520701239</v>
      </c>
      <c r="E140" s="151">
        <v>7</v>
      </c>
      <c r="F140" s="52">
        <f t="shared" si="1"/>
        <v>3759357.95</v>
      </c>
      <c r="G140" s="66" t="s">
        <v>184</v>
      </c>
    </row>
    <row r="141" spans="1:9" s="66" customFormat="1" hidden="1" x14ac:dyDescent="0.25">
      <c r="A141" s="258"/>
      <c r="B141" s="151"/>
      <c r="C141" s="151"/>
      <c r="D141" s="152"/>
      <c r="E141" s="151"/>
      <c r="F141" s="52">
        <f t="shared" si="1"/>
        <v>0</v>
      </c>
      <c r="G141" s="66" t="s">
        <v>184</v>
      </c>
    </row>
    <row r="142" spans="1:9" s="66" customFormat="1" hidden="1" x14ac:dyDescent="0.25">
      <c r="A142" s="258"/>
      <c r="B142" s="151"/>
      <c r="C142" s="151"/>
      <c r="D142" s="152"/>
      <c r="E142" s="151"/>
      <c r="F142" s="52">
        <f t="shared" si="1"/>
        <v>0</v>
      </c>
      <c r="G142" s="66" t="s">
        <v>184</v>
      </c>
    </row>
    <row r="143" spans="1:9" s="66" customFormat="1" hidden="1" x14ac:dyDescent="0.25">
      <c r="A143" s="258"/>
      <c r="B143" s="151"/>
      <c r="C143" s="151"/>
      <c r="D143" s="152"/>
      <c r="E143" s="151"/>
      <c r="F143" s="52">
        <f t="shared" si="1"/>
        <v>0</v>
      </c>
      <c r="G143" s="66" t="s">
        <v>184</v>
      </c>
    </row>
    <row r="144" spans="1:9" s="66" customFormat="1" hidden="1" x14ac:dyDescent="0.25">
      <c r="A144" s="258"/>
      <c r="B144" s="151"/>
      <c r="C144" s="151"/>
      <c r="D144" s="152"/>
      <c r="E144" s="151"/>
      <c r="F144" s="52">
        <f t="shared" si="1"/>
        <v>0</v>
      </c>
      <c r="G144" s="66" t="s">
        <v>184</v>
      </c>
    </row>
    <row r="145" spans="1:7" s="66" customFormat="1" hidden="1" x14ac:dyDescent="0.25">
      <c r="A145" s="258"/>
      <c r="B145" s="151"/>
      <c r="C145" s="151"/>
      <c r="D145" s="152"/>
      <c r="E145" s="151"/>
      <c r="F145" s="52">
        <f t="shared" si="1"/>
        <v>0</v>
      </c>
      <c r="G145" s="66" t="s">
        <v>184</v>
      </c>
    </row>
    <row r="146" spans="1:7" s="66" customFormat="1" hidden="1" x14ac:dyDescent="0.25">
      <c r="A146" s="258"/>
      <c r="B146" s="151"/>
      <c r="C146" s="151"/>
      <c r="D146" s="152"/>
      <c r="E146" s="151"/>
      <c r="F146" s="52">
        <f t="shared" si="1"/>
        <v>0</v>
      </c>
      <c r="G146" s="66" t="s">
        <v>184</v>
      </c>
    </row>
    <row r="147" spans="1:7" s="66" customFormat="1" hidden="1" x14ac:dyDescent="0.25">
      <c r="A147" s="258"/>
      <c r="B147" s="151"/>
      <c r="C147" s="151"/>
      <c r="D147" s="152"/>
      <c r="E147" s="151"/>
      <c r="F147" s="52">
        <f t="shared" si="1"/>
        <v>0</v>
      </c>
      <c r="G147" s="66" t="s">
        <v>184</v>
      </c>
    </row>
    <row r="148" spans="1:7" s="66" customFormat="1" hidden="1" x14ac:dyDescent="0.25">
      <c r="A148" s="258"/>
      <c r="B148" s="151"/>
      <c r="C148" s="151"/>
      <c r="D148" s="152"/>
      <c r="E148" s="151"/>
      <c r="F148" s="52">
        <f t="shared" si="1"/>
        <v>0</v>
      </c>
      <c r="G148" s="66" t="s">
        <v>184</v>
      </c>
    </row>
    <row r="149" spans="1:7" s="66" customFormat="1" hidden="1" x14ac:dyDescent="0.25">
      <c r="A149" s="258"/>
      <c r="B149" s="151"/>
      <c r="C149" s="151"/>
      <c r="D149" s="152"/>
      <c r="E149" s="151"/>
      <c r="F149" s="52">
        <f t="shared" si="1"/>
        <v>0</v>
      </c>
      <c r="G149" s="66" t="s">
        <v>184</v>
      </c>
    </row>
    <row r="150" spans="1:7" s="66" customFormat="1" hidden="1" x14ac:dyDescent="0.25">
      <c r="A150" s="258"/>
      <c r="B150" s="151"/>
      <c r="C150" s="151"/>
      <c r="D150" s="152"/>
      <c r="E150" s="151"/>
      <c r="F150" s="52">
        <f t="shared" si="1"/>
        <v>0</v>
      </c>
      <c r="G150" s="66" t="s">
        <v>184</v>
      </c>
    </row>
    <row r="151" spans="1:7" s="66" customFormat="1" hidden="1" x14ac:dyDescent="0.25">
      <c r="A151" s="258"/>
      <c r="B151" s="151"/>
      <c r="C151" s="151"/>
      <c r="D151" s="152"/>
      <c r="E151" s="151"/>
      <c r="F151" s="52">
        <f t="shared" si="1"/>
        <v>0</v>
      </c>
      <c r="G151" s="66" t="s">
        <v>184</v>
      </c>
    </row>
    <row r="152" spans="1:7" s="66" customFormat="1" hidden="1" x14ac:dyDescent="0.25">
      <c r="A152" s="258"/>
      <c r="B152" s="151"/>
      <c r="C152" s="151"/>
      <c r="D152" s="152"/>
      <c r="E152" s="151"/>
      <c r="F152" s="52">
        <f t="shared" si="1"/>
        <v>0</v>
      </c>
      <c r="G152" s="66" t="s">
        <v>184</v>
      </c>
    </row>
    <row r="153" spans="1:7" s="66" customFormat="1" hidden="1" x14ac:dyDescent="0.25">
      <c r="A153" s="258"/>
      <c r="B153" s="151"/>
      <c r="C153" s="151"/>
      <c r="D153" s="152"/>
      <c r="E153" s="151"/>
      <c r="F153" s="52">
        <f t="shared" si="1"/>
        <v>0</v>
      </c>
      <c r="G153" s="66" t="s">
        <v>184</v>
      </c>
    </row>
    <row r="154" spans="1:7" s="66" customFormat="1" hidden="1" x14ac:dyDescent="0.25">
      <c r="A154" s="258"/>
      <c r="B154" s="151"/>
      <c r="C154" s="151"/>
      <c r="D154" s="152"/>
      <c r="E154" s="151"/>
      <c r="F154" s="52">
        <f t="shared" si="1"/>
        <v>0</v>
      </c>
      <c r="G154" s="66" t="s">
        <v>184</v>
      </c>
    </row>
    <row r="155" spans="1:7" s="66" customFormat="1" hidden="1" x14ac:dyDescent="0.25">
      <c r="A155" s="258"/>
      <c r="B155" s="151"/>
      <c r="C155" s="151"/>
      <c r="D155" s="152"/>
      <c r="E155" s="151"/>
      <c r="F155" s="52">
        <f t="shared" si="1"/>
        <v>0</v>
      </c>
      <c r="G155" s="66" t="s">
        <v>184</v>
      </c>
    </row>
    <row r="156" spans="1:7" s="66" customFormat="1" hidden="1" x14ac:dyDescent="0.25">
      <c r="A156" s="258"/>
      <c r="B156" s="151"/>
      <c r="C156" s="151"/>
      <c r="D156" s="152"/>
      <c r="E156" s="151"/>
      <c r="F156" s="52">
        <f t="shared" si="1"/>
        <v>0</v>
      </c>
      <c r="G156" s="66" t="s">
        <v>184</v>
      </c>
    </row>
    <row r="157" spans="1:7" s="66" customFormat="1" hidden="1" x14ac:dyDescent="0.25">
      <c r="A157" s="258"/>
      <c r="B157" s="151"/>
      <c r="C157" s="151"/>
      <c r="D157" s="152"/>
      <c r="E157" s="151"/>
      <c r="F157" s="52">
        <f t="shared" si="1"/>
        <v>0</v>
      </c>
      <c r="G157" s="66" t="s">
        <v>184</v>
      </c>
    </row>
    <row r="158" spans="1:7" s="66" customFormat="1" hidden="1" x14ac:dyDescent="0.25">
      <c r="A158" s="258"/>
      <c r="B158" s="151"/>
      <c r="C158" s="151"/>
      <c r="D158" s="152"/>
      <c r="E158" s="151"/>
      <c r="F158" s="52">
        <f t="shared" si="1"/>
        <v>0</v>
      </c>
      <c r="G158" s="66" t="s">
        <v>184</v>
      </c>
    </row>
    <row r="159" spans="1:7" s="66" customFormat="1" hidden="1" x14ac:dyDescent="0.25">
      <c r="A159" s="258"/>
      <c r="B159" s="151"/>
      <c r="C159" s="151"/>
      <c r="D159" s="152"/>
      <c r="E159" s="151"/>
      <c r="F159" s="52">
        <f t="shared" si="1"/>
        <v>0</v>
      </c>
      <c r="G159" s="66" t="s">
        <v>184</v>
      </c>
    </row>
    <row r="160" spans="1:7" s="66" customFormat="1" hidden="1" x14ac:dyDescent="0.25">
      <c r="A160" s="258"/>
      <c r="B160" s="151"/>
      <c r="C160" s="151"/>
      <c r="D160" s="152"/>
      <c r="E160" s="151"/>
      <c r="F160" s="52">
        <f t="shared" si="1"/>
        <v>0</v>
      </c>
      <c r="G160" s="66" t="s">
        <v>184</v>
      </c>
    </row>
    <row r="161" spans="1:7" s="66" customFormat="1" hidden="1" x14ac:dyDescent="0.25">
      <c r="A161" s="258"/>
      <c r="B161" s="151"/>
      <c r="C161" s="151"/>
      <c r="D161" s="152"/>
      <c r="E161" s="151"/>
      <c r="F161" s="52">
        <f t="shared" si="1"/>
        <v>0</v>
      </c>
      <c r="G161" s="66" t="s">
        <v>184</v>
      </c>
    </row>
    <row r="162" spans="1:7" s="66" customFormat="1" hidden="1" x14ac:dyDescent="0.25">
      <c r="A162" s="258"/>
      <c r="B162" s="151"/>
      <c r="C162" s="151"/>
      <c r="D162" s="152"/>
      <c r="E162" s="151"/>
      <c r="F162" s="52">
        <f t="shared" si="1"/>
        <v>0</v>
      </c>
      <c r="G162" s="66" t="s">
        <v>184</v>
      </c>
    </row>
    <row r="163" spans="1:7" s="66" customFormat="1" hidden="1" x14ac:dyDescent="0.25">
      <c r="A163" s="258"/>
      <c r="B163" s="151"/>
      <c r="C163" s="151"/>
      <c r="D163" s="152"/>
      <c r="E163" s="151"/>
      <c r="F163" s="52">
        <f t="shared" si="1"/>
        <v>0</v>
      </c>
      <c r="G163" s="66" t="s">
        <v>184</v>
      </c>
    </row>
    <row r="164" spans="1:7" s="66" customFormat="1" hidden="1" x14ac:dyDescent="0.25">
      <c r="A164" s="258"/>
      <c r="B164" s="151"/>
      <c r="C164" s="151"/>
      <c r="D164" s="152"/>
      <c r="E164" s="151"/>
      <c r="F164" s="52">
        <f t="shared" si="1"/>
        <v>0</v>
      </c>
      <c r="G164" s="66" t="s">
        <v>184</v>
      </c>
    </row>
    <row r="165" spans="1:7" s="66" customFormat="1" hidden="1" x14ac:dyDescent="0.25">
      <c r="A165" s="258"/>
      <c r="B165" s="151"/>
      <c r="C165" s="151"/>
      <c r="D165" s="152"/>
      <c r="E165" s="151"/>
      <c r="F165" s="52">
        <f t="shared" si="1"/>
        <v>0</v>
      </c>
      <c r="G165" s="66" t="s">
        <v>184</v>
      </c>
    </row>
    <row r="166" spans="1:7" s="66" customFormat="1" hidden="1" x14ac:dyDescent="0.25">
      <c r="A166" s="258"/>
      <c r="B166" s="151"/>
      <c r="C166" s="151"/>
      <c r="D166" s="152"/>
      <c r="E166" s="151"/>
      <c r="F166" s="52">
        <f t="shared" si="1"/>
        <v>0</v>
      </c>
      <c r="G166" s="66" t="s">
        <v>184</v>
      </c>
    </row>
    <row r="167" spans="1:7" s="66" customFormat="1" hidden="1" x14ac:dyDescent="0.25">
      <c r="A167" s="258"/>
      <c r="B167" s="151"/>
      <c r="C167" s="151"/>
      <c r="D167" s="152"/>
      <c r="E167" s="151"/>
      <c r="F167" s="52">
        <f t="shared" si="1"/>
        <v>0</v>
      </c>
      <c r="G167" s="66" t="s">
        <v>184</v>
      </c>
    </row>
    <row r="168" spans="1:7" s="66" customFormat="1" hidden="1" x14ac:dyDescent="0.25">
      <c r="A168" s="258"/>
      <c r="B168" s="151"/>
      <c r="C168" s="151"/>
      <c r="D168" s="152"/>
      <c r="E168" s="151"/>
      <c r="F168" s="52">
        <f t="shared" si="1"/>
        <v>0</v>
      </c>
      <c r="G168" s="66" t="s">
        <v>184</v>
      </c>
    </row>
    <row r="169" spans="1:7" s="66" customFormat="1" hidden="1" x14ac:dyDescent="0.25">
      <c r="A169" s="258"/>
      <c r="B169" s="151"/>
      <c r="C169" s="151"/>
      <c r="D169" s="152"/>
      <c r="E169" s="151"/>
      <c r="F169" s="52">
        <f t="shared" si="1"/>
        <v>0</v>
      </c>
      <c r="G169" s="66" t="s">
        <v>184</v>
      </c>
    </row>
    <row r="170" spans="1:7" s="66" customFormat="1" hidden="1" x14ac:dyDescent="0.25">
      <c r="A170" s="258"/>
      <c r="B170" s="151"/>
      <c r="C170" s="151"/>
      <c r="D170" s="152"/>
      <c r="E170" s="151"/>
      <c r="F170" s="52">
        <f t="shared" si="1"/>
        <v>0</v>
      </c>
      <c r="G170" s="66" t="s">
        <v>184</v>
      </c>
    </row>
    <row r="171" spans="1:7" s="66" customFormat="1" hidden="1" x14ac:dyDescent="0.25">
      <c r="A171" s="258"/>
      <c r="B171" s="151"/>
      <c r="C171" s="151"/>
      <c r="D171" s="152"/>
      <c r="E171" s="151"/>
      <c r="F171" s="52">
        <f t="shared" si="1"/>
        <v>0</v>
      </c>
      <c r="G171" s="66" t="s">
        <v>184</v>
      </c>
    </row>
    <row r="172" spans="1:7" s="66" customFormat="1" hidden="1" x14ac:dyDescent="0.25">
      <c r="A172" s="258"/>
      <c r="B172" s="151"/>
      <c r="C172" s="151"/>
      <c r="D172" s="152"/>
      <c r="E172" s="151"/>
      <c r="F172" s="52">
        <f t="shared" si="1"/>
        <v>0</v>
      </c>
      <c r="G172" s="66" t="s">
        <v>184</v>
      </c>
    </row>
    <row r="173" spans="1:7" s="66" customFormat="1" hidden="1" x14ac:dyDescent="0.25">
      <c r="A173" s="258"/>
      <c r="B173" s="151"/>
      <c r="C173" s="151"/>
      <c r="D173" s="152"/>
      <c r="E173" s="151"/>
      <c r="F173" s="52">
        <f t="shared" si="1"/>
        <v>0</v>
      </c>
      <c r="G173" s="66" t="s">
        <v>184</v>
      </c>
    </row>
    <row r="174" spans="1:7" s="66" customFormat="1" hidden="1" x14ac:dyDescent="0.25">
      <c r="A174" s="258"/>
      <c r="B174" s="151"/>
      <c r="C174" s="151"/>
      <c r="D174" s="152"/>
      <c r="E174" s="151"/>
      <c r="F174" s="52">
        <f t="shared" si="1"/>
        <v>0</v>
      </c>
      <c r="G174" s="66" t="s">
        <v>184</v>
      </c>
    </row>
    <row r="175" spans="1:7" s="66" customFormat="1" hidden="1" x14ac:dyDescent="0.25">
      <c r="A175" s="258"/>
      <c r="B175" s="151"/>
      <c r="C175" s="151"/>
      <c r="D175" s="152"/>
      <c r="E175" s="151"/>
      <c r="F175" s="52">
        <f t="shared" si="1"/>
        <v>0</v>
      </c>
      <c r="G175" s="66" t="s">
        <v>184</v>
      </c>
    </row>
    <row r="176" spans="1:7" s="66" customFormat="1" hidden="1" x14ac:dyDescent="0.25">
      <c r="A176" s="258"/>
      <c r="B176" s="151"/>
      <c r="C176" s="151"/>
      <c r="D176" s="152"/>
      <c r="E176" s="151"/>
      <c r="F176" s="52">
        <f t="shared" si="1"/>
        <v>0</v>
      </c>
      <c r="G176" s="66" t="s">
        <v>184</v>
      </c>
    </row>
    <row r="177" spans="1:7" s="66" customFormat="1" hidden="1" x14ac:dyDescent="0.25">
      <c r="A177" s="258"/>
      <c r="B177" s="151"/>
      <c r="C177" s="151"/>
      <c r="D177" s="152"/>
      <c r="E177" s="151"/>
      <c r="F177" s="52">
        <f t="shared" si="1"/>
        <v>0</v>
      </c>
      <c r="G177" s="66" t="s">
        <v>184</v>
      </c>
    </row>
    <row r="178" spans="1:7" s="66" customFormat="1" hidden="1" x14ac:dyDescent="0.25">
      <c r="A178" s="258"/>
      <c r="B178" s="151"/>
      <c r="C178" s="151"/>
      <c r="D178" s="152"/>
      <c r="E178" s="151"/>
      <c r="F178" s="52">
        <f t="shared" si="1"/>
        <v>0</v>
      </c>
      <c r="G178" s="66" t="s">
        <v>184</v>
      </c>
    </row>
    <row r="179" spans="1:7" s="66" customFormat="1" hidden="1" x14ac:dyDescent="0.25">
      <c r="A179" s="258"/>
      <c r="B179" s="151"/>
      <c r="C179" s="151"/>
      <c r="D179" s="152"/>
      <c r="E179" s="151"/>
      <c r="F179" s="52">
        <f t="shared" si="1"/>
        <v>0</v>
      </c>
      <c r="G179" s="66" t="s">
        <v>184</v>
      </c>
    </row>
    <row r="180" spans="1:7" s="66" customFormat="1" hidden="1" x14ac:dyDescent="0.25">
      <c r="A180" s="258"/>
      <c r="B180" s="151"/>
      <c r="C180" s="151"/>
      <c r="D180" s="152"/>
      <c r="E180" s="151"/>
      <c r="F180" s="52">
        <f t="shared" si="1"/>
        <v>0</v>
      </c>
      <c r="G180" s="66" t="s">
        <v>184</v>
      </c>
    </row>
    <row r="181" spans="1:7" s="66" customFormat="1" hidden="1" x14ac:dyDescent="0.25">
      <c r="A181" s="258"/>
      <c r="B181" s="151"/>
      <c r="C181" s="151"/>
      <c r="D181" s="152"/>
      <c r="E181" s="151"/>
      <c r="F181" s="52">
        <f t="shared" si="1"/>
        <v>0</v>
      </c>
      <c r="G181" s="66" t="s">
        <v>184</v>
      </c>
    </row>
    <row r="182" spans="1:7" s="66" customFormat="1" hidden="1" x14ac:dyDescent="0.25">
      <c r="A182" s="258"/>
      <c r="B182" s="151"/>
      <c r="C182" s="151"/>
      <c r="D182" s="152"/>
      <c r="E182" s="151"/>
      <c r="F182" s="52">
        <f t="shared" si="1"/>
        <v>0</v>
      </c>
      <c r="G182" s="66" t="s">
        <v>184</v>
      </c>
    </row>
    <row r="183" spans="1:7" s="66" customFormat="1" hidden="1" x14ac:dyDescent="0.25">
      <c r="A183" s="258"/>
      <c r="B183" s="151"/>
      <c r="C183" s="151"/>
      <c r="D183" s="152"/>
      <c r="E183" s="151"/>
      <c r="F183" s="52">
        <f t="shared" si="1"/>
        <v>0</v>
      </c>
      <c r="G183" s="66" t="s">
        <v>184</v>
      </c>
    </row>
    <row r="184" spans="1:7" s="66" customFormat="1" hidden="1" x14ac:dyDescent="0.25">
      <c r="A184" s="258"/>
      <c r="B184" s="151"/>
      <c r="C184" s="151"/>
      <c r="D184" s="152"/>
      <c r="E184" s="151"/>
      <c r="F184" s="52">
        <f t="shared" si="1"/>
        <v>0</v>
      </c>
      <c r="G184" s="66" t="s">
        <v>184</v>
      </c>
    </row>
    <row r="185" spans="1:7" s="66" customFormat="1" hidden="1" x14ac:dyDescent="0.25">
      <c r="A185" s="258"/>
      <c r="B185" s="151"/>
      <c r="C185" s="151"/>
      <c r="D185" s="152"/>
      <c r="E185" s="151"/>
      <c r="F185" s="52">
        <f t="shared" si="1"/>
        <v>0</v>
      </c>
      <c r="G185" s="66" t="s">
        <v>184</v>
      </c>
    </row>
    <row r="186" spans="1:7" s="66" customFormat="1" hidden="1" x14ac:dyDescent="0.25">
      <c r="A186" s="258"/>
      <c r="B186" s="151"/>
      <c r="C186" s="151"/>
      <c r="D186" s="152"/>
      <c r="E186" s="151"/>
      <c r="F186" s="52">
        <f t="shared" si="1"/>
        <v>0</v>
      </c>
      <c r="G186" s="66" t="s">
        <v>184</v>
      </c>
    </row>
    <row r="187" spans="1:7" s="66" customFormat="1" hidden="1" x14ac:dyDescent="0.25">
      <c r="A187" s="258"/>
      <c r="B187" s="151"/>
      <c r="C187" s="151"/>
      <c r="D187" s="152"/>
      <c r="E187" s="151"/>
      <c r="F187" s="52">
        <f t="shared" si="1"/>
        <v>0</v>
      </c>
      <c r="G187" s="66" t="s">
        <v>184</v>
      </c>
    </row>
    <row r="188" spans="1:7" s="66" customFormat="1" hidden="1" x14ac:dyDescent="0.25">
      <c r="A188" s="258"/>
      <c r="B188" s="151"/>
      <c r="C188" s="151"/>
      <c r="D188" s="152"/>
      <c r="E188" s="151"/>
      <c r="F188" s="52">
        <f t="shared" si="1"/>
        <v>0</v>
      </c>
      <c r="G188" s="66" t="s">
        <v>184</v>
      </c>
    </row>
    <row r="189" spans="1:7" s="66" customFormat="1" hidden="1" x14ac:dyDescent="0.25">
      <c r="A189" s="258"/>
      <c r="B189" s="151"/>
      <c r="C189" s="151"/>
      <c r="D189" s="152"/>
      <c r="E189" s="151"/>
      <c r="F189" s="52">
        <f t="shared" si="1"/>
        <v>0</v>
      </c>
      <c r="G189" s="66" t="s">
        <v>184</v>
      </c>
    </row>
    <row r="190" spans="1:7" s="66" customFormat="1" hidden="1" x14ac:dyDescent="0.25">
      <c r="A190" s="258"/>
      <c r="B190" s="151"/>
      <c r="C190" s="151"/>
      <c r="D190" s="152"/>
      <c r="E190" s="151"/>
      <c r="F190" s="52">
        <f t="shared" si="1"/>
        <v>0</v>
      </c>
      <c r="G190" s="66" t="s">
        <v>184</v>
      </c>
    </row>
    <row r="191" spans="1:7" s="66" customFormat="1" hidden="1" x14ac:dyDescent="0.25">
      <c r="A191" s="258"/>
      <c r="B191" s="151"/>
      <c r="C191" s="151"/>
      <c r="D191" s="152"/>
      <c r="E191" s="151"/>
      <c r="F191" s="52">
        <f t="shared" si="1"/>
        <v>0</v>
      </c>
      <c r="G191" s="66" t="s">
        <v>184</v>
      </c>
    </row>
    <row r="192" spans="1:7" s="66" customFormat="1" hidden="1" x14ac:dyDescent="0.25">
      <c r="A192" s="258"/>
      <c r="B192" s="151"/>
      <c r="C192" s="151"/>
      <c r="D192" s="152"/>
      <c r="E192" s="151"/>
      <c r="F192" s="52">
        <f t="shared" si="1"/>
        <v>0</v>
      </c>
      <c r="G192" s="66" t="s">
        <v>184</v>
      </c>
    </row>
    <row r="193" spans="1:7" s="66" customFormat="1" hidden="1" x14ac:dyDescent="0.25">
      <c r="A193" s="258"/>
      <c r="B193" s="151"/>
      <c r="C193" s="151"/>
      <c r="D193" s="152"/>
      <c r="E193" s="151"/>
      <c r="F193" s="52">
        <f t="shared" si="1"/>
        <v>0</v>
      </c>
      <c r="G193" s="66" t="s">
        <v>184</v>
      </c>
    </row>
    <row r="194" spans="1:7" s="66" customFormat="1" hidden="1" x14ac:dyDescent="0.25">
      <c r="A194" s="258"/>
      <c r="B194" s="151"/>
      <c r="C194" s="151"/>
      <c r="D194" s="152"/>
      <c r="E194" s="151"/>
      <c r="F194" s="52">
        <f t="shared" si="1"/>
        <v>0</v>
      </c>
      <c r="G194" s="66" t="s">
        <v>184</v>
      </c>
    </row>
    <row r="195" spans="1:7" s="66" customFormat="1" hidden="1" x14ac:dyDescent="0.25">
      <c r="A195" s="258"/>
      <c r="B195" s="151"/>
      <c r="C195" s="151"/>
      <c r="D195" s="152"/>
      <c r="E195" s="151"/>
      <c r="F195" s="52">
        <f t="shared" si="1"/>
        <v>0</v>
      </c>
      <c r="G195" s="66" t="s">
        <v>184</v>
      </c>
    </row>
    <row r="196" spans="1:7" s="66" customFormat="1" hidden="1" x14ac:dyDescent="0.25">
      <c r="A196" s="258"/>
      <c r="B196" s="151"/>
      <c r="C196" s="151"/>
      <c r="D196" s="152"/>
      <c r="E196" s="151"/>
      <c r="F196" s="52">
        <f t="shared" si="1"/>
        <v>0</v>
      </c>
      <c r="G196" s="66" t="s">
        <v>184</v>
      </c>
    </row>
    <row r="197" spans="1:7" s="66" customFormat="1" hidden="1" x14ac:dyDescent="0.25">
      <c r="A197" s="258"/>
      <c r="B197" s="151"/>
      <c r="C197" s="151"/>
      <c r="D197" s="152"/>
      <c r="E197" s="151"/>
      <c r="F197" s="52">
        <f t="shared" si="1"/>
        <v>0</v>
      </c>
      <c r="G197" s="66" t="s">
        <v>184</v>
      </c>
    </row>
    <row r="198" spans="1:7" s="66" customFormat="1" hidden="1" x14ac:dyDescent="0.25">
      <c r="A198" s="258"/>
      <c r="B198" s="151"/>
      <c r="C198" s="151"/>
      <c r="D198" s="152"/>
      <c r="E198" s="151"/>
      <c r="F198" s="52">
        <f t="shared" si="1"/>
        <v>0</v>
      </c>
      <c r="G198" s="66" t="s">
        <v>184</v>
      </c>
    </row>
    <row r="199" spans="1:7" s="66" customFormat="1" hidden="1" x14ac:dyDescent="0.25">
      <c r="A199" s="258"/>
      <c r="B199" s="151"/>
      <c r="C199" s="151"/>
      <c r="D199" s="152"/>
      <c r="E199" s="151"/>
      <c r="F199" s="52">
        <f t="shared" si="1"/>
        <v>0</v>
      </c>
      <c r="G199" s="66" t="s">
        <v>184</v>
      </c>
    </row>
    <row r="200" spans="1:7" s="66" customFormat="1" hidden="1" x14ac:dyDescent="0.25">
      <c r="A200" s="258"/>
      <c r="B200" s="151"/>
      <c r="C200" s="151"/>
      <c r="D200" s="152"/>
      <c r="E200" s="151"/>
      <c r="F200" s="52">
        <f t="shared" si="1"/>
        <v>0</v>
      </c>
      <c r="G200" s="66" t="s">
        <v>184</v>
      </c>
    </row>
    <row r="201" spans="1:7" s="66" customFormat="1" hidden="1" x14ac:dyDescent="0.25">
      <c r="A201" s="258"/>
      <c r="B201" s="151"/>
      <c r="C201" s="151"/>
      <c r="D201" s="152"/>
      <c r="E201" s="151"/>
      <c r="F201" s="52">
        <f t="shared" si="1"/>
        <v>0</v>
      </c>
      <c r="G201" s="66" t="s">
        <v>184</v>
      </c>
    </row>
    <row r="202" spans="1:7" s="66" customFormat="1" hidden="1" x14ac:dyDescent="0.25">
      <c r="A202" s="258"/>
      <c r="B202" s="151"/>
      <c r="C202" s="151"/>
      <c r="D202" s="152"/>
      <c r="E202" s="151"/>
      <c r="F202" s="52">
        <f t="shared" si="1"/>
        <v>0</v>
      </c>
      <c r="G202" s="66" t="s">
        <v>184</v>
      </c>
    </row>
    <row r="203" spans="1:7" s="66" customFormat="1" hidden="1" x14ac:dyDescent="0.25">
      <c r="A203" s="258"/>
      <c r="B203" s="151"/>
      <c r="C203" s="151"/>
      <c r="D203" s="152"/>
      <c r="E203" s="151"/>
      <c r="F203" s="52">
        <f t="shared" si="1"/>
        <v>0</v>
      </c>
      <c r="G203" s="66" t="s">
        <v>184</v>
      </c>
    </row>
    <row r="204" spans="1:7" s="66" customFormat="1" hidden="1" x14ac:dyDescent="0.25">
      <c r="A204" s="258"/>
      <c r="B204" s="151"/>
      <c r="C204" s="151"/>
      <c r="D204" s="152"/>
      <c r="E204" s="151"/>
      <c r="F204" s="52">
        <f t="shared" si="1"/>
        <v>0</v>
      </c>
      <c r="G204" s="66" t="s">
        <v>184</v>
      </c>
    </row>
    <row r="205" spans="1:7" s="66" customFormat="1" hidden="1" x14ac:dyDescent="0.25">
      <c r="A205" s="258"/>
      <c r="B205" s="151"/>
      <c r="C205" s="151"/>
      <c r="D205" s="152"/>
      <c r="E205" s="151"/>
      <c r="F205" s="52">
        <f t="shared" si="1"/>
        <v>0</v>
      </c>
      <c r="G205" s="66" t="s">
        <v>184</v>
      </c>
    </row>
    <row r="206" spans="1:7" s="66" customFormat="1" hidden="1" x14ac:dyDescent="0.25">
      <c r="A206" s="258"/>
      <c r="B206" s="151"/>
      <c r="C206" s="151"/>
      <c r="D206" s="152"/>
      <c r="E206" s="151"/>
      <c r="F206" s="52">
        <f t="shared" si="1"/>
        <v>0</v>
      </c>
      <c r="G206" s="66" t="s">
        <v>184</v>
      </c>
    </row>
    <row r="207" spans="1:7" s="66" customFormat="1" hidden="1" x14ac:dyDescent="0.25">
      <c r="A207" s="258"/>
      <c r="B207" s="151"/>
      <c r="C207" s="151"/>
      <c r="D207" s="152"/>
      <c r="E207" s="151"/>
      <c r="F207" s="52">
        <f t="shared" si="1"/>
        <v>0</v>
      </c>
      <c r="G207" s="66" t="s">
        <v>184</v>
      </c>
    </row>
    <row r="208" spans="1:7" s="66" customFormat="1" hidden="1" x14ac:dyDescent="0.25">
      <c r="A208" s="258"/>
      <c r="B208" s="151"/>
      <c r="C208" s="151"/>
      <c r="D208" s="152"/>
      <c r="E208" s="151"/>
      <c r="F208" s="52">
        <f t="shared" si="1"/>
        <v>0</v>
      </c>
      <c r="G208" s="66" t="s">
        <v>184</v>
      </c>
    </row>
    <row r="209" spans="1:7" s="66" customFormat="1" hidden="1" x14ac:dyDescent="0.25">
      <c r="A209" s="258"/>
      <c r="B209" s="151"/>
      <c r="C209" s="151"/>
      <c r="D209" s="152"/>
      <c r="E209" s="151"/>
      <c r="F209" s="52">
        <f t="shared" si="1"/>
        <v>0</v>
      </c>
      <c r="G209" s="66" t="s">
        <v>184</v>
      </c>
    </row>
    <row r="210" spans="1:7" s="66" customFormat="1" hidden="1" x14ac:dyDescent="0.25">
      <c r="A210" s="258"/>
      <c r="B210" s="151"/>
      <c r="C210" s="151"/>
      <c r="D210" s="152"/>
      <c r="E210" s="151"/>
      <c r="F210" s="52">
        <f t="shared" si="1"/>
        <v>0</v>
      </c>
      <c r="G210" s="66" t="s">
        <v>184</v>
      </c>
    </row>
    <row r="211" spans="1:7" s="66" customFormat="1" hidden="1" x14ac:dyDescent="0.25">
      <c r="A211" s="258"/>
      <c r="B211" s="151"/>
      <c r="C211" s="151"/>
      <c r="D211" s="152"/>
      <c r="E211" s="151"/>
      <c r="F211" s="52">
        <f t="shared" si="1"/>
        <v>0</v>
      </c>
      <c r="G211" s="66" t="s">
        <v>184</v>
      </c>
    </row>
    <row r="212" spans="1:7" s="66" customFormat="1" hidden="1" x14ac:dyDescent="0.25">
      <c r="A212" s="258"/>
      <c r="B212" s="151"/>
      <c r="C212" s="151"/>
      <c r="D212" s="152"/>
      <c r="E212" s="151"/>
      <c r="F212" s="52">
        <f t="shared" si="1"/>
        <v>0</v>
      </c>
      <c r="G212" s="66" t="s">
        <v>184</v>
      </c>
    </row>
    <row r="213" spans="1:7" s="66" customFormat="1" hidden="1" x14ac:dyDescent="0.25">
      <c r="A213" s="258"/>
      <c r="B213" s="151"/>
      <c r="C213" s="151"/>
      <c r="D213" s="152"/>
      <c r="E213" s="151"/>
      <c r="F213" s="52">
        <f t="shared" si="1"/>
        <v>0</v>
      </c>
      <c r="G213" s="66" t="s">
        <v>184</v>
      </c>
    </row>
    <row r="214" spans="1:7" s="66" customFormat="1" hidden="1" x14ac:dyDescent="0.25">
      <c r="A214" s="258"/>
      <c r="B214" s="151"/>
      <c r="C214" s="151"/>
      <c r="D214" s="152"/>
      <c r="E214" s="151"/>
      <c r="F214" s="52">
        <f t="shared" si="1"/>
        <v>0</v>
      </c>
      <c r="G214" s="66" t="s">
        <v>184</v>
      </c>
    </row>
    <row r="215" spans="1:7" s="66" customFormat="1" hidden="1" x14ac:dyDescent="0.25">
      <c r="A215" s="258"/>
      <c r="B215" s="151"/>
      <c r="C215" s="151"/>
      <c r="D215" s="152"/>
      <c r="E215" s="151"/>
      <c r="F215" s="52">
        <f t="shared" si="1"/>
        <v>0</v>
      </c>
      <c r="G215" s="66" t="s">
        <v>184</v>
      </c>
    </row>
    <row r="216" spans="1:7" s="66" customFormat="1" hidden="1" x14ac:dyDescent="0.25">
      <c r="A216" s="258"/>
      <c r="B216" s="151"/>
      <c r="C216" s="151"/>
      <c r="D216" s="152"/>
      <c r="E216" s="151"/>
      <c r="F216" s="52">
        <f t="shared" si="1"/>
        <v>0</v>
      </c>
      <c r="G216" s="66" t="s">
        <v>184</v>
      </c>
    </row>
    <row r="217" spans="1:7" s="66" customFormat="1" hidden="1" x14ac:dyDescent="0.25">
      <c r="A217" s="258"/>
      <c r="B217" s="151"/>
      <c r="C217" s="151"/>
      <c r="D217" s="152"/>
      <c r="E217" s="151"/>
      <c r="F217" s="52">
        <f t="shared" si="1"/>
        <v>0</v>
      </c>
      <c r="G217" s="66" t="s">
        <v>184</v>
      </c>
    </row>
    <row r="218" spans="1:7" s="66" customFormat="1" hidden="1" x14ac:dyDescent="0.25">
      <c r="A218" s="258"/>
      <c r="B218" s="151"/>
      <c r="C218" s="151"/>
      <c r="D218" s="152"/>
      <c r="E218" s="151"/>
      <c r="F218" s="52">
        <f t="shared" si="1"/>
        <v>0</v>
      </c>
      <c r="G218" s="66" t="s">
        <v>184</v>
      </c>
    </row>
    <row r="219" spans="1:7" s="66" customFormat="1" hidden="1" x14ac:dyDescent="0.25">
      <c r="A219" s="258"/>
      <c r="B219" s="151"/>
      <c r="C219" s="151"/>
      <c r="D219" s="152"/>
      <c r="E219" s="151"/>
      <c r="F219" s="52">
        <f t="shared" si="1"/>
        <v>0</v>
      </c>
      <c r="G219" s="66" t="s">
        <v>184</v>
      </c>
    </row>
    <row r="220" spans="1:7" s="66" customFormat="1" hidden="1" x14ac:dyDescent="0.25">
      <c r="A220" s="258"/>
      <c r="B220" s="151"/>
      <c r="C220" s="151"/>
      <c r="D220" s="152"/>
      <c r="E220" s="151"/>
      <c r="F220" s="52">
        <f t="shared" si="1"/>
        <v>0</v>
      </c>
      <c r="G220" s="66" t="s">
        <v>184</v>
      </c>
    </row>
    <row r="221" spans="1:7" s="66" customFormat="1" hidden="1" x14ac:dyDescent="0.25">
      <c r="A221" s="258"/>
      <c r="B221" s="151"/>
      <c r="C221" s="151"/>
      <c r="D221" s="152"/>
      <c r="E221" s="151"/>
      <c r="F221" s="52">
        <f t="shared" si="1"/>
        <v>0</v>
      </c>
      <c r="G221" s="66" t="s">
        <v>184</v>
      </c>
    </row>
    <row r="222" spans="1:7" s="66" customFormat="1" hidden="1" x14ac:dyDescent="0.25">
      <c r="A222" s="258"/>
      <c r="B222" s="151"/>
      <c r="C222" s="151"/>
      <c r="D222" s="152"/>
      <c r="E222" s="151"/>
      <c r="F222" s="52">
        <f t="shared" si="1"/>
        <v>0</v>
      </c>
      <c r="G222" s="66" t="s">
        <v>184</v>
      </c>
    </row>
    <row r="223" spans="1:7" s="66" customFormat="1" hidden="1" x14ac:dyDescent="0.25">
      <c r="A223" s="258"/>
      <c r="B223" s="151"/>
      <c r="C223" s="151"/>
      <c r="D223" s="152"/>
      <c r="E223" s="151"/>
      <c r="F223" s="52">
        <f t="shared" si="1"/>
        <v>0</v>
      </c>
      <c r="G223" s="66" t="s">
        <v>184</v>
      </c>
    </row>
    <row r="224" spans="1:7" s="66" customFormat="1" hidden="1" x14ac:dyDescent="0.25">
      <c r="A224" s="258"/>
      <c r="B224" s="151"/>
      <c r="C224" s="151"/>
      <c r="D224" s="152"/>
      <c r="E224" s="151"/>
      <c r="F224" s="52">
        <f t="shared" si="1"/>
        <v>0</v>
      </c>
      <c r="G224" s="66" t="s">
        <v>184</v>
      </c>
    </row>
    <row r="225" spans="1:7" s="66" customFormat="1" hidden="1" x14ac:dyDescent="0.25">
      <c r="A225" s="258"/>
      <c r="B225" s="151"/>
      <c r="C225" s="151"/>
      <c r="D225" s="152"/>
      <c r="E225" s="151"/>
      <c r="F225" s="52">
        <f t="shared" si="1"/>
        <v>0</v>
      </c>
      <c r="G225" s="66" t="s">
        <v>184</v>
      </c>
    </row>
    <row r="226" spans="1:7" s="66" customFormat="1" hidden="1" x14ac:dyDescent="0.25">
      <c r="A226" s="258"/>
      <c r="B226" s="151"/>
      <c r="C226" s="151"/>
      <c r="D226" s="152"/>
      <c r="E226" s="151"/>
      <c r="F226" s="52">
        <f t="shared" si="1"/>
        <v>0</v>
      </c>
      <c r="G226" s="66" t="s">
        <v>184</v>
      </c>
    </row>
    <row r="227" spans="1:7" s="66" customFormat="1" hidden="1" x14ac:dyDescent="0.25">
      <c r="A227" s="258"/>
      <c r="B227" s="151"/>
      <c r="C227" s="151"/>
      <c r="D227" s="152"/>
      <c r="E227" s="151"/>
      <c r="F227" s="52">
        <f t="shared" si="1"/>
        <v>0</v>
      </c>
      <c r="G227" s="66" t="s">
        <v>184</v>
      </c>
    </row>
    <row r="228" spans="1:7" s="66" customFormat="1" hidden="1" x14ac:dyDescent="0.25">
      <c r="A228" s="258"/>
      <c r="B228" s="151"/>
      <c r="C228" s="151"/>
      <c r="D228" s="152"/>
      <c r="E228" s="151"/>
      <c r="F228" s="52">
        <f t="shared" si="1"/>
        <v>0</v>
      </c>
      <c r="G228" s="66" t="s">
        <v>184</v>
      </c>
    </row>
    <row r="229" spans="1:7" s="66" customFormat="1" hidden="1" x14ac:dyDescent="0.25">
      <c r="A229" s="258"/>
      <c r="B229" s="151"/>
      <c r="C229" s="151"/>
      <c r="D229" s="152"/>
      <c r="E229" s="151"/>
      <c r="F229" s="52">
        <f t="shared" si="1"/>
        <v>0</v>
      </c>
      <c r="G229" s="66" t="s">
        <v>184</v>
      </c>
    </row>
    <row r="230" spans="1:7" s="66" customFormat="1" hidden="1" x14ac:dyDescent="0.25">
      <c r="A230" s="258"/>
      <c r="B230" s="151"/>
      <c r="C230" s="151"/>
      <c r="D230" s="152"/>
      <c r="E230" s="151"/>
      <c r="F230" s="52">
        <f t="shared" si="1"/>
        <v>0</v>
      </c>
      <c r="G230" s="66" t="s">
        <v>184</v>
      </c>
    </row>
    <row r="231" spans="1:7" s="66" customFormat="1" hidden="1" x14ac:dyDescent="0.25">
      <c r="A231" s="258"/>
      <c r="B231" s="151"/>
      <c r="C231" s="151"/>
      <c r="D231" s="152"/>
      <c r="E231" s="151"/>
      <c r="F231" s="52">
        <f t="shared" si="1"/>
        <v>0</v>
      </c>
      <c r="G231" s="66" t="s">
        <v>184</v>
      </c>
    </row>
    <row r="232" spans="1:7" s="66" customFormat="1" hidden="1" x14ac:dyDescent="0.25">
      <c r="A232" s="258"/>
      <c r="B232" s="151"/>
      <c r="C232" s="151"/>
      <c r="D232" s="152"/>
      <c r="E232" s="151"/>
      <c r="F232" s="52">
        <f t="shared" si="1"/>
        <v>0</v>
      </c>
      <c r="G232" s="66" t="s">
        <v>184</v>
      </c>
    </row>
    <row r="233" spans="1:7" s="66" customFormat="1" hidden="1" x14ac:dyDescent="0.25">
      <c r="A233" s="258"/>
      <c r="B233" s="151"/>
      <c r="C233" s="151"/>
      <c r="D233" s="152"/>
      <c r="E233" s="151"/>
      <c r="F233" s="52">
        <f t="shared" si="1"/>
        <v>0</v>
      </c>
      <c r="G233" s="66" t="s">
        <v>184</v>
      </c>
    </row>
    <row r="234" spans="1:7" s="66" customFormat="1" hidden="1" x14ac:dyDescent="0.25">
      <c r="A234" s="258"/>
      <c r="B234" s="151"/>
      <c r="C234" s="151"/>
      <c r="D234" s="152"/>
      <c r="E234" s="151"/>
      <c r="F234" s="52">
        <f t="shared" si="1"/>
        <v>0</v>
      </c>
      <c r="G234" s="66" t="s">
        <v>184</v>
      </c>
    </row>
    <row r="235" spans="1:7" s="66" customFormat="1" hidden="1" x14ac:dyDescent="0.25">
      <c r="A235" s="258"/>
      <c r="B235" s="151"/>
      <c r="C235" s="151"/>
      <c r="D235" s="152"/>
      <c r="E235" s="151"/>
      <c r="F235" s="52">
        <f t="shared" si="1"/>
        <v>0</v>
      </c>
      <c r="G235" s="66" t="s">
        <v>184</v>
      </c>
    </row>
    <row r="236" spans="1:7" s="66" customFormat="1" hidden="1" x14ac:dyDescent="0.25">
      <c r="A236" s="258"/>
      <c r="B236" s="151"/>
      <c r="C236" s="151"/>
      <c r="D236" s="152"/>
      <c r="E236" s="151"/>
      <c r="F236" s="52">
        <f t="shared" si="1"/>
        <v>0</v>
      </c>
      <c r="G236" s="66" t="s">
        <v>184</v>
      </c>
    </row>
    <row r="237" spans="1:7" s="66" customFormat="1" hidden="1" x14ac:dyDescent="0.25">
      <c r="A237" s="258"/>
      <c r="B237" s="151"/>
      <c r="C237" s="151"/>
      <c r="D237" s="152"/>
      <c r="E237" s="151"/>
      <c r="F237" s="52">
        <f t="shared" si="1"/>
        <v>0</v>
      </c>
      <c r="G237" s="66" t="s">
        <v>184</v>
      </c>
    </row>
    <row r="238" spans="1:7" s="66" customFormat="1" hidden="1" x14ac:dyDescent="0.25">
      <c r="A238" s="258"/>
      <c r="B238" s="151"/>
      <c r="C238" s="151"/>
      <c r="D238" s="152"/>
      <c r="E238" s="151"/>
      <c r="F238" s="52">
        <f t="shared" si="1"/>
        <v>0</v>
      </c>
      <c r="G238" s="66" t="s">
        <v>184</v>
      </c>
    </row>
    <row r="239" spans="1:7" s="66" customFormat="1" hidden="1" x14ac:dyDescent="0.25">
      <c r="A239" s="258"/>
      <c r="B239" s="151"/>
      <c r="C239" s="151"/>
      <c r="D239" s="152"/>
      <c r="E239" s="151"/>
      <c r="F239" s="52">
        <f t="shared" si="1"/>
        <v>0</v>
      </c>
      <c r="G239" s="66" t="s">
        <v>184</v>
      </c>
    </row>
    <row r="240" spans="1:7" s="66" customFormat="1" hidden="1" x14ac:dyDescent="0.25">
      <c r="A240" s="258"/>
      <c r="B240" s="151"/>
      <c r="C240" s="151"/>
      <c r="D240" s="152"/>
      <c r="E240" s="151"/>
      <c r="F240" s="52">
        <f t="shared" si="1"/>
        <v>0</v>
      </c>
      <c r="G240" s="66" t="s">
        <v>184</v>
      </c>
    </row>
    <row r="241" spans="1:7" s="66" customFormat="1" hidden="1" x14ac:dyDescent="0.25">
      <c r="A241" s="258"/>
      <c r="B241" s="151"/>
      <c r="C241" s="151"/>
      <c r="D241" s="152"/>
      <c r="E241" s="151"/>
      <c r="F241" s="52">
        <f t="shared" si="1"/>
        <v>0</v>
      </c>
      <c r="G241" s="66" t="s">
        <v>184</v>
      </c>
    </row>
    <row r="242" spans="1:7" s="66" customFormat="1" hidden="1" x14ac:dyDescent="0.25">
      <c r="A242" s="258"/>
      <c r="B242" s="151"/>
      <c r="C242" s="151"/>
      <c r="D242" s="152"/>
      <c r="E242" s="151"/>
      <c r="F242" s="52">
        <f t="shared" si="1"/>
        <v>0</v>
      </c>
      <c r="G242" s="66" t="s">
        <v>184</v>
      </c>
    </row>
    <row r="243" spans="1:7" s="66" customFormat="1" hidden="1" x14ac:dyDescent="0.25">
      <c r="A243" s="258"/>
      <c r="B243" s="151"/>
      <c r="C243" s="151"/>
      <c r="D243" s="152"/>
      <c r="E243" s="151"/>
      <c r="F243" s="52">
        <f t="shared" si="1"/>
        <v>0</v>
      </c>
      <c r="G243" s="66" t="s">
        <v>184</v>
      </c>
    </row>
    <row r="244" spans="1:7" s="66" customFormat="1" hidden="1" x14ac:dyDescent="0.25">
      <c r="A244" s="258"/>
      <c r="B244" s="151"/>
      <c r="C244" s="151"/>
      <c r="D244" s="152"/>
      <c r="E244" s="151"/>
      <c r="F244" s="52">
        <f t="shared" si="1"/>
        <v>0</v>
      </c>
      <c r="G244" s="66" t="s">
        <v>184</v>
      </c>
    </row>
    <row r="245" spans="1:7" s="66" customFormat="1" hidden="1" x14ac:dyDescent="0.25">
      <c r="A245" s="258"/>
      <c r="B245" s="151"/>
      <c r="C245" s="151"/>
      <c r="D245" s="152"/>
      <c r="E245" s="151"/>
      <c r="F245" s="52">
        <f t="shared" si="1"/>
        <v>0</v>
      </c>
      <c r="G245" s="66" t="s">
        <v>184</v>
      </c>
    </row>
    <row r="246" spans="1:7" s="66" customFormat="1" hidden="1" x14ac:dyDescent="0.25">
      <c r="A246" s="258"/>
      <c r="B246" s="151"/>
      <c r="C246" s="151"/>
      <c r="D246" s="152"/>
      <c r="E246" s="151"/>
      <c r="F246" s="52">
        <f t="shared" si="1"/>
        <v>0</v>
      </c>
      <c r="G246" s="66" t="s">
        <v>184</v>
      </c>
    </row>
    <row r="247" spans="1:7" s="66" customFormat="1" hidden="1" x14ac:dyDescent="0.25">
      <c r="A247" s="258"/>
      <c r="B247" s="151"/>
      <c r="C247" s="151"/>
      <c r="D247" s="152"/>
      <c r="E247" s="151"/>
      <c r="F247" s="52">
        <f t="shared" si="1"/>
        <v>0</v>
      </c>
      <c r="G247" s="66" t="s">
        <v>184</v>
      </c>
    </row>
    <row r="248" spans="1:7" s="66" customFormat="1" hidden="1" x14ac:dyDescent="0.25">
      <c r="A248" s="258"/>
      <c r="B248" s="151"/>
      <c r="C248" s="151"/>
      <c r="D248" s="152"/>
      <c r="E248" s="151"/>
      <c r="F248" s="52">
        <f t="shared" si="1"/>
        <v>0</v>
      </c>
      <c r="G248" s="66" t="s">
        <v>184</v>
      </c>
    </row>
    <row r="249" spans="1:7" s="66" customFormat="1" hidden="1" x14ac:dyDescent="0.25">
      <c r="A249" s="258"/>
      <c r="B249" s="151"/>
      <c r="C249" s="151"/>
      <c r="D249" s="152"/>
      <c r="E249" s="151"/>
      <c r="F249" s="52">
        <f t="shared" si="1"/>
        <v>0</v>
      </c>
      <c r="G249" s="66" t="s">
        <v>184</v>
      </c>
    </row>
    <row r="250" spans="1:7" s="66" customFormat="1" hidden="1" x14ac:dyDescent="0.25">
      <c r="A250" s="258"/>
      <c r="B250" s="151"/>
      <c r="C250" s="151"/>
      <c r="D250" s="152"/>
      <c r="E250" s="151"/>
      <c r="F250" s="52">
        <f t="shared" si="1"/>
        <v>0</v>
      </c>
      <c r="G250" s="66" t="s">
        <v>184</v>
      </c>
    </row>
    <row r="251" spans="1:7" s="66" customFormat="1" hidden="1" x14ac:dyDescent="0.25">
      <c r="A251" s="258"/>
      <c r="B251" s="151"/>
      <c r="C251" s="151"/>
      <c r="D251" s="152"/>
      <c r="E251" s="151"/>
      <c r="F251" s="52">
        <f t="shared" si="1"/>
        <v>0</v>
      </c>
      <c r="G251" s="66" t="s">
        <v>184</v>
      </c>
    </row>
    <row r="252" spans="1:7" s="66" customFormat="1" hidden="1" x14ac:dyDescent="0.25">
      <c r="A252" s="258"/>
      <c r="B252" s="151"/>
      <c r="C252" s="151"/>
      <c r="D252" s="152"/>
      <c r="E252" s="151"/>
      <c r="F252" s="52">
        <f t="shared" si="1"/>
        <v>0</v>
      </c>
      <c r="G252" s="66" t="s">
        <v>184</v>
      </c>
    </row>
    <row r="253" spans="1:7" s="66" customFormat="1" hidden="1" x14ac:dyDescent="0.25">
      <c r="A253" s="258"/>
      <c r="B253" s="151"/>
      <c r="C253" s="151"/>
      <c r="D253" s="152"/>
      <c r="E253" s="151"/>
      <c r="F253" s="52">
        <f t="shared" si="1"/>
        <v>0</v>
      </c>
      <c r="G253" s="66" t="s">
        <v>184</v>
      </c>
    </row>
    <row r="254" spans="1:7" s="66" customFormat="1" hidden="1" x14ac:dyDescent="0.25">
      <c r="A254" s="258"/>
      <c r="B254" s="151"/>
      <c r="C254" s="151"/>
      <c r="D254" s="152"/>
      <c r="E254" s="151"/>
      <c r="F254" s="52">
        <f t="shared" si="1"/>
        <v>0</v>
      </c>
      <c r="G254" s="66" t="s">
        <v>184</v>
      </c>
    </row>
    <row r="255" spans="1:7" s="66" customFormat="1" hidden="1" x14ac:dyDescent="0.25">
      <c r="A255" s="258"/>
      <c r="B255" s="151"/>
      <c r="C255" s="151"/>
      <c r="D255" s="152"/>
      <c r="E255" s="151"/>
      <c r="F255" s="52">
        <f t="shared" si="1"/>
        <v>0</v>
      </c>
      <c r="G255" s="66" t="s">
        <v>184</v>
      </c>
    </row>
    <row r="256" spans="1:7" s="66" customFormat="1" hidden="1" x14ac:dyDescent="0.25">
      <c r="A256" s="258"/>
      <c r="B256" s="151"/>
      <c r="C256" s="151"/>
      <c r="D256" s="152"/>
      <c r="E256" s="151"/>
      <c r="F256" s="52">
        <f t="shared" si="1"/>
        <v>0</v>
      </c>
      <c r="G256" s="66" t="s">
        <v>184</v>
      </c>
    </row>
    <row r="257" spans="1:9" s="66" customFormat="1" hidden="1" x14ac:dyDescent="0.25">
      <c r="A257" s="258"/>
      <c r="B257" s="151"/>
      <c r="C257" s="151"/>
      <c r="D257" s="152"/>
      <c r="E257" s="151"/>
      <c r="F257" s="52">
        <f t="shared" si="1"/>
        <v>0</v>
      </c>
      <c r="G257" s="66" t="s">
        <v>184</v>
      </c>
    </row>
    <row r="258" spans="1:9" s="66" customFormat="1" hidden="1" x14ac:dyDescent="0.25">
      <c r="A258" s="258"/>
      <c r="B258" s="151"/>
      <c r="C258" s="151"/>
      <c r="D258" s="152"/>
      <c r="E258" s="151"/>
      <c r="F258" s="52">
        <f t="shared" si="1"/>
        <v>0</v>
      </c>
      <c r="G258" s="66" t="s">
        <v>184</v>
      </c>
    </row>
    <row r="259" spans="1:9" s="66" customFormat="1" hidden="1" x14ac:dyDescent="0.25">
      <c r="A259" s="258"/>
      <c r="B259" s="151"/>
      <c r="C259" s="151"/>
      <c r="D259" s="152"/>
      <c r="E259" s="151"/>
      <c r="F259" s="52">
        <f t="shared" si="1"/>
        <v>0</v>
      </c>
      <c r="G259" s="66" t="s">
        <v>184</v>
      </c>
    </row>
    <row r="260" spans="1:9" s="66" customFormat="1" hidden="1" x14ac:dyDescent="0.25">
      <c r="A260" s="258"/>
      <c r="B260" s="151"/>
      <c r="C260" s="151"/>
      <c r="D260" s="152"/>
      <c r="E260" s="151"/>
      <c r="F260" s="52">
        <f t="shared" si="1"/>
        <v>0</v>
      </c>
      <c r="G260" s="66" t="s">
        <v>184</v>
      </c>
    </row>
    <row r="261" spans="1:9" s="66" customFormat="1" hidden="1" x14ac:dyDescent="0.25">
      <c r="A261" s="258"/>
      <c r="B261" s="151"/>
      <c r="C261" s="151"/>
      <c r="D261" s="152"/>
      <c r="E261" s="151"/>
      <c r="F261" s="52">
        <f t="shared" si="1"/>
        <v>0</v>
      </c>
      <c r="G261" s="66" t="s">
        <v>184</v>
      </c>
    </row>
    <row r="262" spans="1:9" s="66" customFormat="1" hidden="1" x14ac:dyDescent="0.25">
      <c r="A262" s="258"/>
      <c r="B262" s="151"/>
      <c r="C262" s="151"/>
      <c r="D262" s="152"/>
      <c r="E262" s="151"/>
      <c r="F262" s="52">
        <f t="shared" si="1"/>
        <v>0</v>
      </c>
      <c r="G262" s="66" t="s">
        <v>184</v>
      </c>
    </row>
    <row r="263" spans="1:9" s="66" customFormat="1" hidden="1" x14ac:dyDescent="0.25">
      <c r="A263" s="258"/>
      <c r="B263" s="151"/>
      <c r="C263" s="151"/>
      <c r="D263" s="152"/>
      <c r="E263" s="151"/>
      <c r="F263" s="52">
        <f t="shared" si="1"/>
        <v>0</v>
      </c>
      <c r="G263" s="66" t="s">
        <v>184</v>
      </c>
    </row>
    <row r="264" spans="1:9" s="66" customFormat="1" hidden="1" x14ac:dyDescent="0.25">
      <c r="A264" s="258"/>
      <c r="B264" s="151"/>
      <c r="C264" s="151"/>
      <c r="D264" s="152"/>
      <c r="E264" s="151"/>
      <c r="F264" s="52">
        <f t="shared" si="1"/>
        <v>0</v>
      </c>
      <c r="G264" s="66" t="s">
        <v>184</v>
      </c>
    </row>
    <row r="265" spans="1:9" s="66" customFormat="1" hidden="1" x14ac:dyDescent="0.25">
      <c r="A265" s="258"/>
      <c r="B265" s="151"/>
      <c r="C265" s="151"/>
      <c r="D265" s="152"/>
      <c r="E265" s="151"/>
      <c r="F265" s="52">
        <f t="shared" si="1"/>
        <v>0</v>
      </c>
      <c r="G265" s="66" t="s">
        <v>184</v>
      </c>
    </row>
    <row r="266" spans="1:9" s="66" customFormat="1" hidden="1" x14ac:dyDescent="0.25">
      <c r="A266" s="258"/>
      <c r="B266" s="151"/>
      <c r="C266" s="151"/>
      <c r="D266" s="152"/>
      <c r="E266" s="151"/>
      <c r="F266" s="52">
        <f t="shared" si="1"/>
        <v>0</v>
      </c>
      <c r="G266" s="66" t="s">
        <v>184</v>
      </c>
    </row>
    <row r="267" spans="1:9" s="66" customFormat="1" x14ac:dyDescent="0.25">
      <c r="A267" s="258" t="s">
        <v>299</v>
      </c>
      <c r="B267" s="151">
        <v>3</v>
      </c>
      <c r="C267" s="151" t="s">
        <v>296</v>
      </c>
      <c r="D267" s="152">
        <v>311570.63288018829</v>
      </c>
      <c r="E267" s="151">
        <v>7</v>
      </c>
      <c r="F267" s="153">
        <f>ROUND(+B267*D267*E267,2)</f>
        <v>6542983.29</v>
      </c>
      <c r="G267" s="66" t="s">
        <v>184</v>
      </c>
    </row>
    <row r="268" spans="1:9" s="66" customFormat="1" x14ac:dyDescent="0.25">
      <c r="A268" s="258"/>
      <c r="B268" s="65"/>
      <c r="C268" s="65"/>
      <c r="D268" s="167"/>
      <c r="E268" s="168" t="s">
        <v>185</v>
      </c>
      <c r="F268" s="229">
        <f>ROUND(SUBTOTAL(109,F137:F267),2)</f>
        <v>24411318.57</v>
      </c>
      <c r="G268" s="66" t="s">
        <v>184</v>
      </c>
      <c r="I268" s="257" t="s">
        <v>198</v>
      </c>
    </row>
    <row r="269" spans="1:9" x14ac:dyDescent="0.25">
      <c r="F269" s="214"/>
      <c r="G269" s="66" t="s">
        <v>186</v>
      </c>
    </row>
    <row r="270" spans="1:9" x14ac:dyDescent="0.25">
      <c r="C270" s="414" t="str">
        <f>"Total "&amp;B2</f>
        <v>Total GRANT EXCLUSIVE LINE ITEM</v>
      </c>
      <c r="D270" s="414"/>
      <c r="E270" s="414"/>
      <c r="F270" s="52">
        <f>+F268+F136</f>
        <v>48538206.18</v>
      </c>
      <c r="G270" s="66" t="s">
        <v>186</v>
      </c>
      <c r="I270" s="75" t="s">
        <v>188</v>
      </c>
    </row>
    <row r="271" spans="1:9" s="66" customFormat="1" x14ac:dyDescent="0.25">
      <c r="A271" s="155"/>
      <c r="B271" s="65"/>
      <c r="C271" s="65"/>
      <c r="D271" s="65"/>
      <c r="E271" s="65"/>
      <c r="F271" s="69"/>
      <c r="G271" s="66" t="s">
        <v>186</v>
      </c>
    </row>
    <row r="272" spans="1:9" s="66" customFormat="1" x14ac:dyDescent="0.25">
      <c r="A272" s="218" t="str">
        <f>B2&amp;" Narrative (State):"</f>
        <v>GRANT EXCLUSIVE LINE ITEM Narrative (State):</v>
      </c>
      <c r="B272" s="60"/>
      <c r="C272" s="60"/>
      <c r="D272" s="60"/>
      <c r="E272" s="60"/>
      <c r="F272" s="61"/>
      <c r="G272" s="66" t="s">
        <v>181</v>
      </c>
      <c r="I272" s="76" t="s">
        <v>190</v>
      </c>
    </row>
    <row r="273" spans="1:17" s="66" customFormat="1" ht="45" customHeight="1" x14ac:dyDescent="0.25">
      <c r="A273" s="407" t="s">
        <v>300</v>
      </c>
      <c r="B273" s="408"/>
      <c r="C273" s="408"/>
      <c r="D273" s="408"/>
      <c r="E273" s="408"/>
      <c r="F273" s="409"/>
      <c r="G273" s="66" t="s">
        <v>181</v>
      </c>
      <c r="I273" s="405" t="s">
        <v>191</v>
      </c>
      <c r="J273" s="405"/>
      <c r="K273" s="405"/>
      <c r="L273" s="405"/>
      <c r="M273" s="405"/>
      <c r="N273" s="405"/>
      <c r="O273" s="405"/>
      <c r="P273" s="405"/>
      <c r="Q273" s="405"/>
    </row>
    <row r="274" spans="1:17" x14ac:dyDescent="0.25">
      <c r="G274" s="66" t="s">
        <v>184</v>
      </c>
    </row>
    <row r="275" spans="1:17" s="66" customFormat="1" x14ac:dyDescent="0.25">
      <c r="A275" s="218" t="str">
        <f>B2&amp;" Narrative (Non-State) i.e. Match or Other Funding"</f>
        <v>GRANT EXCLUSIVE LINE ITEM Narrative (Non-State) i.e. Match or Other Funding</v>
      </c>
      <c r="B275" s="63"/>
      <c r="C275" s="63"/>
      <c r="D275" s="63"/>
      <c r="E275" s="63"/>
      <c r="F275" s="64"/>
      <c r="G275" s="66" t="s">
        <v>184</v>
      </c>
      <c r="I275" s="76" t="s">
        <v>190</v>
      </c>
    </row>
    <row r="276" spans="1:17" s="66" customFormat="1" ht="45" customHeight="1" x14ac:dyDescent="0.25">
      <c r="A276" s="407" t="s">
        <v>301</v>
      </c>
      <c r="B276" s="408"/>
      <c r="C276" s="408"/>
      <c r="D276" s="408"/>
      <c r="E276" s="408"/>
      <c r="F276" s="409"/>
      <c r="G276" s="66" t="s">
        <v>184</v>
      </c>
      <c r="I276" s="405" t="s">
        <v>191</v>
      </c>
      <c r="J276" s="405"/>
      <c r="K276" s="405"/>
      <c r="L276" s="405"/>
      <c r="M276" s="405"/>
      <c r="N276" s="405"/>
      <c r="O276" s="405"/>
      <c r="P276" s="405"/>
      <c r="Q276" s="405"/>
    </row>
    <row r="278" spans="1:17" x14ac:dyDescent="0.25">
      <c r="D278" s="222"/>
    </row>
  </sheetData>
  <sheetProtection algorithmName="SHA-512" hashValue="4ko4FXniaBCAVORnrOL8FHBbyh3oi3hLVHrXJtKki1Gg8r0EK7Qiz3xLfjC8nW1ZegJFdGcqRPaaP44orkM+mQ==" saltValue="82kQYyk2nvcBcjdQa2Y1O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58DEC640-9A98-43F6-9351-9A2D97D47720}">
            <xm:f>Categories!$A$31=FALSE</xm:f>
            <x14:dxf>
              <fill>
                <patternFill>
                  <bgColor theme="0" tint="-0.34998626667073579"/>
                </patternFill>
              </fill>
            </x14:dxf>
          </x14:cfRule>
          <xm:sqref>A1:F276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DB2BB-5B96-4042-8EEA-1E0820873EDD}">
  <sheetPr>
    <pageSetUpPr fitToPage="1"/>
  </sheetPr>
  <dimension ref="A1:Q278"/>
  <sheetViews>
    <sheetView zoomScaleNormal="100" zoomScaleSheetLayoutView="100" workbookViewId="0">
      <selection activeCell="A10" sqref="A10:C10"/>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thickTop="1" thickBot="1" x14ac:dyDescent="0.3">
      <c r="A1" s="399" t="s">
        <v>169</v>
      </c>
      <c r="B1" s="399"/>
      <c r="C1" s="399"/>
      <c r="D1" s="399"/>
      <c r="E1" s="399"/>
      <c r="F1" t="str">
        <f>+'Section A'!$B$2</f>
        <v>GRANTEE</v>
      </c>
      <c r="G1" s="204" t="s">
        <v>179</v>
      </c>
      <c r="I1" s="225" t="s">
        <v>170</v>
      </c>
    </row>
    <row r="2" spans="1:9" ht="20.25" customHeight="1" thickTop="1" x14ac:dyDescent="0.25">
      <c r="A2" s="226" t="s">
        <v>306</v>
      </c>
      <c r="B2" s="432" t="s">
        <v>293</v>
      </c>
      <c r="C2" s="432"/>
      <c r="D2" s="432"/>
      <c r="E2" s="432"/>
      <c r="F2" s="432"/>
      <c r="G2" s="204"/>
    </row>
    <row r="3" spans="1:9" ht="42" customHeight="1" x14ac:dyDescent="0.25">
      <c r="A3" s="327" t="s">
        <v>294</v>
      </c>
      <c r="B3" s="327"/>
      <c r="C3" s="327"/>
      <c r="D3" s="327"/>
      <c r="E3" s="327"/>
      <c r="F3" s="327"/>
      <c r="G3" t="s">
        <v>186</v>
      </c>
    </row>
    <row r="4" spans="1:9" x14ac:dyDescent="0.25">
      <c r="A4" s="5"/>
      <c r="B4" s="5"/>
      <c r="C4" s="5"/>
      <c r="D4" s="5"/>
      <c r="E4" s="5"/>
      <c r="F4" s="5"/>
      <c r="G4" t="s">
        <v>186</v>
      </c>
    </row>
    <row r="5" spans="1:9" x14ac:dyDescent="0.25">
      <c r="A5" s="202" t="s">
        <v>261</v>
      </c>
      <c r="B5" s="202" t="s">
        <v>208</v>
      </c>
      <c r="C5" s="202" t="s">
        <v>207</v>
      </c>
      <c r="D5" s="202" t="s">
        <v>224</v>
      </c>
      <c r="E5" s="202" t="s">
        <v>177</v>
      </c>
      <c r="F5" s="202" t="s">
        <v>295</v>
      </c>
      <c r="G5" s="206" t="s">
        <v>186</v>
      </c>
      <c r="I5" s="76" t="s">
        <v>180</v>
      </c>
    </row>
    <row r="6" spans="1:9" s="66" customFormat="1" x14ac:dyDescent="0.25">
      <c r="A6" s="143" t="s">
        <v>261</v>
      </c>
      <c r="B6" s="151">
        <v>3</v>
      </c>
      <c r="C6" s="151" t="s">
        <v>296</v>
      </c>
      <c r="D6" s="152">
        <v>317604.01180483459</v>
      </c>
      <c r="E6" s="151">
        <v>7</v>
      </c>
      <c r="F6" s="52">
        <f t="shared" ref="F6:F134" si="0">ROUND(+B6*D6*E6,2)</f>
        <v>6669684.25</v>
      </c>
      <c r="G6" s="66" t="s">
        <v>181</v>
      </c>
    </row>
    <row r="7" spans="1:9" s="66" customFormat="1" x14ac:dyDescent="0.25">
      <c r="A7" s="258" t="s">
        <v>297</v>
      </c>
      <c r="B7" s="151">
        <v>3</v>
      </c>
      <c r="C7" s="151" t="s">
        <v>296</v>
      </c>
      <c r="D7" s="152">
        <v>125782.036908415</v>
      </c>
      <c r="E7" s="151">
        <v>7</v>
      </c>
      <c r="F7" s="52">
        <f t="shared" si="0"/>
        <v>2641422.7799999998</v>
      </c>
      <c r="G7" s="66" t="s">
        <v>181</v>
      </c>
    </row>
    <row r="8" spans="1:9" s="66" customFormat="1" x14ac:dyDescent="0.25">
      <c r="A8" s="258" t="s">
        <v>298</v>
      </c>
      <c r="B8" s="151">
        <v>3</v>
      </c>
      <c r="C8" s="151" t="s">
        <v>296</v>
      </c>
      <c r="D8" s="152">
        <v>160255.94898736299</v>
      </c>
      <c r="E8" s="151">
        <v>7</v>
      </c>
      <c r="F8" s="52">
        <f t="shared" si="0"/>
        <v>3365374.93</v>
      </c>
      <c r="G8" s="66" t="s">
        <v>181</v>
      </c>
    </row>
    <row r="9" spans="1:9" s="66" customFormat="1" hidden="1" x14ac:dyDescent="0.25">
      <c r="A9" s="258"/>
      <c r="B9" s="151"/>
      <c r="C9" s="151"/>
      <c r="D9" s="152"/>
      <c r="E9" s="151"/>
      <c r="F9" s="52">
        <f t="shared" si="0"/>
        <v>0</v>
      </c>
      <c r="G9" s="66" t="s">
        <v>181</v>
      </c>
    </row>
    <row r="10" spans="1:9" s="66" customFormat="1" hidden="1" x14ac:dyDescent="0.25">
      <c r="A10" s="258"/>
      <c r="B10" s="151"/>
      <c r="C10" s="151"/>
      <c r="D10" s="152"/>
      <c r="E10" s="151"/>
      <c r="F10" s="52">
        <f t="shared" si="0"/>
        <v>0</v>
      </c>
      <c r="G10" s="66" t="s">
        <v>181</v>
      </c>
    </row>
    <row r="11" spans="1:9" s="66" customFormat="1" hidden="1" x14ac:dyDescent="0.25">
      <c r="A11" s="258"/>
      <c r="B11" s="151"/>
      <c r="C11" s="151"/>
      <c r="D11" s="152"/>
      <c r="E11" s="151"/>
      <c r="F11" s="52">
        <f t="shared" si="0"/>
        <v>0</v>
      </c>
      <c r="G11" s="66" t="s">
        <v>181</v>
      </c>
    </row>
    <row r="12" spans="1:9" s="66" customFormat="1" hidden="1" x14ac:dyDescent="0.25">
      <c r="A12" s="258"/>
      <c r="B12" s="151"/>
      <c r="C12" s="151"/>
      <c r="D12" s="152"/>
      <c r="E12" s="151"/>
      <c r="F12" s="52">
        <f t="shared" si="0"/>
        <v>0</v>
      </c>
      <c r="G12" s="66" t="s">
        <v>181</v>
      </c>
    </row>
    <row r="13" spans="1:9" s="66" customFormat="1" hidden="1" x14ac:dyDescent="0.25">
      <c r="A13" s="258"/>
      <c r="B13" s="151"/>
      <c r="C13" s="151"/>
      <c r="D13" s="152"/>
      <c r="E13" s="151"/>
      <c r="F13" s="52">
        <f t="shared" si="0"/>
        <v>0</v>
      </c>
      <c r="G13" s="66" t="s">
        <v>181</v>
      </c>
    </row>
    <row r="14" spans="1:9" s="66" customFormat="1" hidden="1" x14ac:dyDescent="0.25">
      <c r="A14" s="258"/>
      <c r="B14" s="151"/>
      <c r="C14" s="151"/>
      <c r="D14" s="152"/>
      <c r="E14" s="151"/>
      <c r="F14" s="52">
        <f t="shared" si="0"/>
        <v>0</v>
      </c>
      <c r="G14" s="66" t="s">
        <v>181</v>
      </c>
    </row>
    <row r="15" spans="1:9" s="66" customFormat="1" hidden="1" x14ac:dyDescent="0.25">
      <c r="A15" s="258"/>
      <c r="B15" s="151"/>
      <c r="C15" s="151"/>
      <c r="D15" s="152"/>
      <c r="E15" s="151"/>
      <c r="F15" s="52">
        <f t="shared" si="0"/>
        <v>0</v>
      </c>
      <c r="G15" s="66" t="s">
        <v>181</v>
      </c>
    </row>
    <row r="16" spans="1:9" s="66" customFormat="1" hidden="1" x14ac:dyDescent="0.25">
      <c r="A16" s="258"/>
      <c r="B16" s="151"/>
      <c r="C16" s="151"/>
      <c r="D16" s="152"/>
      <c r="E16" s="151"/>
      <c r="F16" s="52">
        <f t="shared" si="0"/>
        <v>0</v>
      </c>
      <c r="G16" s="66" t="s">
        <v>181</v>
      </c>
    </row>
    <row r="17" spans="1:7" s="66" customFormat="1" hidden="1" x14ac:dyDescent="0.25">
      <c r="A17" s="258"/>
      <c r="B17" s="151"/>
      <c r="C17" s="151"/>
      <c r="D17" s="152"/>
      <c r="E17" s="151"/>
      <c r="F17" s="52">
        <f t="shared" si="0"/>
        <v>0</v>
      </c>
      <c r="G17" s="66" t="s">
        <v>181</v>
      </c>
    </row>
    <row r="18" spans="1:7" s="66" customFormat="1" hidden="1" x14ac:dyDescent="0.25">
      <c r="A18" s="258"/>
      <c r="B18" s="151"/>
      <c r="C18" s="151"/>
      <c r="D18" s="152"/>
      <c r="E18" s="151"/>
      <c r="F18" s="52">
        <f t="shared" si="0"/>
        <v>0</v>
      </c>
      <c r="G18" s="66" t="s">
        <v>181</v>
      </c>
    </row>
    <row r="19" spans="1:7" s="66" customFormat="1" hidden="1" x14ac:dyDescent="0.25">
      <c r="A19" s="258"/>
      <c r="B19" s="151"/>
      <c r="C19" s="151"/>
      <c r="D19" s="152"/>
      <c r="E19" s="151"/>
      <c r="F19" s="52">
        <f t="shared" si="0"/>
        <v>0</v>
      </c>
      <c r="G19" s="66" t="s">
        <v>181</v>
      </c>
    </row>
    <row r="20" spans="1:7" s="66" customFormat="1" hidden="1" x14ac:dyDescent="0.25">
      <c r="A20" s="258"/>
      <c r="B20" s="151"/>
      <c r="C20" s="151"/>
      <c r="D20" s="152"/>
      <c r="E20" s="151"/>
      <c r="F20" s="52">
        <f t="shared" si="0"/>
        <v>0</v>
      </c>
      <c r="G20" s="66" t="s">
        <v>181</v>
      </c>
    </row>
    <row r="21" spans="1:7" s="66" customFormat="1" hidden="1" x14ac:dyDescent="0.25">
      <c r="A21" s="258"/>
      <c r="B21" s="151"/>
      <c r="C21" s="151"/>
      <c r="D21" s="152"/>
      <c r="E21" s="151"/>
      <c r="F21" s="52">
        <f t="shared" si="0"/>
        <v>0</v>
      </c>
      <c r="G21" s="66" t="s">
        <v>181</v>
      </c>
    </row>
    <row r="22" spans="1:7" s="66" customFormat="1" hidden="1" x14ac:dyDescent="0.25">
      <c r="A22" s="258"/>
      <c r="B22" s="151"/>
      <c r="C22" s="151"/>
      <c r="D22" s="152"/>
      <c r="E22" s="151"/>
      <c r="F22" s="52">
        <f t="shared" si="0"/>
        <v>0</v>
      </c>
      <c r="G22" s="66" t="s">
        <v>181</v>
      </c>
    </row>
    <row r="23" spans="1:7" s="66" customFormat="1" hidden="1" x14ac:dyDescent="0.25">
      <c r="A23" s="258"/>
      <c r="B23" s="151"/>
      <c r="C23" s="151"/>
      <c r="D23" s="152"/>
      <c r="E23" s="151"/>
      <c r="F23" s="52">
        <f t="shared" si="0"/>
        <v>0</v>
      </c>
      <c r="G23" s="66" t="s">
        <v>181</v>
      </c>
    </row>
    <row r="24" spans="1:7" s="66" customFormat="1" hidden="1" x14ac:dyDescent="0.25">
      <c r="A24" s="258"/>
      <c r="B24" s="151"/>
      <c r="C24" s="151"/>
      <c r="D24" s="152"/>
      <c r="E24" s="151"/>
      <c r="F24" s="52">
        <f t="shared" si="0"/>
        <v>0</v>
      </c>
      <c r="G24" s="66" t="s">
        <v>181</v>
      </c>
    </row>
    <row r="25" spans="1:7" s="66" customFormat="1" hidden="1" x14ac:dyDescent="0.25">
      <c r="A25" s="258"/>
      <c r="B25" s="151"/>
      <c r="C25" s="151"/>
      <c r="D25" s="152"/>
      <c r="E25" s="151"/>
      <c r="F25" s="52">
        <f t="shared" si="0"/>
        <v>0</v>
      </c>
      <c r="G25" s="66" t="s">
        <v>181</v>
      </c>
    </row>
    <row r="26" spans="1:7" s="66" customFormat="1" hidden="1" x14ac:dyDescent="0.25">
      <c r="A26" s="258"/>
      <c r="B26" s="151"/>
      <c r="C26" s="151"/>
      <c r="D26" s="152"/>
      <c r="E26" s="151"/>
      <c r="F26" s="52">
        <f t="shared" si="0"/>
        <v>0</v>
      </c>
      <c r="G26" s="66" t="s">
        <v>181</v>
      </c>
    </row>
    <row r="27" spans="1:7" s="66" customFormat="1" hidden="1" x14ac:dyDescent="0.25">
      <c r="A27" s="258"/>
      <c r="B27" s="151"/>
      <c r="C27" s="151"/>
      <c r="D27" s="152"/>
      <c r="E27" s="151"/>
      <c r="F27" s="52">
        <f t="shared" si="0"/>
        <v>0</v>
      </c>
      <c r="G27" s="66" t="s">
        <v>181</v>
      </c>
    </row>
    <row r="28" spans="1:7" s="66" customFormat="1" hidden="1" x14ac:dyDescent="0.25">
      <c r="A28" s="258"/>
      <c r="B28" s="151"/>
      <c r="C28" s="151"/>
      <c r="D28" s="152"/>
      <c r="E28" s="151"/>
      <c r="F28" s="52">
        <f t="shared" si="0"/>
        <v>0</v>
      </c>
      <c r="G28" s="66" t="s">
        <v>181</v>
      </c>
    </row>
    <row r="29" spans="1:7" s="66" customFormat="1" hidden="1" x14ac:dyDescent="0.25">
      <c r="A29" s="258"/>
      <c r="B29" s="151"/>
      <c r="C29" s="151"/>
      <c r="D29" s="152"/>
      <c r="E29" s="151"/>
      <c r="F29" s="52">
        <f t="shared" si="0"/>
        <v>0</v>
      </c>
      <c r="G29" s="66" t="s">
        <v>181</v>
      </c>
    </row>
    <row r="30" spans="1:7" s="66" customFormat="1" hidden="1" x14ac:dyDescent="0.25">
      <c r="A30" s="258"/>
      <c r="B30" s="151"/>
      <c r="C30" s="151"/>
      <c r="D30" s="152"/>
      <c r="E30" s="151"/>
      <c r="F30" s="52">
        <f t="shared" si="0"/>
        <v>0</v>
      </c>
      <c r="G30" s="66" t="s">
        <v>181</v>
      </c>
    </row>
    <row r="31" spans="1:7" s="66" customFormat="1" hidden="1" x14ac:dyDescent="0.25">
      <c r="A31" s="258"/>
      <c r="B31" s="151"/>
      <c r="C31" s="151"/>
      <c r="D31" s="152"/>
      <c r="E31" s="151"/>
      <c r="F31" s="52">
        <f t="shared" si="0"/>
        <v>0</v>
      </c>
      <c r="G31" s="66" t="s">
        <v>181</v>
      </c>
    </row>
    <row r="32" spans="1:7" s="66" customFormat="1" hidden="1" x14ac:dyDescent="0.25">
      <c r="A32" s="258"/>
      <c r="B32" s="151"/>
      <c r="C32" s="151"/>
      <c r="D32" s="152"/>
      <c r="E32" s="151"/>
      <c r="F32" s="52">
        <f t="shared" si="0"/>
        <v>0</v>
      </c>
      <c r="G32" s="66" t="s">
        <v>181</v>
      </c>
    </row>
    <row r="33" spans="1:7" s="66" customFormat="1" hidden="1" x14ac:dyDescent="0.25">
      <c r="A33" s="258"/>
      <c r="B33" s="151"/>
      <c r="C33" s="151"/>
      <c r="D33" s="152"/>
      <c r="E33" s="151"/>
      <c r="F33" s="52">
        <f t="shared" si="0"/>
        <v>0</v>
      </c>
      <c r="G33" s="66" t="s">
        <v>181</v>
      </c>
    </row>
    <row r="34" spans="1:7" s="66" customFormat="1" hidden="1" x14ac:dyDescent="0.25">
      <c r="A34" s="258"/>
      <c r="B34" s="151"/>
      <c r="C34" s="151"/>
      <c r="D34" s="152"/>
      <c r="E34" s="151"/>
      <c r="F34" s="52">
        <f t="shared" si="0"/>
        <v>0</v>
      </c>
      <c r="G34" s="66" t="s">
        <v>181</v>
      </c>
    </row>
    <row r="35" spans="1:7" s="66" customFormat="1" hidden="1" x14ac:dyDescent="0.25">
      <c r="A35" s="258"/>
      <c r="B35" s="151"/>
      <c r="C35" s="151"/>
      <c r="D35" s="152"/>
      <c r="E35" s="151"/>
      <c r="F35" s="52">
        <f t="shared" si="0"/>
        <v>0</v>
      </c>
      <c r="G35" s="66" t="s">
        <v>181</v>
      </c>
    </row>
    <row r="36" spans="1:7" s="66" customFormat="1" hidden="1" x14ac:dyDescent="0.25">
      <c r="A36" s="258"/>
      <c r="B36" s="151"/>
      <c r="C36" s="151"/>
      <c r="D36" s="152"/>
      <c r="E36" s="151"/>
      <c r="F36" s="52">
        <f t="shared" si="0"/>
        <v>0</v>
      </c>
      <c r="G36" s="66" t="s">
        <v>181</v>
      </c>
    </row>
    <row r="37" spans="1:7" s="66" customFormat="1" hidden="1" x14ac:dyDescent="0.25">
      <c r="A37" s="258"/>
      <c r="B37" s="151"/>
      <c r="C37" s="151"/>
      <c r="D37" s="152"/>
      <c r="E37" s="151"/>
      <c r="F37" s="52">
        <f t="shared" si="0"/>
        <v>0</v>
      </c>
      <c r="G37" s="66" t="s">
        <v>181</v>
      </c>
    </row>
    <row r="38" spans="1:7" s="66" customFormat="1" hidden="1" x14ac:dyDescent="0.25">
      <c r="A38" s="258"/>
      <c r="B38" s="151"/>
      <c r="C38" s="151"/>
      <c r="D38" s="152"/>
      <c r="E38" s="151"/>
      <c r="F38" s="52">
        <f t="shared" si="0"/>
        <v>0</v>
      </c>
      <c r="G38" s="66" t="s">
        <v>181</v>
      </c>
    </row>
    <row r="39" spans="1:7" s="66" customFormat="1" hidden="1" x14ac:dyDescent="0.25">
      <c r="A39" s="258"/>
      <c r="B39" s="151"/>
      <c r="C39" s="151"/>
      <c r="D39" s="152"/>
      <c r="E39" s="151"/>
      <c r="F39" s="52">
        <f t="shared" si="0"/>
        <v>0</v>
      </c>
      <c r="G39" s="66" t="s">
        <v>181</v>
      </c>
    </row>
    <row r="40" spans="1:7" s="66" customFormat="1" hidden="1" x14ac:dyDescent="0.25">
      <c r="A40" s="258"/>
      <c r="B40" s="151"/>
      <c r="C40" s="151"/>
      <c r="D40" s="152"/>
      <c r="E40" s="151"/>
      <c r="F40" s="52">
        <f t="shared" si="0"/>
        <v>0</v>
      </c>
      <c r="G40" s="66" t="s">
        <v>181</v>
      </c>
    </row>
    <row r="41" spans="1:7" s="66" customFormat="1" hidden="1" x14ac:dyDescent="0.25">
      <c r="A41" s="258"/>
      <c r="B41" s="151"/>
      <c r="C41" s="151"/>
      <c r="D41" s="152"/>
      <c r="E41" s="151"/>
      <c r="F41" s="52">
        <f t="shared" si="0"/>
        <v>0</v>
      </c>
      <c r="G41" s="66" t="s">
        <v>181</v>
      </c>
    </row>
    <row r="42" spans="1:7" s="66" customFormat="1" hidden="1" x14ac:dyDescent="0.25">
      <c r="A42" s="258"/>
      <c r="B42" s="151"/>
      <c r="C42" s="151"/>
      <c r="D42" s="152"/>
      <c r="E42" s="151"/>
      <c r="F42" s="52">
        <f t="shared" si="0"/>
        <v>0</v>
      </c>
      <c r="G42" s="66" t="s">
        <v>181</v>
      </c>
    </row>
    <row r="43" spans="1:7" s="66" customFormat="1" hidden="1" x14ac:dyDescent="0.25">
      <c r="A43" s="258"/>
      <c r="B43" s="151"/>
      <c r="C43" s="151"/>
      <c r="D43" s="152"/>
      <c r="E43" s="151"/>
      <c r="F43" s="52">
        <f t="shared" si="0"/>
        <v>0</v>
      </c>
      <c r="G43" s="66" t="s">
        <v>181</v>
      </c>
    </row>
    <row r="44" spans="1:7" s="66" customFormat="1" hidden="1" x14ac:dyDescent="0.25">
      <c r="A44" s="258"/>
      <c r="B44" s="151"/>
      <c r="C44" s="151"/>
      <c r="D44" s="152"/>
      <c r="E44" s="151"/>
      <c r="F44" s="52">
        <f t="shared" si="0"/>
        <v>0</v>
      </c>
      <c r="G44" s="66" t="s">
        <v>181</v>
      </c>
    </row>
    <row r="45" spans="1:7" s="66" customFormat="1" hidden="1" x14ac:dyDescent="0.25">
      <c r="A45" s="258"/>
      <c r="B45" s="151"/>
      <c r="C45" s="151"/>
      <c r="D45" s="152"/>
      <c r="E45" s="151"/>
      <c r="F45" s="52">
        <f t="shared" si="0"/>
        <v>0</v>
      </c>
      <c r="G45" s="66" t="s">
        <v>181</v>
      </c>
    </row>
    <row r="46" spans="1:7" s="66" customFormat="1" hidden="1" x14ac:dyDescent="0.25">
      <c r="A46" s="258"/>
      <c r="B46" s="151"/>
      <c r="C46" s="151"/>
      <c r="D46" s="152"/>
      <c r="E46" s="151"/>
      <c r="F46" s="52">
        <f t="shared" si="0"/>
        <v>0</v>
      </c>
      <c r="G46" s="66" t="s">
        <v>181</v>
      </c>
    </row>
    <row r="47" spans="1:7" s="66" customFormat="1" hidden="1" x14ac:dyDescent="0.25">
      <c r="A47" s="258"/>
      <c r="B47" s="151"/>
      <c r="C47" s="151"/>
      <c r="D47" s="152"/>
      <c r="E47" s="151"/>
      <c r="F47" s="52">
        <f t="shared" si="0"/>
        <v>0</v>
      </c>
      <c r="G47" s="66" t="s">
        <v>181</v>
      </c>
    </row>
    <row r="48" spans="1:7" s="66" customFormat="1" hidden="1" x14ac:dyDescent="0.25">
      <c r="A48" s="258"/>
      <c r="B48" s="151"/>
      <c r="C48" s="151"/>
      <c r="D48" s="152"/>
      <c r="E48" s="151"/>
      <c r="F48" s="52">
        <f t="shared" si="0"/>
        <v>0</v>
      </c>
      <c r="G48" s="66" t="s">
        <v>181</v>
      </c>
    </row>
    <row r="49" spans="1:7" s="66" customFormat="1" hidden="1" x14ac:dyDescent="0.25">
      <c r="A49" s="258"/>
      <c r="B49" s="151"/>
      <c r="C49" s="151"/>
      <c r="D49" s="152"/>
      <c r="E49" s="151"/>
      <c r="F49" s="52">
        <f t="shared" si="0"/>
        <v>0</v>
      </c>
      <c r="G49" s="66" t="s">
        <v>181</v>
      </c>
    </row>
    <row r="50" spans="1:7" s="66" customFormat="1" hidden="1" x14ac:dyDescent="0.25">
      <c r="A50" s="258"/>
      <c r="B50" s="151"/>
      <c r="C50" s="151"/>
      <c r="D50" s="152"/>
      <c r="E50" s="151"/>
      <c r="F50" s="52">
        <f t="shared" si="0"/>
        <v>0</v>
      </c>
      <c r="G50" s="66" t="s">
        <v>181</v>
      </c>
    </row>
    <row r="51" spans="1:7" s="66" customFormat="1" hidden="1" x14ac:dyDescent="0.25">
      <c r="A51" s="258"/>
      <c r="B51" s="151"/>
      <c r="C51" s="151"/>
      <c r="D51" s="152"/>
      <c r="E51" s="151"/>
      <c r="F51" s="52">
        <f t="shared" si="0"/>
        <v>0</v>
      </c>
      <c r="G51" s="66" t="s">
        <v>181</v>
      </c>
    </row>
    <row r="52" spans="1:7" s="66" customFormat="1" hidden="1" x14ac:dyDescent="0.25">
      <c r="A52" s="258"/>
      <c r="B52" s="151"/>
      <c r="C52" s="151"/>
      <c r="D52" s="152"/>
      <c r="E52" s="151"/>
      <c r="F52" s="52">
        <f t="shared" si="0"/>
        <v>0</v>
      </c>
      <c r="G52" s="66" t="s">
        <v>181</v>
      </c>
    </row>
    <row r="53" spans="1:7" s="66" customFormat="1" hidden="1" x14ac:dyDescent="0.25">
      <c r="A53" s="258"/>
      <c r="B53" s="151"/>
      <c r="C53" s="151"/>
      <c r="D53" s="152"/>
      <c r="E53" s="151"/>
      <c r="F53" s="52">
        <f t="shared" si="0"/>
        <v>0</v>
      </c>
      <c r="G53" s="66" t="s">
        <v>181</v>
      </c>
    </row>
    <row r="54" spans="1:7" s="66" customFormat="1" hidden="1" x14ac:dyDescent="0.25">
      <c r="A54" s="258"/>
      <c r="B54" s="151"/>
      <c r="C54" s="151"/>
      <c r="D54" s="152"/>
      <c r="E54" s="151"/>
      <c r="F54" s="52">
        <f t="shared" si="0"/>
        <v>0</v>
      </c>
      <c r="G54" s="66" t="s">
        <v>181</v>
      </c>
    </row>
    <row r="55" spans="1:7" s="66" customFormat="1" hidden="1" x14ac:dyDescent="0.25">
      <c r="A55" s="258"/>
      <c r="B55" s="151"/>
      <c r="C55" s="151"/>
      <c r="D55" s="152"/>
      <c r="E55" s="151"/>
      <c r="F55" s="52">
        <f t="shared" si="0"/>
        <v>0</v>
      </c>
      <c r="G55" s="66" t="s">
        <v>181</v>
      </c>
    </row>
    <row r="56" spans="1:7" s="66" customFormat="1" hidden="1" x14ac:dyDescent="0.25">
      <c r="A56" s="258"/>
      <c r="B56" s="151"/>
      <c r="C56" s="151"/>
      <c r="D56" s="152"/>
      <c r="E56" s="151"/>
      <c r="F56" s="52">
        <f t="shared" si="0"/>
        <v>0</v>
      </c>
      <c r="G56" s="66" t="s">
        <v>181</v>
      </c>
    </row>
    <row r="57" spans="1:7" s="66" customFormat="1" hidden="1" x14ac:dyDescent="0.25">
      <c r="A57" s="258"/>
      <c r="B57" s="151"/>
      <c r="C57" s="151"/>
      <c r="D57" s="152"/>
      <c r="E57" s="151"/>
      <c r="F57" s="52">
        <f t="shared" si="0"/>
        <v>0</v>
      </c>
      <c r="G57" s="66" t="s">
        <v>181</v>
      </c>
    </row>
    <row r="58" spans="1:7" s="66" customFormat="1" hidden="1" x14ac:dyDescent="0.25">
      <c r="A58" s="258"/>
      <c r="B58" s="151"/>
      <c r="C58" s="151"/>
      <c r="D58" s="152"/>
      <c r="E58" s="151"/>
      <c r="F58" s="52">
        <f t="shared" si="0"/>
        <v>0</v>
      </c>
      <c r="G58" s="66" t="s">
        <v>181</v>
      </c>
    </row>
    <row r="59" spans="1:7" s="66" customFormat="1" hidden="1" x14ac:dyDescent="0.25">
      <c r="A59" s="258"/>
      <c r="B59" s="151"/>
      <c r="C59" s="151"/>
      <c r="D59" s="152"/>
      <c r="E59" s="151"/>
      <c r="F59" s="52">
        <f t="shared" si="0"/>
        <v>0</v>
      </c>
      <c r="G59" s="66" t="s">
        <v>181</v>
      </c>
    </row>
    <row r="60" spans="1:7" s="66" customFormat="1" hidden="1" x14ac:dyDescent="0.25">
      <c r="A60" s="258"/>
      <c r="B60" s="151"/>
      <c r="C60" s="151"/>
      <c r="D60" s="152"/>
      <c r="E60" s="151"/>
      <c r="F60" s="52">
        <f t="shared" si="0"/>
        <v>0</v>
      </c>
      <c r="G60" s="66" t="s">
        <v>181</v>
      </c>
    </row>
    <row r="61" spans="1:7" s="66" customFormat="1" hidden="1" x14ac:dyDescent="0.25">
      <c r="A61" s="258"/>
      <c r="B61" s="151"/>
      <c r="C61" s="151"/>
      <c r="D61" s="152"/>
      <c r="E61" s="151"/>
      <c r="F61" s="52">
        <f t="shared" si="0"/>
        <v>0</v>
      </c>
      <c r="G61" s="66" t="s">
        <v>181</v>
      </c>
    </row>
    <row r="62" spans="1:7" s="66" customFormat="1" hidden="1" x14ac:dyDescent="0.25">
      <c r="A62" s="258"/>
      <c r="B62" s="151"/>
      <c r="C62" s="151"/>
      <c r="D62" s="152"/>
      <c r="E62" s="151"/>
      <c r="F62" s="52">
        <f t="shared" si="0"/>
        <v>0</v>
      </c>
      <c r="G62" s="66" t="s">
        <v>181</v>
      </c>
    </row>
    <row r="63" spans="1:7" s="66" customFormat="1" hidden="1" x14ac:dyDescent="0.25">
      <c r="A63" s="258"/>
      <c r="B63" s="151"/>
      <c r="C63" s="151"/>
      <c r="D63" s="152"/>
      <c r="E63" s="151"/>
      <c r="F63" s="52">
        <f t="shared" si="0"/>
        <v>0</v>
      </c>
      <c r="G63" s="66" t="s">
        <v>181</v>
      </c>
    </row>
    <row r="64" spans="1:7" s="66" customFormat="1" hidden="1" x14ac:dyDescent="0.25">
      <c r="A64" s="258"/>
      <c r="B64" s="151"/>
      <c r="C64" s="151"/>
      <c r="D64" s="152"/>
      <c r="E64" s="151"/>
      <c r="F64" s="52">
        <f t="shared" si="0"/>
        <v>0</v>
      </c>
      <c r="G64" s="66" t="s">
        <v>181</v>
      </c>
    </row>
    <row r="65" spans="1:7" s="66" customFormat="1" hidden="1" x14ac:dyDescent="0.25">
      <c r="A65" s="258"/>
      <c r="B65" s="151"/>
      <c r="C65" s="151"/>
      <c r="D65" s="152"/>
      <c r="E65" s="151"/>
      <c r="F65" s="52">
        <f t="shared" si="0"/>
        <v>0</v>
      </c>
      <c r="G65" s="66" t="s">
        <v>181</v>
      </c>
    </row>
    <row r="66" spans="1:7" s="66" customFormat="1" hidden="1" x14ac:dyDescent="0.25">
      <c r="A66" s="258"/>
      <c r="B66" s="151"/>
      <c r="C66" s="151"/>
      <c r="D66" s="152"/>
      <c r="E66" s="151"/>
      <c r="F66" s="52">
        <f t="shared" si="0"/>
        <v>0</v>
      </c>
      <c r="G66" s="66" t="s">
        <v>181</v>
      </c>
    </row>
    <row r="67" spans="1:7" s="66" customFormat="1" hidden="1" x14ac:dyDescent="0.25">
      <c r="A67" s="258"/>
      <c r="B67" s="151"/>
      <c r="C67" s="151"/>
      <c r="D67" s="152"/>
      <c r="E67" s="151"/>
      <c r="F67" s="52">
        <f t="shared" si="0"/>
        <v>0</v>
      </c>
      <c r="G67" s="66" t="s">
        <v>181</v>
      </c>
    </row>
    <row r="68" spans="1:7" s="66" customFormat="1" hidden="1" x14ac:dyDescent="0.25">
      <c r="A68" s="258"/>
      <c r="B68" s="151"/>
      <c r="C68" s="151"/>
      <c r="D68" s="152"/>
      <c r="E68" s="151"/>
      <c r="F68" s="52">
        <f t="shared" si="0"/>
        <v>0</v>
      </c>
      <c r="G68" s="66" t="s">
        <v>181</v>
      </c>
    </row>
    <row r="69" spans="1:7" s="66" customFormat="1" hidden="1" x14ac:dyDescent="0.25">
      <c r="A69" s="258"/>
      <c r="B69" s="151"/>
      <c r="C69" s="151"/>
      <c r="D69" s="152"/>
      <c r="E69" s="151"/>
      <c r="F69" s="52">
        <f t="shared" si="0"/>
        <v>0</v>
      </c>
      <c r="G69" s="66" t="s">
        <v>181</v>
      </c>
    </row>
    <row r="70" spans="1:7" s="66" customFormat="1" hidden="1" x14ac:dyDescent="0.25">
      <c r="A70" s="258"/>
      <c r="B70" s="151"/>
      <c r="C70" s="151"/>
      <c r="D70" s="152"/>
      <c r="E70" s="151"/>
      <c r="F70" s="52">
        <f t="shared" si="0"/>
        <v>0</v>
      </c>
      <c r="G70" s="66" t="s">
        <v>181</v>
      </c>
    </row>
    <row r="71" spans="1:7" s="66" customFormat="1" hidden="1" x14ac:dyDescent="0.25">
      <c r="A71" s="258"/>
      <c r="B71" s="151"/>
      <c r="C71" s="151"/>
      <c r="D71" s="152"/>
      <c r="E71" s="151"/>
      <c r="F71" s="52">
        <f t="shared" si="0"/>
        <v>0</v>
      </c>
      <c r="G71" s="66" t="s">
        <v>181</v>
      </c>
    </row>
    <row r="72" spans="1:7" s="66" customFormat="1" hidden="1" x14ac:dyDescent="0.25">
      <c r="A72" s="258"/>
      <c r="B72" s="151"/>
      <c r="C72" s="151"/>
      <c r="D72" s="152"/>
      <c r="E72" s="151"/>
      <c r="F72" s="52">
        <f t="shared" si="0"/>
        <v>0</v>
      </c>
      <c r="G72" s="66" t="s">
        <v>181</v>
      </c>
    </row>
    <row r="73" spans="1:7" s="66" customFormat="1" hidden="1" x14ac:dyDescent="0.25">
      <c r="A73" s="258"/>
      <c r="B73" s="151"/>
      <c r="C73" s="151"/>
      <c r="D73" s="152"/>
      <c r="E73" s="151"/>
      <c r="F73" s="52">
        <f t="shared" si="0"/>
        <v>0</v>
      </c>
      <c r="G73" s="66" t="s">
        <v>181</v>
      </c>
    </row>
    <row r="74" spans="1:7" s="66" customFormat="1" hidden="1" x14ac:dyDescent="0.25">
      <c r="A74" s="258"/>
      <c r="B74" s="151"/>
      <c r="C74" s="151"/>
      <c r="D74" s="152"/>
      <c r="E74" s="151"/>
      <c r="F74" s="52">
        <f t="shared" si="0"/>
        <v>0</v>
      </c>
      <c r="G74" s="66" t="s">
        <v>181</v>
      </c>
    </row>
    <row r="75" spans="1:7" s="66" customFormat="1" hidden="1" x14ac:dyDescent="0.25">
      <c r="A75" s="258"/>
      <c r="B75" s="151"/>
      <c r="C75" s="151"/>
      <c r="D75" s="152"/>
      <c r="E75" s="151"/>
      <c r="F75" s="52">
        <f t="shared" si="0"/>
        <v>0</v>
      </c>
      <c r="G75" s="66" t="s">
        <v>181</v>
      </c>
    </row>
    <row r="76" spans="1:7" s="66" customFormat="1" hidden="1" x14ac:dyDescent="0.25">
      <c r="A76" s="258"/>
      <c r="B76" s="151"/>
      <c r="C76" s="151"/>
      <c r="D76" s="152"/>
      <c r="E76" s="151"/>
      <c r="F76" s="52">
        <f t="shared" si="0"/>
        <v>0</v>
      </c>
      <c r="G76" s="66" t="s">
        <v>181</v>
      </c>
    </row>
    <row r="77" spans="1:7" s="66" customFormat="1" hidden="1" x14ac:dyDescent="0.25">
      <c r="A77" s="258"/>
      <c r="B77" s="151"/>
      <c r="C77" s="151"/>
      <c r="D77" s="152"/>
      <c r="E77" s="151"/>
      <c r="F77" s="52">
        <f t="shared" si="0"/>
        <v>0</v>
      </c>
      <c r="G77" s="66" t="s">
        <v>181</v>
      </c>
    </row>
    <row r="78" spans="1:7" s="66" customFormat="1" hidden="1" x14ac:dyDescent="0.25">
      <c r="A78" s="258"/>
      <c r="B78" s="151"/>
      <c r="C78" s="151"/>
      <c r="D78" s="152"/>
      <c r="E78" s="151"/>
      <c r="F78" s="52">
        <f t="shared" si="0"/>
        <v>0</v>
      </c>
      <c r="G78" s="66" t="s">
        <v>181</v>
      </c>
    </row>
    <row r="79" spans="1:7" s="66" customFormat="1" hidden="1" x14ac:dyDescent="0.25">
      <c r="A79" s="258"/>
      <c r="B79" s="151"/>
      <c r="C79" s="151"/>
      <c r="D79" s="152"/>
      <c r="E79" s="151"/>
      <c r="F79" s="52">
        <f t="shared" si="0"/>
        <v>0</v>
      </c>
      <c r="G79" s="66" t="s">
        <v>181</v>
      </c>
    </row>
    <row r="80" spans="1:7" s="66" customFormat="1" hidden="1" x14ac:dyDescent="0.25">
      <c r="A80" s="258"/>
      <c r="B80" s="151"/>
      <c r="C80" s="151"/>
      <c r="D80" s="152"/>
      <c r="E80" s="151"/>
      <c r="F80" s="52">
        <f t="shared" si="0"/>
        <v>0</v>
      </c>
      <c r="G80" s="66" t="s">
        <v>181</v>
      </c>
    </row>
    <row r="81" spans="1:7" s="66" customFormat="1" hidden="1" x14ac:dyDescent="0.25">
      <c r="A81" s="258"/>
      <c r="B81" s="151"/>
      <c r="C81" s="151"/>
      <c r="D81" s="152"/>
      <c r="E81" s="151"/>
      <c r="F81" s="52">
        <f t="shared" si="0"/>
        <v>0</v>
      </c>
      <c r="G81" s="66" t="s">
        <v>181</v>
      </c>
    </row>
    <row r="82" spans="1:7" s="66" customFormat="1" hidden="1" x14ac:dyDescent="0.25">
      <c r="A82" s="258"/>
      <c r="B82" s="151"/>
      <c r="C82" s="151"/>
      <c r="D82" s="152"/>
      <c r="E82" s="151"/>
      <c r="F82" s="52">
        <f t="shared" si="0"/>
        <v>0</v>
      </c>
      <c r="G82" s="66" t="s">
        <v>181</v>
      </c>
    </row>
    <row r="83" spans="1:7" s="66" customFormat="1" hidden="1" x14ac:dyDescent="0.25">
      <c r="A83" s="258"/>
      <c r="B83" s="151"/>
      <c r="C83" s="151"/>
      <c r="D83" s="152"/>
      <c r="E83" s="151"/>
      <c r="F83" s="52">
        <f t="shared" si="0"/>
        <v>0</v>
      </c>
      <c r="G83" s="66" t="s">
        <v>181</v>
      </c>
    </row>
    <row r="84" spans="1:7" s="66" customFormat="1" hidden="1" x14ac:dyDescent="0.25">
      <c r="A84" s="258"/>
      <c r="B84" s="151"/>
      <c r="C84" s="151"/>
      <c r="D84" s="152"/>
      <c r="E84" s="151"/>
      <c r="F84" s="52">
        <f t="shared" si="0"/>
        <v>0</v>
      </c>
      <c r="G84" s="66" t="s">
        <v>181</v>
      </c>
    </row>
    <row r="85" spans="1:7" s="66" customFormat="1" hidden="1" x14ac:dyDescent="0.25">
      <c r="A85" s="258"/>
      <c r="B85" s="151"/>
      <c r="C85" s="151"/>
      <c r="D85" s="152"/>
      <c r="E85" s="151"/>
      <c r="F85" s="52">
        <f t="shared" si="0"/>
        <v>0</v>
      </c>
      <c r="G85" s="66" t="s">
        <v>181</v>
      </c>
    </row>
    <row r="86" spans="1:7" s="66" customFormat="1" hidden="1" x14ac:dyDescent="0.25">
      <c r="A86" s="258"/>
      <c r="B86" s="151"/>
      <c r="C86" s="151"/>
      <c r="D86" s="152"/>
      <c r="E86" s="151"/>
      <c r="F86" s="52">
        <f t="shared" si="0"/>
        <v>0</v>
      </c>
      <c r="G86" s="66" t="s">
        <v>181</v>
      </c>
    </row>
    <row r="87" spans="1:7" s="66" customFormat="1" hidden="1" x14ac:dyDescent="0.25">
      <c r="A87" s="258"/>
      <c r="B87" s="151"/>
      <c r="C87" s="151"/>
      <c r="D87" s="152"/>
      <c r="E87" s="151"/>
      <c r="F87" s="52">
        <f t="shared" si="0"/>
        <v>0</v>
      </c>
      <c r="G87" s="66" t="s">
        <v>181</v>
      </c>
    </row>
    <row r="88" spans="1:7" s="66" customFormat="1" hidden="1" x14ac:dyDescent="0.25">
      <c r="A88" s="258"/>
      <c r="B88" s="151"/>
      <c r="C88" s="151"/>
      <c r="D88" s="152"/>
      <c r="E88" s="151"/>
      <c r="F88" s="52">
        <f t="shared" si="0"/>
        <v>0</v>
      </c>
      <c r="G88" s="66" t="s">
        <v>181</v>
      </c>
    </row>
    <row r="89" spans="1:7" s="66" customFormat="1" hidden="1" x14ac:dyDescent="0.25">
      <c r="A89" s="258"/>
      <c r="B89" s="151"/>
      <c r="C89" s="151"/>
      <c r="D89" s="152"/>
      <c r="E89" s="151"/>
      <c r="F89" s="52">
        <f t="shared" si="0"/>
        <v>0</v>
      </c>
      <c r="G89" s="66" t="s">
        <v>181</v>
      </c>
    </row>
    <row r="90" spans="1:7" s="66" customFormat="1" hidden="1" x14ac:dyDescent="0.25">
      <c r="A90" s="258"/>
      <c r="B90" s="151"/>
      <c r="C90" s="151"/>
      <c r="D90" s="152"/>
      <c r="E90" s="151"/>
      <c r="F90" s="52">
        <f t="shared" si="0"/>
        <v>0</v>
      </c>
      <c r="G90" s="66" t="s">
        <v>181</v>
      </c>
    </row>
    <row r="91" spans="1:7" s="66" customFormat="1" hidden="1" x14ac:dyDescent="0.25">
      <c r="A91" s="258"/>
      <c r="B91" s="151"/>
      <c r="C91" s="151"/>
      <c r="D91" s="152"/>
      <c r="E91" s="151"/>
      <c r="F91" s="52">
        <f t="shared" si="0"/>
        <v>0</v>
      </c>
      <c r="G91" s="66" t="s">
        <v>181</v>
      </c>
    </row>
    <row r="92" spans="1:7" s="66" customFormat="1" hidden="1" x14ac:dyDescent="0.25">
      <c r="A92" s="258"/>
      <c r="B92" s="151"/>
      <c r="C92" s="151"/>
      <c r="D92" s="152"/>
      <c r="E92" s="151"/>
      <c r="F92" s="52">
        <f t="shared" si="0"/>
        <v>0</v>
      </c>
      <c r="G92" s="66" t="s">
        <v>181</v>
      </c>
    </row>
    <row r="93" spans="1:7" s="66" customFormat="1" hidden="1" x14ac:dyDescent="0.25">
      <c r="A93" s="258"/>
      <c r="B93" s="151"/>
      <c r="C93" s="151"/>
      <c r="D93" s="152"/>
      <c r="E93" s="151"/>
      <c r="F93" s="52">
        <f t="shared" si="0"/>
        <v>0</v>
      </c>
      <c r="G93" s="66" t="s">
        <v>181</v>
      </c>
    </row>
    <row r="94" spans="1:7" s="66" customFormat="1" hidden="1" x14ac:dyDescent="0.25">
      <c r="A94" s="258"/>
      <c r="B94" s="151"/>
      <c r="C94" s="151"/>
      <c r="D94" s="152"/>
      <c r="E94" s="151"/>
      <c r="F94" s="52">
        <f t="shared" si="0"/>
        <v>0</v>
      </c>
      <c r="G94" s="66" t="s">
        <v>181</v>
      </c>
    </row>
    <row r="95" spans="1:7" s="66" customFormat="1" hidden="1" x14ac:dyDescent="0.25">
      <c r="A95" s="258"/>
      <c r="B95" s="151"/>
      <c r="C95" s="151"/>
      <c r="D95" s="152"/>
      <c r="E95" s="151"/>
      <c r="F95" s="52">
        <f t="shared" si="0"/>
        <v>0</v>
      </c>
      <c r="G95" s="66" t="s">
        <v>181</v>
      </c>
    </row>
    <row r="96" spans="1:7" s="66" customFormat="1" hidden="1" x14ac:dyDescent="0.25">
      <c r="A96" s="258"/>
      <c r="B96" s="151"/>
      <c r="C96" s="151"/>
      <c r="D96" s="152"/>
      <c r="E96" s="151"/>
      <c r="F96" s="52">
        <f t="shared" si="0"/>
        <v>0</v>
      </c>
      <c r="G96" s="66" t="s">
        <v>181</v>
      </c>
    </row>
    <row r="97" spans="1:7" s="66" customFormat="1" hidden="1" x14ac:dyDescent="0.25">
      <c r="A97" s="258"/>
      <c r="B97" s="151"/>
      <c r="C97" s="151"/>
      <c r="D97" s="152"/>
      <c r="E97" s="151"/>
      <c r="F97" s="52">
        <f t="shared" si="0"/>
        <v>0</v>
      </c>
      <c r="G97" s="66" t="s">
        <v>181</v>
      </c>
    </row>
    <row r="98" spans="1:7" s="66" customFormat="1" hidden="1" x14ac:dyDescent="0.25">
      <c r="A98" s="258"/>
      <c r="B98" s="151"/>
      <c r="C98" s="151"/>
      <c r="D98" s="152"/>
      <c r="E98" s="151"/>
      <c r="F98" s="52">
        <f t="shared" si="0"/>
        <v>0</v>
      </c>
      <c r="G98" s="66" t="s">
        <v>181</v>
      </c>
    </row>
    <row r="99" spans="1:7" s="66" customFormat="1" hidden="1" x14ac:dyDescent="0.25">
      <c r="A99" s="258"/>
      <c r="B99" s="151"/>
      <c r="C99" s="151"/>
      <c r="D99" s="152"/>
      <c r="E99" s="151"/>
      <c r="F99" s="52">
        <f t="shared" si="0"/>
        <v>0</v>
      </c>
      <c r="G99" s="66" t="s">
        <v>181</v>
      </c>
    </row>
    <row r="100" spans="1:7" s="66" customFormat="1" hidden="1" x14ac:dyDescent="0.25">
      <c r="A100" s="258"/>
      <c r="B100" s="151"/>
      <c r="C100" s="151"/>
      <c r="D100" s="152"/>
      <c r="E100" s="151"/>
      <c r="F100" s="52">
        <f t="shared" si="0"/>
        <v>0</v>
      </c>
      <c r="G100" s="66" t="s">
        <v>181</v>
      </c>
    </row>
    <row r="101" spans="1:7" s="66" customFormat="1" hidden="1" x14ac:dyDescent="0.25">
      <c r="A101" s="258"/>
      <c r="B101" s="151"/>
      <c r="C101" s="151"/>
      <c r="D101" s="152"/>
      <c r="E101" s="151"/>
      <c r="F101" s="52">
        <f t="shared" si="0"/>
        <v>0</v>
      </c>
      <c r="G101" s="66" t="s">
        <v>181</v>
      </c>
    </row>
    <row r="102" spans="1:7" s="66" customFormat="1" hidden="1" x14ac:dyDescent="0.25">
      <c r="A102" s="258"/>
      <c r="B102" s="151"/>
      <c r="C102" s="151"/>
      <c r="D102" s="152"/>
      <c r="E102" s="151"/>
      <c r="F102" s="52">
        <f t="shared" si="0"/>
        <v>0</v>
      </c>
      <c r="G102" s="66" t="s">
        <v>181</v>
      </c>
    </row>
    <row r="103" spans="1:7" s="66" customFormat="1" hidden="1" x14ac:dyDescent="0.25">
      <c r="A103" s="258"/>
      <c r="B103" s="151"/>
      <c r="C103" s="151"/>
      <c r="D103" s="152"/>
      <c r="E103" s="151"/>
      <c r="F103" s="52">
        <f t="shared" si="0"/>
        <v>0</v>
      </c>
      <c r="G103" s="66" t="s">
        <v>181</v>
      </c>
    </row>
    <row r="104" spans="1:7" s="66" customFormat="1" hidden="1" x14ac:dyDescent="0.25">
      <c r="A104" s="258"/>
      <c r="B104" s="151"/>
      <c r="C104" s="151"/>
      <c r="D104" s="152"/>
      <c r="E104" s="151"/>
      <c r="F104" s="52">
        <f t="shared" si="0"/>
        <v>0</v>
      </c>
      <c r="G104" s="66" t="s">
        <v>181</v>
      </c>
    </row>
    <row r="105" spans="1:7" s="66" customFormat="1" hidden="1" x14ac:dyDescent="0.25">
      <c r="A105" s="258"/>
      <c r="B105" s="151"/>
      <c r="C105" s="151"/>
      <c r="D105" s="152"/>
      <c r="E105" s="151"/>
      <c r="F105" s="52">
        <f t="shared" si="0"/>
        <v>0</v>
      </c>
      <c r="G105" s="66" t="s">
        <v>181</v>
      </c>
    </row>
    <row r="106" spans="1:7" s="66" customFormat="1" hidden="1" x14ac:dyDescent="0.25">
      <c r="A106" s="258"/>
      <c r="B106" s="151"/>
      <c r="C106" s="151"/>
      <c r="D106" s="152"/>
      <c r="E106" s="151"/>
      <c r="F106" s="52">
        <f t="shared" si="0"/>
        <v>0</v>
      </c>
      <c r="G106" s="66" t="s">
        <v>181</v>
      </c>
    </row>
    <row r="107" spans="1:7" s="66" customFormat="1" hidden="1" x14ac:dyDescent="0.25">
      <c r="A107" s="258"/>
      <c r="B107" s="151"/>
      <c r="C107" s="151"/>
      <c r="D107" s="152"/>
      <c r="E107" s="151"/>
      <c r="F107" s="52">
        <f t="shared" si="0"/>
        <v>0</v>
      </c>
      <c r="G107" s="66" t="s">
        <v>181</v>
      </c>
    </row>
    <row r="108" spans="1:7" s="66" customFormat="1" hidden="1" x14ac:dyDescent="0.25">
      <c r="A108" s="258"/>
      <c r="B108" s="151"/>
      <c r="C108" s="151"/>
      <c r="D108" s="152"/>
      <c r="E108" s="151"/>
      <c r="F108" s="52">
        <f t="shared" si="0"/>
        <v>0</v>
      </c>
      <c r="G108" s="66" t="s">
        <v>181</v>
      </c>
    </row>
    <row r="109" spans="1:7" s="66" customFormat="1" hidden="1" x14ac:dyDescent="0.25">
      <c r="A109" s="258"/>
      <c r="B109" s="151"/>
      <c r="C109" s="151"/>
      <c r="D109" s="152"/>
      <c r="E109" s="151"/>
      <c r="F109" s="52">
        <f t="shared" si="0"/>
        <v>0</v>
      </c>
      <c r="G109" s="66" t="s">
        <v>181</v>
      </c>
    </row>
    <row r="110" spans="1:7" s="66" customFormat="1" hidden="1" x14ac:dyDescent="0.25">
      <c r="A110" s="258"/>
      <c r="B110" s="151"/>
      <c r="C110" s="151"/>
      <c r="D110" s="152"/>
      <c r="E110" s="151"/>
      <c r="F110" s="52">
        <f t="shared" si="0"/>
        <v>0</v>
      </c>
      <c r="G110" s="66" t="s">
        <v>181</v>
      </c>
    </row>
    <row r="111" spans="1:7" s="66" customFormat="1" hidden="1" x14ac:dyDescent="0.25">
      <c r="A111" s="258"/>
      <c r="B111" s="151"/>
      <c r="C111" s="151"/>
      <c r="D111" s="152"/>
      <c r="E111" s="151"/>
      <c r="F111" s="52">
        <f t="shared" si="0"/>
        <v>0</v>
      </c>
      <c r="G111" s="66" t="s">
        <v>181</v>
      </c>
    </row>
    <row r="112" spans="1:7" s="66" customFormat="1" hidden="1" x14ac:dyDescent="0.25">
      <c r="A112" s="258"/>
      <c r="B112" s="151"/>
      <c r="C112" s="151"/>
      <c r="D112" s="152"/>
      <c r="E112" s="151"/>
      <c r="F112" s="52">
        <f t="shared" si="0"/>
        <v>0</v>
      </c>
      <c r="G112" s="66" t="s">
        <v>181</v>
      </c>
    </row>
    <row r="113" spans="1:7" s="66" customFormat="1" hidden="1" x14ac:dyDescent="0.25">
      <c r="A113" s="258"/>
      <c r="B113" s="151"/>
      <c r="C113" s="151"/>
      <c r="D113" s="152"/>
      <c r="E113" s="151"/>
      <c r="F113" s="52">
        <f t="shared" si="0"/>
        <v>0</v>
      </c>
      <c r="G113" s="66" t="s">
        <v>181</v>
      </c>
    </row>
    <row r="114" spans="1:7" s="66" customFormat="1" hidden="1" x14ac:dyDescent="0.25">
      <c r="A114" s="258"/>
      <c r="B114" s="151"/>
      <c r="C114" s="151"/>
      <c r="D114" s="152"/>
      <c r="E114" s="151"/>
      <c r="F114" s="52">
        <f t="shared" si="0"/>
        <v>0</v>
      </c>
      <c r="G114" s="66" t="s">
        <v>181</v>
      </c>
    </row>
    <row r="115" spans="1:7" s="66" customFormat="1" hidden="1" x14ac:dyDescent="0.25">
      <c r="A115" s="258"/>
      <c r="B115" s="151"/>
      <c r="C115" s="151"/>
      <c r="D115" s="152"/>
      <c r="E115" s="151"/>
      <c r="F115" s="52">
        <f t="shared" si="0"/>
        <v>0</v>
      </c>
      <c r="G115" s="66" t="s">
        <v>181</v>
      </c>
    </row>
    <row r="116" spans="1:7" s="66" customFormat="1" hidden="1" x14ac:dyDescent="0.25">
      <c r="A116" s="258"/>
      <c r="B116" s="151"/>
      <c r="C116" s="151"/>
      <c r="D116" s="152"/>
      <c r="E116" s="151"/>
      <c r="F116" s="52">
        <f t="shared" si="0"/>
        <v>0</v>
      </c>
      <c r="G116" s="66" t="s">
        <v>181</v>
      </c>
    </row>
    <row r="117" spans="1:7" s="66" customFormat="1" hidden="1" x14ac:dyDescent="0.25">
      <c r="A117" s="258"/>
      <c r="B117" s="151"/>
      <c r="C117" s="151"/>
      <c r="D117" s="152"/>
      <c r="E117" s="151"/>
      <c r="F117" s="52">
        <f t="shared" si="0"/>
        <v>0</v>
      </c>
      <c r="G117" s="66" t="s">
        <v>181</v>
      </c>
    </row>
    <row r="118" spans="1:7" s="66" customFormat="1" hidden="1" x14ac:dyDescent="0.25">
      <c r="A118" s="258"/>
      <c r="B118" s="151"/>
      <c r="C118" s="151"/>
      <c r="D118" s="152"/>
      <c r="E118" s="151"/>
      <c r="F118" s="52">
        <f t="shared" si="0"/>
        <v>0</v>
      </c>
      <c r="G118" s="66" t="s">
        <v>181</v>
      </c>
    </row>
    <row r="119" spans="1:7" s="66" customFormat="1" hidden="1" x14ac:dyDescent="0.25">
      <c r="A119" s="258"/>
      <c r="B119" s="151"/>
      <c r="C119" s="151"/>
      <c r="D119" s="152"/>
      <c r="E119" s="151"/>
      <c r="F119" s="52">
        <f t="shared" si="0"/>
        <v>0</v>
      </c>
      <c r="G119" s="66" t="s">
        <v>181</v>
      </c>
    </row>
    <row r="120" spans="1:7" s="66" customFormat="1" hidden="1" x14ac:dyDescent="0.25">
      <c r="A120" s="258"/>
      <c r="B120" s="151"/>
      <c r="C120" s="151"/>
      <c r="D120" s="152"/>
      <c r="E120" s="151"/>
      <c r="F120" s="52">
        <f t="shared" si="0"/>
        <v>0</v>
      </c>
      <c r="G120" s="66" t="s">
        <v>181</v>
      </c>
    </row>
    <row r="121" spans="1:7" s="66" customFormat="1" hidden="1" x14ac:dyDescent="0.25">
      <c r="A121" s="258"/>
      <c r="B121" s="151"/>
      <c r="C121" s="151"/>
      <c r="D121" s="152"/>
      <c r="E121" s="151"/>
      <c r="F121" s="52">
        <f t="shared" si="0"/>
        <v>0</v>
      </c>
      <c r="G121" s="66" t="s">
        <v>181</v>
      </c>
    </row>
    <row r="122" spans="1:7" s="66" customFormat="1" hidden="1" x14ac:dyDescent="0.25">
      <c r="A122" s="258"/>
      <c r="B122" s="151"/>
      <c r="C122" s="151"/>
      <c r="D122" s="152"/>
      <c r="E122" s="151"/>
      <c r="F122" s="52">
        <f t="shared" si="0"/>
        <v>0</v>
      </c>
      <c r="G122" s="66" t="s">
        <v>181</v>
      </c>
    </row>
    <row r="123" spans="1:7" s="66" customFormat="1" hidden="1" x14ac:dyDescent="0.25">
      <c r="A123" s="258"/>
      <c r="B123" s="151"/>
      <c r="C123" s="151"/>
      <c r="D123" s="152"/>
      <c r="E123" s="151"/>
      <c r="F123" s="52">
        <f t="shared" si="0"/>
        <v>0</v>
      </c>
      <c r="G123" s="66" t="s">
        <v>181</v>
      </c>
    </row>
    <row r="124" spans="1:7" s="66" customFormat="1" hidden="1" x14ac:dyDescent="0.25">
      <c r="A124" s="258"/>
      <c r="B124" s="151"/>
      <c r="C124" s="151"/>
      <c r="D124" s="152"/>
      <c r="E124" s="151"/>
      <c r="F124" s="52">
        <f t="shared" si="0"/>
        <v>0</v>
      </c>
      <c r="G124" s="66" t="s">
        <v>181</v>
      </c>
    </row>
    <row r="125" spans="1:7" s="66" customFormat="1" hidden="1" x14ac:dyDescent="0.25">
      <c r="A125" s="258"/>
      <c r="B125" s="151"/>
      <c r="C125" s="151"/>
      <c r="D125" s="152"/>
      <c r="E125" s="151"/>
      <c r="F125" s="52">
        <f t="shared" si="0"/>
        <v>0</v>
      </c>
      <c r="G125" s="66" t="s">
        <v>181</v>
      </c>
    </row>
    <row r="126" spans="1:7" s="66" customFormat="1" hidden="1" x14ac:dyDescent="0.25">
      <c r="A126" s="258"/>
      <c r="B126" s="151"/>
      <c r="C126" s="151"/>
      <c r="D126" s="152"/>
      <c r="E126" s="151"/>
      <c r="F126" s="52">
        <f t="shared" si="0"/>
        <v>0</v>
      </c>
      <c r="G126" s="66" t="s">
        <v>181</v>
      </c>
    </row>
    <row r="127" spans="1:7" s="66" customFormat="1" hidden="1" x14ac:dyDescent="0.25">
      <c r="A127" s="258"/>
      <c r="B127" s="151"/>
      <c r="C127" s="151"/>
      <c r="D127" s="152"/>
      <c r="E127" s="151"/>
      <c r="F127" s="52">
        <f t="shared" si="0"/>
        <v>0</v>
      </c>
      <c r="G127" s="66" t="s">
        <v>181</v>
      </c>
    </row>
    <row r="128" spans="1:7" s="66" customFormat="1" hidden="1" x14ac:dyDescent="0.25">
      <c r="A128" s="258"/>
      <c r="B128" s="151"/>
      <c r="C128" s="151"/>
      <c r="D128" s="152"/>
      <c r="E128" s="151"/>
      <c r="F128" s="52">
        <f t="shared" si="0"/>
        <v>0</v>
      </c>
      <c r="G128" s="66" t="s">
        <v>181</v>
      </c>
    </row>
    <row r="129" spans="1:9" s="66" customFormat="1" hidden="1" x14ac:dyDescent="0.25">
      <c r="A129" s="258"/>
      <c r="B129" s="151"/>
      <c r="C129" s="151"/>
      <c r="D129" s="152"/>
      <c r="E129" s="151"/>
      <c r="F129" s="52">
        <f t="shared" si="0"/>
        <v>0</v>
      </c>
      <c r="G129" s="66" t="s">
        <v>181</v>
      </c>
    </row>
    <row r="130" spans="1:9" s="66" customFormat="1" hidden="1" x14ac:dyDescent="0.25">
      <c r="A130" s="258"/>
      <c r="B130" s="151"/>
      <c r="C130" s="151"/>
      <c r="D130" s="152"/>
      <c r="E130" s="151"/>
      <c r="F130" s="52">
        <f t="shared" si="0"/>
        <v>0</v>
      </c>
      <c r="G130" s="66" t="s">
        <v>181</v>
      </c>
    </row>
    <row r="131" spans="1:9" s="66" customFormat="1" hidden="1" x14ac:dyDescent="0.25">
      <c r="A131" s="258"/>
      <c r="B131" s="151"/>
      <c r="C131" s="151"/>
      <c r="D131" s="152"/>
      <c r="E131" s="151"/>
      <c r="F131" s="52">
        <f t="shared" si="0"/>
        <v>0</v>
      </c>
      <c r="G131" s="66" t="s">
        <v>181</v>
      </c>
    </row>
    <row r="132" spans="1:9" s="66" customFormat="1" hidden="1" x14ac:dyDescent="0.25">
      <c r="A132" s="258"/>
      <c r="B132" s="151"/>
      <c r="C132" s="151"/>
      <c r="D132" s="152"/>
      <c r="E132" s="151"/>
      <c r="F132" s="52">
        <f t="shared" si="0"/>
        <v>0</v>
      </c>
      <c r="G132" s="66" t="s">
        <v>181</v>
      </c>
    </row>
    <row r="133" spans="1:9" s="66" customFormat="1" hidden="1" x14ac:dyDescent="0.25">
      <c r="A133" s="258"/>
      <c r="B133" s="151"/>
      <c r="C133" s="151"/>
      <c r="D133" s="152"/>
      <c r="E133" s="151"/>
      <c r="F133" s="52">
        <f t="shared" si="0"/>
        <v>0</v>
      </c>
      <c r="G133" s="66" t="s">
        <v>181</v>
      </c>
    </row>
    <row r="134" spans="1:9" s="66" customFormat="1" hidden="1" x14ac:dyDescent="0.25">
      <c r="A134" s="258"/>
      <c r="B134" s="151"/>
      <c r="C134" s="151"/>
      <c r="D134" s="152"/>
      <c r="E134" s="151"/>
      <c r="F134" s="52">
        <f t="shared" si="0"/>
        <v>0</v>
      </c>
      <c r="G134" s="66" t="s">
        <v>181</v>
      </c>
    </row>
    <row r="135" spans="1:9" s="66" customFormat="1" x14ac:dyDescent="0.25">
      <c r="A135" s="258" t="s">
        <v>261</v>
      </c>
      <c r="B135" s="151">
        <v>3</v>
      </c>
      <c r="C135" s="151" t="s">
        <v>296</v>
      </c>
      <c r="D135" s="152">
        <v>130435.65965603633</v>
      </c>
      <c r="E135" s="151">
        <v>7</v>
      </c>
      <c r="F135" s="153">
        <f>ROUND(+B135*D135*E135,2)</f>
        <v>2739148.85</v>
      </c>
      <c r="G135" s="66" t="s">
        <v>181</v>
      </c>
    </row>
    <row r="136" spans="1:9" s="66" customFormat="1" x14ac:dyDescent="0.25">
      <c r="A136" s="258"/>
      <c r="B136" s="65"/>
      <c r="C136" s="65"/>
      <c r="D136" s="188"/>
      <c r="E136" s="162" t="s">
        <v>182</v>
      </c>
      <c r="F136" s="228">
        <f>ROUND(SUBTOTAL(109,F6:F135),2)</f>
        <v>15415630.810000001</v>
      </c>
      <c r="G136" s="66" t="s">
        <v>181</v>
      </c>
      <c r="I136" s="257" t="s">
        <v>198</v>
      </c>
    </row>
    <row r="137" spans="1:9" s="66" customFormat="1" x14ac:dyDescent="0.25">
      <c r="A137" s="258"/>
      <c r="B137" s="65"/>
      <c r="C137" s="65"/>
      <c r="D137" s="188"/>
      <c r="E137" s="65"/>
      <c r="F137" s="154"/>
      <c r="G137" s="66" t="s">
        <v>184</v>
      </c>
    </row>
    <row r="138" spans="1:9" s="66" customFormat="1" x14ac:dyDescent="0.25">
      <c r="A138" s="258" t="s">
        <v>299</v>
      </c>
      <c r="B138" s="151">
        <v>3</v>
      </c>
      <c r="C138" s="151" t="s">
        <v>296</v>
      </c>
      <c r="D138" s="152">
        <v>109096.57033532998</v>
      </c>
      <c r="E138" s="151">
        <v>7</v>
      </c>
      <c r="F138" s="52">
        <f>ROUND(+B138*D138*E138,2)</f>
        <v>2291027.98</v>
      </c>
      <c r="G138" s="66" t="s">
        <v>184</v>
      </c>
    </row>
    <row r="139" spans="1:9" s="66" customFormat="1" x14ac:dyDescent="0.25">
      <c r="A139" s="258" t="s">
        <v>297</v>
      </c>
      <c r="B139" s="151">
        <v>3</v>
      </c>
      <c r="C139" s="151" t="s">
        <v>296</v>
      </c>
      <c r="D139" s="152">
        <v>199779.65577876114</v>
      </c>
      <c r="E139" s="151">
        <v>7</v>
      </c>
      <c r="F139" s="52">
        <f t="shared" ref="F139:F266" si="1">ROUND(+B139*D139*E139,2)</f>
        <v>4195372.7699999996</v>
      </c>
      <c r="G139" s="66" t="s">
        <v>184</v>
      </c>
    </row>
    <row r="140" spans="1:9" s="66" customFormat="1" x14ac:dyDescent="0.25">
      <c r="A140" s="258" t="s">
        <v>298</v>
      </c>
      <c r="B140" s="151">
        <v>3</v>
      </c>
      <c r="C140" s="151" t="s">
        <v>296</v>
      </c>
      <c r="D140" s="152">
        <v>156739.95610907493</v>
      </c>
      <c r="E140" s="151">
        <v>7</v>
      </c>
      <c r="F140" s="52">
        <f t="shared" si="1"/>
        <v>3291539.08</v>
      </c>
      <c r="G140" s="66" t="s">
        <v>184</v>
      </c>
    </row>
    <row r="141" spans="1:9" s="66" customFormat="1" hidden="1" x14ac:dyDescent="0.25">
      <c r="A141" s="258"/>
      <c r="B141" s="151"/>
      <c r="C141" s="151"/>
      <c r="D141" s="152"/>
      <c r="E141" s="151"/>
      <c r="F141" s="52">
        <f t="shared" si="1"/>
        <v>0</v>
      </c>
      <c r="G141" s="66" t="s">
        <v>184</v>
      </c>
    </row>
    <row r="142" spans="1:9" s="66" customFormat="1" hidden="1" x14ac:dyDescent="0.25">
      <c r="A142" s="258"/>
      <c r="B142" s="151"/>
      <c r="C142" s="151"/>
      <c r="D142" s="152"/>
      <c r="E142" s="151"/>
      <c r="F142" s="52">
        <f t="shared" si="1"/>
        <v>0</v>
      </c>
      <c r="G142" s="66" t="s">
        <v>184</v>
      </c>
    </row>
    <row r="143" spans="1:9" s="66" customFormat="1" hidden="1" x14ac:dyDescent="0.25">
      <c r="A143" s="258"/>
      <c r="B143" s="151"/>
      <c r="C143" s="151"/>
      <c r="D143" s="152"/>
      <c r="E143" s="151"/>
      <c r="F143" s="52">
        <f t="shared" si="1"/>
        <v>0</v>
      </c>
      <c r="G143" s="66" t="s">
        <v>184</v>
      </c>
    </row>
    <row r="144" spans="1:9" s="66" customFormat="1" hidden="1" x14ac:dyDescent="0.25">
      <c r="A144" s="258"/>
      <c r="B144" s="151"/>
      <c r="C144" s="151"/>
      <c r="D144" s="152"/>
      <c r="E144" s="151"/>
      <c r="F144" s="52">
        <f t="shared" si="1"/>
        <v>0</v>
      </c>
      <c r="G144" s="66" t="s">
        <v>184</v>
      </c>
    </row>
    <row r="145" spans="1:7" s="66" customFormat="1" hidden="1" x14ac:dyDescent="0.25">
      <c r="A145" s="258"/>
      <c r="B145" s="151"/>
      <c r="C145" s="151"/>
      <c r="D145" s="152"/>
      <c r="E145" s="151"/>
      <c r="F145" s="52">
        <f t="shared" si="1"/>
        <v>0</v>
      </c>
      <c r="G145" s="66" t="s">
        <v>184</v>
      </c>
    </row>
    <row r="146" spans="1:7" s="66" customFormat="1" hidden="1" x14ac:dyDescent="0.25">
      <c r="A146" s="258"/>
      <c r="B146" s="151"/>
      <c r="C146" s="151"/>
      <c r="D146" s="152"/>
      <c r="E146" s="151"/>
      <c r="F146" s="52">
        <f t="shared" si="1"/>
        <v>0</v>
      </c>
      <c r="G146" s="66" t="s">
        <v>184</v>
      </c>
    </row>
    <row r="147" spans="1:7" s="66" customFormat="1" hidden="1" x14ac:dyDescent="0.25">
      <c r="A147" s="258"/>
      <c r="B147" s="151"/>
      <c r="C147" s="151"/>
      <c r="D147" s="152"/>
      <c r="E147" s="151"/>
      <c r="F147" s="52">
        <f t="shared" si="1"/>
        <v>0</v>
      </c>
      <c r="G147" s="66" t="s">
        <v>184</v>
      </c>
    </row>
    <row r="148" spans="1:7" s="66" customFormat="1" hidden="1" x14ac:dyDescent="0.25">
      <c r="A148" s="258"/>
      <c r="B148" s="151"/>
      <c r="C148" s="151"/>
      <c r="D148" s="152"/>
      <c r="E148" s="151"/>
      <c r="F148" s="52">
        <f t="shared" si="1"/>
        <v>0</v>
      </c>
      <c r="G148" s="66" t="s">
        <v>184</v>
      </c>
    </row>
    <row r="149" spans="1:7" s="66" customFormat="1" hidden="1" x14ac:dyDescent="0.25">
      <c r="A149" s="258"/>
      <c r="B149" s="151"/>
      <c r="C149" s="151"/>
      <c r="D149" s="152"/>
      <c r="E149" s="151"/>
      <c r="F149" s="52">
        <f t="shared" si="1"/>
        <v>0</v>
      </c>
      <c r="G149" s="66" t="s">
        <v>184</v>
      </c>
    </row>
    <row r="150" spans="1:7" s="66" customFormat="1" hidden="1" x14ac:dyDescent="0.25">
      <c r="A150" s="258"/>
      <c r="B150" s="151"/>
      <c r="C150" s="151"/>
      <c r="D150" s="152"/>
      <c r="E150" s="151"/>
      <c r="F150" s="52">
        <f t="shared" si="1"/>
        <v>0</v>
      </c>
      <c r="G150" s="66" t="s">
        <v>184</v>
      </c>
    </row>
    <row r="151" spans="1:7" s="66" customFormat="1" hidden="1" x14ac:dyDescent="0.25">
      <c r="A151" s="258"/>
      <c r="B151" s="151"/>
      <c r="C151" s="151"/>
      <c r="D151" s="152"/>
      <c r="E151" s="151"/>
      <c r="F151" s="52">
        <f t="shared" si="1"/>
        <v>0</v>
      </c>
      <c r="G151" s="66" t="s">
        <v>184</v>
      </c>
    </row>
    <row r="152" spans="1:7" s="66" customFormat="1" hidden="1" x14ac:dyDescent="0.25">
      <c r="A152" s="258"/>
      <c r="B152" s="151"/>
      <c r="C152" s="151"/>
      <c r="D152" s="152"/>
      <c r="E152" s="151"/>
      <c r="F152" s="52">
        <f t="shared" si="1"/>
        <v>0</v>
      </c>
      <c r="G152" s="66" t="s">
        <v>184</v>
      </c>
    </row>
    <row r="153" spans="1:7" s="66" customFormat="1" hidden="1" x14ac:dyDescent="0.25">
      <c r="A153" s="258"/>
      <c r="B153" s="151"/>
      <c r="C153" s="151"/>
      <c r="D153" s="152"/>
      <c r="E153" s="151"/>
      <c r="F153" s="52">
        <f t="shared" si="1"/>
        <v>0</v>
      </c>
      <c r="G153" s="66" t="s">
        <v>184</v>
      </c>
    </row>
    <row r="154" spans="1:7" s="66" customFormat="1" hidden="1" x14ac:dyDescent="0.25">
      <c r="A154" s="258"/>
      <c r="B154" s="151"/>
      <c r="C154" s="151"/>
      <c r="D154" s="152"/>
      <c r="E154" s="151"/>
      <c r="F154" s="52">
        <f t="shared" si="1"/>
        <v>0</v>
      </c>
      <c r="G154" s="66" t="s">
        <v>184</v>
      </c>
    </row>
    <row r="155" spans="1:7" s="66" customFormat="1" hidden="1" x14ac:dyDescent="0.25">
      <c r="A155" s="258"/>
      <c r="B155" s="151"/>
      <c r="C155" s="151"/>
      <c r="D155" s="152"/>
      <c r="E155" s="151"/>
      <c r="F155" s="52">
        <f t="shared" si="1"/>
        <v>0</v>
      </c>
      <c r="G155" s="66" t="s">
        <v>184</v>
      </c>
    </row>
    <row r="156" spans="1:7" s="66" customFormat="1" hidden="1" x14ac:dyDescent="0.25">
      <c r="A156" s="258"/>
      <c r="B156" s="151"/>
      <c r="C156" s="151"/>
      <c r="D156" s="152"/>
      <c r="E156" s="151"/>
      <c r="F156" s="52">
        <f t="shared" si="1"/>
        <v>0</v>
      </c>
      <c r="G156" s="66" t="s">
        <v>184</v>
      </c>
    </row>
    <row r="157" spans="1:7" s="66" customFormat="1" hidden="1" x14ac:dyDescent="0.25">
      <c r="A157" s="258"/>
      <c r="B157" s="151"/>
      <c r="C157" s="151"/>
      <c r="D157" s="152"/>
      <c r="E157" s="151"/>
      <c r="F157" s="52">
        <f t="shared" si="1"/>
        <v>0</v>
      </c>
      <c r="G157" s="66" t="s">
        <v>184</v>
      </c>
    </row>
    <row r="158" spans="1:7" s="66" customFormat="1" hidden="1" x14ac:dyDescent="0.25">
      <c r="A158" s="258"/>
      <c r="B158" s="151"/>
      <c r="C158" s="151"/>
      <c r="D158" s="152"/>
      <c r="E158" s="151"/>
      <c r="F158" s="52">
        <f t="shared" si="1"/>
        <v>0</v>
      </c>
      <c r="G158" s="66" t="s">
        <v>184</v>
      </c>
    </row>
    <row r="159" spans="1:7" s="66" customFormat="1" hidden="1" x14ac:dyDescent="0.25">
      <c r="A159" s="258"/>
      <c r="B159" s="151"/>
      <c r="C159" s="151"/>
      <c r="D159" s="152"/>
      <c r="E159" s="151"/>
      <c r="F159" s="52">
        <f t="shared" si="1"/>
        <v>0</v>
      </c>
      <c r="G159" s="66" t="s">
        <v>184</v>
      </c>
    </row>
    <row r="160" spans="1:7" s="66" customFormat="1" hidden="1" x14ac:dyDescent="0.25">
      <c r="A160" s="258"/>
      <c r="B160" s="151"/>
      <c r="C160" s="151"/>
      <c r="D160" s="152"/>
      <c r="E160" s="151"/>
      <c r="F160" s="52">
        <f t="shared" si="1"/>
        <v>0</v>
      </c>
      <c r="G160" s="66" t="s">
        <v>184</v>
      </c>
    </row>
    <row r="161" spans="1:7" s="66" customFormat="1" hidden="1" x14ac:dyDescent="0.25">
      <c r="A161" s="258"/>
      <c r="B161" s="151"/>
      <c r="C161" s="151"/>
      <c r="D161" s="152"/>
      <c r="E161" s="151"/>
      <c r="F161" s="52">
        <f t="shared" si="1"/>
        <v>0</v>
      </c>
      <c r="G161" s="66" t="s">
        <v>184</v>
      </c>
    </row>
    <row r="162" spans="1:7" s="66" customFormat="1" hidden="1" x14ac:dyDescent="0.25">
      <c r="A162" s="258"/>
      <c r="B162" s="151"/>
      <c r="C162" s="151"/>
      <c r="D162" s="152"/>
      <c r="E162" s="151"/>
      <c r="F162" s="52">
        <f t="shared" si="1"/>
        <v>0</v>
      </c>
      <c r="G162" s="66" t="s">
        <v>184</v>
      </c>
    </row>
    <row r="163" spans="1:7" s="66" customFormat="1" hidden="1" x14ac:dyDescent="0.25">
      <c r="A163" s="258"/>
      <c r="B163" s="151"/>
      <c r="C163" s="151"/>
      <c r="D163" s="152"/>
      <c r="E163" s="151"/>
      <c r="F163" s="52">
        <f t="shared" si="1"/>
        <v>0</v>
      </c>
      <c r="G163" s="66" t="s">
        <v>184</v>
      </c>
    </row>
    <row r="164" spans="1:7" s="66" customFormat="1" hidden="1" x14ac:dyDescent="0.25">
      <c r="A164" s="258"/>
      <c r="B164" s="151"/>
      <c r="C164" s="151"/>
      <c r="D164" s="152"/>
      <c r="E164" s="151"/>
      <c r="F164" s="52">
        <f t="shared" si="1"/>
        <v>0</v>
      </c>
      <c r="G164" s="66" t="s">
        <v>184</v>
      </c>
    </row>
    <row r="165" spans="1:7" s="66" customFormat="1" hidden="1" x14ac:dyDescent="0.25">
      <c r="A165" s="258"/>
      <c r="B165" s="151"/>
      <c r="C165" s="151"/>
      <c r="D165" s="152"/>
      <c r="E165" s="151"/>
      <c r="F165" s="52">
        <f t="shared" si="1"/>
        <v>0</v>
      </c>
      <c r="G165" s="66" t="s">
        <v>184</v>
      </c>
    </row>
    <row r="166" spans="1:7" s="66" customFormat="1" hidden="1" x14ac:dyDescent="0.25">
      <c r="A166" s="258"/>
      <c r="B166" s="151"/>
      <c r="C166" s="151"/>
      <c r="D166" s="152"/>
      <c r="E166" s="151"/>
      <c r="F166" s="52">
        <f t="shared" si="1"/>
        <v>0</v>
      </c>
      <c r="G166" s="66" t="s">
        <v>184</v>
      </c>
    </row>
    <row r="167" spans="1:7" s="66" customFormat="1" hidden="1" x14ac:dyDescent="0.25">
      <c r="A167" s="258"/>
      <c r="B167" s="151"/>
      <c r="C167" s="151"/>
      <c r="D167" s="152"/>
      <c r="E167" s="151"/>
      <c r="F167" s="52">
        <f t="shared" si="1"/>
        <v>0</v>
      </c>
      <c r="G167" s="66" t="s">
        <v>184</v>
      </c>
    </row>
    <row r="168" spans="1:7" s="66" customFormat="1" hidden="1" x14ac:dyDescent="0.25">
      <c r="A168" s="258"/>
      <c r="B168" s="151"/>
      <c r="C168" s="151"/>
      <c r="D168" s="152"/>
      <c r="E168" s="151"/>
      <c r="F168" s="52">
        <f t="shared" si="1"/>
        <v>0</v>
      </c>
      <c r="G168" s="66" t="s">
        <v>184</v>
      </c>
    </row>
    <row r="169" spans="1:7" s="66" customFormat="1" hidden="1" x14ac:dyDescent="0.25">
      <c r="A169" s="258"/>
      <c r="B169" s="151"/>
      <c r="C169" s="151"/>
      <c r="D169" s="152"/>
      <c r="E169" s="151"/>
      <c r="F169" s="52">
        <f t="shared" si="1"/>
        <v>0</v>
      </c>
      <c r="G169" s="66" t="s">
        <v>184</v>
      </c>
    </row>
    <row r="170" spans="1:7" s="66" customFormat="1" hidden="1" x14ac:dyDescent="0.25">
      <c r="A170" s="258"/>
      <c r="B170" s="151"/>
      <c r="C170" s="151"/>
      <c r="D170" s="152"/>
      <c r="E170" s="151"/>
      <c r="F170" s="52">
        <f t="shared" si="1"/>
        <v>0</v>
      </c>
      <c r="G170" s="66" t="s">
        <v>184</v>
      </c>
    </row>
    <row r="171" spans="1:7" s="66" customFormat="1" hidden="1" x14ac:dyDescent="0.25">
      <c r="A171" s="258"/>
      <c r="B171" s="151"/>
      <c r="C171" s="151"/>
      <c r="D171" s="152"/>
      <c r="E171" s="151"/>
      <c r="F171" s="52">
        <f t="shared" si="1"/>
        <v>0</v>
      </c>
      <c r="G171" s="66" t="s">
        <v>184</v>
      </c>
    </row>
    <row r="172" spans="1:7" s="66" customFormat="1" hidden="1" x14ac:dyDescent="0.25">
      <c r="A172" s="258"/>
      <c r="B172" s="151"/>
      <c r="C172" s="151"/>
      <c r="D172" s="152"/>
      <c r="E172" s="151"/>
      <c r="F172" s="52">
        <f t="shared" si="1"/>
        <v>0</v>
      </c>
      <c r="G172" s="66" t="s">
        <v>184</v>
      </c>
    </row>
    <row r="173" spans="1:7" s="66" customFormat="1" hidden="1" x14ac:dyDescent="0.25">
      <c r="A173" s="258"/>
      <c r="B173" s="151"/>
      <c r="C173" s="151"/>
      <c r="D173" s="152"/>
      <c r="E173" s="151"/>
      <c r="F173" s="52">
        <f t="shared" si="1"/>
        <v>0</v>
      </c>
      <c r="G173" s="66" t="s">
        <v>184</v>
      </c>
    </row>
    <row r="174" spans="1:7" s="66" customFormat="1" hidden="1" x14ac:dyDescent="0.25">
      <c r="A174" s="258"/>
      <c r="B174" s="151"/>
      <c r="C174" s="151"/>
      <c r="D174" s="152"/>
      <c r="E174" s="151"/>
      <c r="F174" s="52">
        <f t="shared" si="1"/>
        <v>0</v>
      </c>
      <c r="G174" s="66" t="s">
        <v>184</v>
      </c>
    </row>
    <row r="175" spans="1:7" s="66" customFormat="1" hidden="1" x14ac:dyDescent="0.25">
      <c r="A175" s="258"/>
      <c r="B175" s="151"/>
      <c r="C175" s="151"/>
      <c r="D175" s="152"/>
      <c r="E175" s="151"/>
      <c r="F175" s="52">
        <f t="shared" si="1"/>
        <v>0</v>
      </c>
      <c r="G175" s="66" t="s">
        <v>184</v>
      </c>
    </row>
    <row r="176" spans="1:7" s="66" customFormat="1" hidden="1" x14ac:dyDescent="0.25">
      <c r="A176" s="258"/>
      <c r="B176" s="151"/>
      <c r="C176" s="151"/>
      <c r="D176" s="152"/>
      <c r="E176" s="151"/>
      <c r="F176" s="52">
        <f t="shared" si="1"/>
        <v>0</v>
      </c>
      <c r="G176" s="66" t="s">
        <v>184</v>
      </c>
    </row>
    <row r="177" spans="1:7" s="66" customFormat="1" hidden="1" x14ac:dyDescent="0.25">
      <c r="A177" s="258"/>
      <c r="B177" s="151"/>
      <c r="C177" s="151"/>
      <c r="D177" s="152"/>
      <c r="E177" s="151"/>
      <c r="F177" s="52">
        <f t="shared" si="1"/>
        <v>0</v>
      </c>
      <c r="G177" s="66" t="s">
        <v>184</v>
      </c>
    </row>
    <row r="178" spans="1:7" s="66" customFormat="1" hidden="1" x14ac:dyDescent="0.25">
      <c r="A178" s="258"/>
      <c r="B178" s="151"/>
      <c r="C178" s="151"/>
      <c r="D178" s="152"/>
      <c r="E178" s="151"/>
      <c r="F178" s="52">
        <f t="shared" si="1"/>
        <v>0</v>
      </c>
      <c r="G178" s="66" t="s">
        <v>184</v>
      </c>
    </row>
    <row r="179" spans="1:7" s="66" customFormat="1" hidden="1" x14ac:dyDescent="0.25">
      <c r="A179" s="258"/>
      <c r="B179" s="151"/>
      <c r="C179" s="151"/>
      <c r="D179" s="152"/>
      <c r="E179" s="151"/>
      <c r="F179" s="52">
        <f t="shared" si="1"/>
        <v>0</v>
      </c>
      <c r="G179" s="66" t="s">
        <v>184</v>
      </c>
    </row>
    <row r="180" spans="1:7" s="66" customFormat="1" hidden="1" x14ac:dyDescent="0.25">
      <c r="A180" s="258"/>
      <c r="B180" s="151"/>
      <c r="C180" s="151"/>
      <c r="D180" s="152"/>
      <c r="E180" s="151"/>
      <c r="F180" s="52">
        <f t="shared" si="1"/>
        <v>0</v>
      </c>
      <c r="G180" s="66" t="s">
        <v>184</v>
      </c>
    </row>
    <row r="181" spans="1:7" s="66" customFormat="1" hidden="1" x14ac:dyDescent="0.25">
      <c r="A181" s="258"/>
      <c r="B181" s="151"/>
      <c r="C181" s="151"/>
      <c r="D181" s="152"/>
      <c r="E181" s="151"/>
      <c r="F181" s="52">
        <f t="shared" si="1"/>
        <v>0</v>
      </c>
      <c r="G181" s="66" t="s">
        <v>184</v>
      </c>
    </row>
    <row r="182" spans="1:7" s="66" customFormat="1" hidden="1" x14ac:dyDescent="0.25">
      <c r="A182" s="258"/>
      <c r="B182" s="151"/>
      <c r="C182" s="151"/>
      <c r="D182" s="152"/>
      <c r="E182" s="151"/>
      <c r="F182" s="52">
        <f t="shared" si="1"/>
        <v>0</v>
      </c>
      <c r="G182" s="66" t="s">
        <v>184</v>
      </c>
    </row>
    <row r="183" spans="1:7" s="66" customFormat="1" hidden="1" x14ac:dyDescent="0.25">
      <c r="A183" s="258"/>
      <c r="B183" s="151"/>
      <c r="C183" s="151"/>
      <c r="D183" s="152"/>
      <c r="E183" s="151"/>
      <c r="F183" s="52">
        <f t="shared" si="1"/>
        <v>0</v>
      </c>
      <c r="G183" s="66" t="s">
        <v>184</v>
      </c>
    </row>
    <row r="184" spans="1:7" s="66" customFormat="1" hidden="1" x14ac:dyDescent="0.25">
      <c r="A184" s="258"/>
      <c r="B184" s="151"/>
      <c r="C184" s="151"/>
      <c r="D184" s="152"/>
      <c r="E184" s="151"/>
      <c r="F184" s="52">
        <f t="shared" si="1"/>
        <v>0</v>
      </c>
      <c r="G184" s="66" t="s">
        <v>184</v>
      </c>
    </row>
    <row r="185" spans="1:7" s="66" customFormat="1" hidden="1" x14ac:dyDescent="0.25">
      <c r="A185" s="258"/>
      <c r="B185" s="151"/>
      <c r="C185" s="151"/>
      <c r="D185" s="152"/>
      <c r="E185" s="151"/>
      <c r="F185" s="52">
        <f t="shared" si="1"/>
        <v>0</v>
      </c>
      <c r="G185" s="66" t="s">
        <v>184</v>
      </c>
    </row>
    <row r="186" spans="1:7" s="66" customFormat="1" hidden="1" x14ac:dyDescent="0.25">
      <c r="A186" s="258"/>
      <c r="B186" s="151"/>
      <c r="C186" s="151"/>
      <c r="D186" s="152"/>
      <c r="E186" s="151"/>
      <c r="F186" s="52">
        <f t="shared" si="1"/>
        <v>0</v>
      </c>
      <c r="G186" s="66" t="s">
        <v>184</v>
      </c>
    </row>
    <row r="187" spans="1:7" s="66" customFormat="1" hidden="1" x14ac:dyDescent="0.25">
      <c r="A187" s="258"/>
      <c r="B187" s="151"/>
      <c r="C187" s="151"/>
      <c r="D187" s="152"/>
      <c r="E187" s="151"/>
      <c r="F187" s="52">
        <f t="shared" si="1"/>
        <v>0</v>
      </c>
      <c r="G187" s="66" t="s">
        <v>184</v>
      </c>
    </row>
    <row r="188" spans="1:7" s="66" customFormat="1" hidden="1" x14ac:dyDescent="0.25">
      <c r="A188" s="258"/>
      <c r="B188" s="151"/>
      <c r="C188" s="151"/>
      <c r="D188" s="152"/>
      <c r="E188" s="151"/>
      <c r="F188" s="52">
        <f t="shared" si="1"/>
        <v>0</v>
      </c>
      <c r="G188" s="66" t="s">
        <v>184</v>
      </c>
    </row>
    <row r="189" spans="1:7" s="66" customFormat="1" hidden="1" x14ac:dyDescent="0.25">
      <c r="A189" s="258"/>
      <c r="B189" s="151"/>
      <c r="C189" s="151"/>
      <c r="D189" s="152"/>
      <c r="E189" s="151"/>
      <c r="F189" s="52">
        <f t="shared" si="1"/>
        <v>0</v>
      </c>
      <c r="G189" s="66" t="s">
        <v>184</v>
      </c>
    </row>
    <row r="190" spans="1:7" s="66" customFormat="1" hidden="1" x14ac:dyDescent="0.25">
      <c r="A190" s="258"/>
      <c r="B190" s="151"/>
      <c r="C190" s="151"/>
      <c r="D190" s="152"/>
      <c r="E190" s="151"/>
      <c r="F190" s="52">
        <f t="shared" si="1"/>
        <v>0</v>
      </c>
      <c r="G190" s="66" t="s">
        <v>184</v>
      </c>
    </row>
    <row r="191" spans="1:7" s="66" customFormat="1" hidden="1" x14ac:dyDescent="0.25">
      <c r="A191" s="258"/>
      <c r="B191" s="151"/>
      <c r="C191" s="151"/>
      <c r="D191" s="152"/>
      <c r="E191" s="151"/>
      <c r="F191" s="52">
        <f t="shared" si="1"/>
        <v>0</v>
      </c>
      <c r="G191" s="66" t="s">
        <v>184</v>
      </c>
    </row>
    <row r="192" spans="1:7" s="66" customFormat="1" hidden="1" x14ac:dyDescent="0.25">
      <c r="A192" s="258"/>
      <c r="B192" s="151"/>
      <c r="C192" s="151"/>
      <c r="D192" s="152"/>
      <c r="E192" s="151"/>
      <c r="F192" s="52">
        <f t="shared" si="1"/>
        <v>0</v>
      </c>
      <c r="G192" s="66" t="s">
        <v>184</v>
      </c>
    </row>
    <row r="193" spans="1:7" s="66" customFormat="1" hidden="1" x14ac:dyDescent="0.25">
      <c r="A193" s="258"/>
      <c r="B193" s="151"/>
      <c r="C193" s="151"/>
      <c r="D193" s="152"/>
      <c r="E193" s="151"/>
      <c r="F193" s="52">
        <f t="shared" si="1"/>
        <v>0</v>
      </c>
      <c r="G193" s="66" t="s">
        <v>184</v>
      </c>
    </row>
    <row r="194" spans="1:7" s="66" customFormat="1" hidden="1" x14ac:dyDescent="0.25">
      <c r="A194" s="258"/>
      <c r="B194" s="151"/>
      <c r="C194" s="151"/>
      <c r="D194" s="152"/>
      <c r="E194" s="151"/>
      <c r="F194" s="52">
        <f t="shared" si="1"/>
        <v>0</v>
      </c>
      <c r="G194" s="66" t="s">
        <v>184</v>
      </c>
    </row>
    <row r="195" spans="1:7" s="66" customFormat="1" hidden="1" x14ac:dyDescent="0.25">
      <c r="A195" s="258"/>
      <c r="B195" s="151"/>
      <c r="C195" s="151"/>
      <c r="D195" s="152"/>
      <c r="E195" s="151"/>
      <c r="F195" s="52">
        <f t="shared" si="1"/>
        <v>0</v>
      </c>
      <c r="G195" s="66" t="s">
        <v>184</v>
      </c>
    </row>
    <row r="196" spans="1:7" s="66" customFormat="1" hidden="1" x14ac:dyDescent="0.25">
      <c r="A196" s="258"/>
      <c r="B196" s="151"/>
      <c r="C196" s="151"/>
      <c r="D196" s="152"/>
      <c r="E196" s="151"/>
      <c r="F196" s="52">
        <f t="shared" si="1"/>
        <v>0</v>
      </c>
      <c r="G196" s="66" t="s">
        <v>184</v>
      </c>
    </row>
    <row r="197" spans="1:7" s="66" customFormat="1" hidden="1" x14ac:dyDescent="0.25">
      <c r="A197" s="258"/>
      <c r="B197" s="151"/>
      <c r="C197" s="151"/>
      <c r="D197" s="152"/>
      <c r="E197" s="151"/>
      <c r="F197" s="52">
        <f t="shared" si="1"/>
        <v>0</v>
      </c>
      <c r="G197" s="66" t="s">
        <v>184</v>
      </c>
    </row>
    <row r="198" spans="1:7" s="66" customFormat="1" hidden="1" x14ac:dyDescent="0.25">
      <c r="A198" s="258"/>
      <c r="B198" s="151"/>
      <c r="C198" s="151"/>
      <c r="D198" s="152"/>
      <c r="E198" s="151"/>
      <c r="F198" s="52">
        <f t="shared" si="1"/>
        <v>0</v>
      </c>
      <c r="G198" s="66" t="s">
        <v>184</v>
      </c>
    </row>
    <row r="199" spans="1:7" s="66" customFormat="1" hidden="1" x14ac:dyDescent="0.25">
      <c r="A199" s="258"/>
      <c r="B199" s="151"/>
      <c r="C199" s="151"/>
      <c r="D199" s="152"/>
      <c r="E199" s="151"/>
      <c r="F199" s="52">
        <f t="shared" si="1"/>
        <v>0</v>
      </c>
      <c r="G199" s="66" t="s">
        <v>184</v>
      </c>
    </row>
    <row r="200" spans="1:7" s="66" customFormat="1" hidden="1" x14ac:dyDescent="0.25">
      <c r="A200" s="258"/>
      <c r="B200" s="151"/>
      <c r="C200" s="151"/>
      <c r="D200" s="152"/>
      <c r="E200" s="151"/>
      <c r="F200" s="52">
        <f t="shared" si="1"/>
        <v>0</v>
      </c>
      <c r="G200" s="66" t="s">
        <v>184</v>
      </c>
    </row>
    <row r="201" spans="1:7" s="66" customFormat="1" hidden="1" x14ac:dyDescent="0.25">
      <c r="A201" s="258"/>
      <c r="B201" s="151"/>
      <c r="C201" s="151"/>
      <c r="D201" s="152"/>
      <c r="E201" s="151"/>
      <c r="F201" s="52">
        <f t="shared" si="1"/>
        <v>0</v>
      </c>
      <c r="G201" s="66" t="s">
        <v>184</v>
      </c>
    </row>
    <row r="202" spans="1:7" s="66" customFormat="1" hidden="1" x14ac:dyDescent="0.25">
      <c r="A202" s="258"/>
      <c r="B202" s="151"/>
      <c r="C202" s="151"/>
      <c r="D202" s="152"/>
      <c r="E202" s="151"/>
      <c r="F202" s="52">
        <f t="shared" si="1"/>
        <v>0</v>
      </c>
      <c r="G202" s="66" t="s">
        <v>184</v>
      </c>
    </row>
    <row r="203" spans="1:7" s="66" customFormat="1" hidden="1" x14ac:dyDescent="0.25">
      <c r="A203" s="258"/>
      <c r="B203" s="151"/>
      <c r="C203" s="151"/>
      <c r="D203" s="152"/>
      <c r="E203" s="151"/>
      <c r="F203" s="52">
        <f t="shared" si="1"/>
        <v>0</v>
      </c>
      <c r="G203" s="66" t="s">
        <v>184</v>
      </c>
    </row>
    <row r="204" spans="1:7" s="66" customFormat="1" hidden="1" x14ac:dyDescent="0.25">
      <c r="A204" s="258"/>
      <c r="B204" s="151"/>
      <c r="C204" s="151"/>
      <c r="D204" s="152"/>
      <c r="E204" s="151"/>
      <c r="F204" s="52">
        <f t="shared" si="1"/>
        <v>0</v>
      </c>
      <c r="G204" s="66" t="s">
        <v>184</v>
      </c>
    </row>
    <row r="205" spans="1:7" s="66" customFormat="1" hidden="1" x14ac:dyDescent="0.25">
      <c r="A205" s="258"/>
      <c r="B205" s="151"/>
      <c r="C205" s="151"/>
      <c r="D205" s="152"/>
      <c r="E205" s="151"/>
      <c r="F205" s="52">
        <f t="shared" si="1"/>
        <v>0</v>
      </c>
      <c r="G205" s="66" t="s">
        <v>184</v>
      </c>
    </row>
    <row r="206" spans="1:7" s="66" customFormat="1" hidden="1" x14ac:dyDescent="0.25">
      <c r="A206" s="258"/>
      <c r="B206" s="151"/>
      <c r="C206" s="151"/>
      <c r="D206" s="152"/>
      <c r="E206" s="151"/>
      <c r="F206" s="52">
        <f t="shared" si="1"/>
        <v>0</v>
      </c>
      <c r="G206" s="66" t="s">
        <v>184</v>
      </c>
    </row>
    <row r="207" spans="1:7" s="66" customFormat="1" hidden="1" x14ac:dyDescent="0.25">
      <c r="A207" s="258"/>
      <c r="B207" s="151"/>
      <c r="C207" s="151"/>
      <c r="D207" s="152"/>
      <c r="E207" s="151"/>
      <c r="F207" s="52">
        <f t="shared" si="1"/>
        <v>0</v>
      </c>
      <c r="G207" s="66" t="s">
        <v>184</v>
      </c>
    </row>
    <row r="208" spans="1:7" s="66" customFormat="1" hidden="1" x14ac:dyDescent="0.25">
      <c r="A208" s="258"/>
      <c r="B208" s="151"/>
      <c r="C208" s="151"/>
      <c r="D208" s="152"/>
      <c r="E208" s="151"/>
      <c r="F208" s="52">
        <f t="shared" si="1"/>
        <v>0</v>
      </c>
      <c r="G208" s="66" t="s">
        <v>184</v>
      </c>
    </row>
    <row r="209" spans="1:7" s="66" customFormat="1" hidden="1" x14ac:dyDescent="0.25">
      <c r="A209" s="258"/>
      <c r="B209" s="151"/>
      <c r="C209" s="151"/>
      <c r="D209" s="152"/>
      <c r="E209" s="151"/>
      <c r="F209" s="52">
        <f t="shared" si="1"/>
        <v>0</v>
      </c>
      <c r="G209" s="66" t="s">
        <v>184</v>
      </c>
    </row>
    <row r="210" spans="1:7" s="66" customFormat="1" hidden="1" x14ac:dyDescent="0.25">
      <c r="A210" s="258"/>
      <c r="B210" s="151"/>
      <c r="C210" s="151"/>
      <c r="D210" s="152"/>
      <c r="E210" s="151"/>
      <c r="F210" s="52">
        <f t="shared" si="1"/>
        <v>0</v>
      </c>
      <c r="G210" s="66" t="s">
        <v>184</v>
      </c>
    </row>
    <row r="211" spans="1:7" s="66" customFormat="1" hidden="1" x14ac:dyDescent="0.25">
      <c r="A211" s="258"/>
      <c r="B211" s="151"/>
      <c r="C211" s="151"/>
      <c r="D211" s="152"/>
      <c r="E211" s="151"/>
      <c r="F211" s="52">
        <f t="shared" si="1"/>
        <v>0</v>
      </c>
      <c r="G211" s="66" t="s">
        <v>184</v>
      </c>
    </row>
    <row r="212" spans="1:7" s="66" customFormat="1" hidden="1" x14ac:dyDescent="0.25">
      <c r="A212" s="258"/>
      <c r="B212" s="151"/>
      <c r="C212" s="151"/>
      <c r="D212" s="152"/>
      <c r="E212" s="151"/>
      <c r="F212" s="52">
        <f t="shared" si="1"/>
        <v>0</v>
      </c>
      <c r="G212" s="66" t="s">
        <v>184</v>
      </c>
    </row>
    <row r="213" spans="1:7" s="66" customFormat="1" hidden="1" x14ac:dyDescent="0.25">
      <c r="A213" s="258"/>
      <c r="B213" s="151"/>
      <c r="C213" s="151"/>
      <c r="D213" s="152"/>
      <c r="E213" s="151"/>
      <c r="F213" s="52">
        <f t="shared" si="1"/>
        <v>0</v>
      </c>
      <c r="G213" s="66" t="s">
        <v>184</v>
      </c>
    </row>
    <row r="214" spans="1:7" s="66" customFormat="1" hidden="1" x14ac:dyDescent="0.25">
      <c r="A214" s="258"/>
      <c r="B214" s="151"/>
      <c r="C214" s="151"/>
      <c r="D214" s="152"/>
      <c r="E214" s="151"/>
      <c r="F214" s="52">
        <f t="shared" si="1"/>
        <v>0</v>
      </c>
      <c r="G214" s="66" t="s">
        <v>184</v>
      </c>
    </row>
    <row r="215" spans="1:7" s="66" customFormat="1" hidden="1" x14ac:dyDescent="0.25">
      <c r="A215" s="258"/>
      <c r="B215" s="151"/>
      <c r="C215" s="151"/>
      <c r="D215" s="152"/>
      <c r="E215" s="151"/>
      <c r="F215" s="52">
        <f t="shared" si="1"/>
        <v>0</v>
      </c>
      <c r="G215" s="66" t="s">
        <v>184</v>
      </c>
    </row>
    <row r="216" spans="1:7" s="66" customFormat="1" hidden="1" x14ac:dyDescent="0.25">
      <c r="A216" s="258"/>
      <c r="B216" s="151"/>
      <c r="C216" s="151"/>
      <c r="D216" s="152"/>
      <c r="E216" s="151"/>
      <c r="F216" s="52">
        <f t="shared" si="1"/>
        <v>0</v>
      </c>
      <c r="G216" s="66" t="s">
        <v>184</v>
      </c>
    </row>
    <row r="217" spans="1:7" s="66" customFormat="1" hidden="1" x14ac:dyDescent="0.25">
      <c r="A217" s="258"/>
      <c r="B217" s="151"/>
      <c r="C217" s="151"/>
      <c r="D217" s="152"/>
      <c r="E217" s="151"/>
      <c r="F217" s="52">
        <f t="shared" si="1"/>
        <v>0</v>
      </c>
      <c r="G217" s="66" t="s">
        <v>184</v>
      </c>
    </row>
    <row r="218" spans="1:7" s="66" customFormat="1" hidden="1" x14ac:dyDescent="0.25">
      <c r="A218" s="258"/>
      <c r="B218" s="151"/>
      <c r="C218" s="151"/>
      <c r="D218" s="152"/>
      <c r="E218" s="151"/>
      <c r="F218" s="52">
        <f t="shared" si="1"/>
        <v>0</v>
      </c>
      <c r="G218" s="66" t="s">
        <v>184</v>
      </c>
    </row>
    <row r="219" spans="1:7" s="66" customFormat="1" hidden="1" x14ac:dyDescent="0.25">
      <c r="A219" s="258"/>
      <c r="B219" s="151"/>
      <c r="C219" s="151"/>
      <c r="D219" s="152"/>
      <c r="E219" s="151"/>
      <c r="F219" s="52">
        <f t="shared" si="1"/>
        <v>0</v>
      </c>
      <c r="G219" s="66" t="s">
        <v>184</v>
      </c>
    </row>
    <row r="220" spans="1:7" s="66" customFormat="1" hidden="1" x14ac:dyDescent="0.25">
      <c r="A220" s="258"/>
      <c r="B220" s="151"/>
      <c r="C220" s="151"/>
      <c r="D220" s="152"/>
      <c r="E220" s="151"/>
      <c r="F220" s="52">
        <f t="shared" si="1"/>
        <v>0</v>
      </c>
      <c r="G220" s="66" t="s">
        <v>184</v>
      </c>
    </row>
    <row r="221" spans="1:7" s="66" customFormat="1" hidden="1" x14ac:dyDescent="0.25">
      <c r="A221" s="258"/>
      <c r="B221" s="151"/>
      <c r="C221" s="151"/>
      <c r="D221" s="152"/>
      <c r="E221" s="151"/>
      <c r="F221" s="52">
        <f t="shared" si="1"/>
        <v>0</v>
      </c>
      <c r="G221" s="66" t="s">
        <v>184</v>
      </c>
    </row>
    <row r="222" spans="1:7" s="66" customFormat="1" hidden="1" x14ac:dyDescent="0.25">
      <c r="A222" s="258"/>
      <c r="B222" s="151"/>
      <c r="C222" s="151"/>
      <c r="D222" s="152"/>
      <c r="E222" s="151"/>
      <c r="F222" s="52">
        <f t="shared" si="1"/>
        <v>0</v>
      </c>
      <c r="G222" s="66" t="s">
        <v>184</v>
      </c>
    </row>
    <row r="223" spans="1:7" s="66" customFormat="1" hidden="1" x14ac:dyDescent="0.25">
      <c r="A223" s="258"/>
      <c r="B223" s="151"/>
      <c r="C223" s="151"/>
      <c r="D223" s="152"/>
      <c r="E223" s="151"/>
      <c r="F223" s="52">
        <f t="shared" si="1"/>
        <v>0</v>
      </c>
      <c r="G223" s="66" t="s">
        <v>184</v>
      </c>
    </row>
    <row r="224" spans="1:7" s="66" customFormat="1" hidden="1" x14ac:dyDescent="0.25">
      <c r="A224" s="258"/>
      <c r="B224" s="151"/>
      <c r="C224" s="151"/>
      <c r="D224" s="152"/>
      <c r="E224" s="151"/>
      <c r="F224" s="52">
        <f t="shared" si="1"/>
        <v>0</v>
      </c>
      <c r="G224" s="66" t="s">
        <v>184</v>
      </c>
    </row>
    <row r="225" spans="1:7" s="66" customFormat="1" hidden="1" x14ac:dyDescent="0.25">
      <c r="A225" s="258"/>
      <c r="B225" s="151"/>
      <c r="C225" s="151"/>
      <c r="D225" s="152"/>
      <c r="E225" s="151"/>
      <c r="F225" s="52">
        <f t="shared" si="1"/>
        <v>0</v>
      </c>
      <c r="G225" s="66" t="s">
        <v>184</v>
      </c>
    </row>
    <row r="226" spans="1:7" s="66" customFormat="1" hidden="1" x14ac:dyDescent="0.25">
      <c r="A226" s="258"/>
      <c r="B226" s="151"/>
      <c r="C226" s="151"/>
      <c r="D226" s="152"/>
      <c r="E226" s="151"/>
      <c r="F226" s="52">
        <f t="shared" si="1"/>
        <v>0</v>
      </c>
      <c r="G226" s="66" t="s">
        <v>184</v>
      </c>
    </row>
    <row r="227" spans="1:7" s="66" customFormat="1" hidden="1" x14ac:dyDescent="0.25">
      <c r="A227" s="258"/>
      <c r="B227" s="151"/>
      <c r="C227" s="151"/>
      <c r="D227" s="152"/>
      <c r="E227" s="151"/>
      <c r="F227" s="52">
        <f t="shared" si="1"/>
        <v>0</v>
      </c>
      <c r="G227" s="66" t="s">
        <v>184</v>
      </c>
    </row>
    <row r="228" spans="1:7" s="66" customFormat="1" hidden="1" x14ac:dyDescent="0.25">
      <c r="A228" s="258"/>
      <c r="B228" s="151"/>
      <c r="C228" s="151"/>
      <c r="D228" s="152"/>
      <c r="E228" s="151"/>
      <c r="F228" s="52">
        <f t="shared" si="1"/>
        <v>0</v>
      </c>
      <c r="G228" s="66" t="s">
        <v>184</v>
      </c>
    </row>
    <row r="229" spans="1:7" s="66" customFormat="1" hidden="1" x14ac:dyDescent="0.25">
      <c r="A229" s="258"/>
      <c r="B229" s="151"/>
      <c r="C229" s="151"/>
      <c r="D229" s="152"/>
      <c r="E229" s="151"/>
      <c r="F229" s="52">
        <f t="shared" si="1"/>
        <v>0</v>
      </c>
      <c r="G229" s="66" t="s">
        <v>184</v>
      </c>
    </row>
    <row r="230" spans="1:7" s="66" customFormat="1" hidden="1" x14ac:dyDescent="0.25">
      <c r="A230" s="258"/>
      <c r="B230" s="151"/>
      <c r="C230" s="151"/>
      <c r="D230" s="152"/>
      <c r="E230" s="151"/>
      <c r="F230" s="52">
        <f t="shared" si="1"/>
        <v>0</v>
      </c>
      <c r="G230" s="66" t="s">
        <v>184</v>
      </c>
    </row>
    <row r="231" spans="1:7" s="66" customFormat="1" hidden="1" x14ac:dyDescent="0.25">
      <c r="A231" s="258"/>
      <c r="B231" s="151"/>
      <c r="C231" s="151"/>
      <c r="D231" s="152"/>
      <c r="E231" s="151"/>
      <c r="F231" s="52">
        <f t="shared" si="1"/>
        <v>0</v>
      </c>
      <c r="G231" s="66" t="s">
        <v>184</v>
      </c>
    </row>
    <row r="232" spans="1:7" s="66" customFormat="1" hidden="1" x14ac:dyDescent="0.25">
      <c r="A232" s="258"/>
      <c r="B232" s="151"/>
      <c r="C232" s="151"/>
      <c r="D232" s="152"/>
      <c r="E232" s="151"/>
      <c r="F232" s="52">
        <f t="shared" si="1"/>
        <v>0</v>
      </c>
      <c r="G232" s="66" t="s">
        <v>184</v>
      </c>
    </row>
    <row r="233" spans="1:7" s="66" customFormat="1" hidden="1" x14ac:dyDescent="0.25">
      <c r="A233" s="258"/>
      <c r="B233" s="151"/>
      <c r="C233" s="151"/>
      <c r="D233" s="152"/>
      <c r="E233" s="151"/>
      <c r="F233" s="52">
        <f t="shared" si="1"/>
        <v>0</v>
      </c>
      <c r="G233" s="66" t="s">
        <v>184</v>
      </c>
    </row>
    <row r="234" spans="1:7" s="66" customFormat="1" hidden="1" x14ac:dyDescent="0.25">
      <c r="A234" s="258"/>
      <c r="B234" s="151"/>
      <c r="C234" s="151"/>
      <c r="D234" s="152"/>
      <c r="E234" s="151"/>
      <c r="F234" s="52">
        <f t="shared" si="1"/>
        <v>0</v>
      </c>
      <c r="G234" s="66" t="s">
        <v>184</v>
      </c>
    </row>
    <row r="235" spans="1:7" s="66" customFormat="1" hidden="1" x14ac:dyDescent="0.25">
      <c r="A235" s="258"/>
      <c r="B235" s="151"/>
      <c r="C235" s="151"/>
      <c r="D235" s="152"/>
      <c r="E235" s="151"/>
      <c r="F235" s="52">
        <f t="shared" si="1"/>
        <v>0</v>
      </c>
      <c r="G235" s="66" t="s">
        <v>184</v>
      </c>
    </row>
    <row r="236" spans="1:7" s="66" customFormat="1" hidden="1" x14ac:dyDescent="0.25">
      <c r="A236" s="258"/>
      <c r="B236" s="151"/>
      <c r="C236" s="151"/>
      <c r="D236" s="152"/>
      <c r="E236" s="151"/>
      <c r="F236" s="52">
        <f t="shared" si="1"/>
        <v>0</v>
      </c>
      <c r="G236" s="66" t="s">
        <v>184</v>
      </c>
    </row>
    <row r="237" spans="1:7" s="66" customFormat="1" hidden="1" x14ac:dyDescent="0.25">
      <c r="A237" s="258"/>
      <c r="B237" s="151"/>
      <c r="C237" s="151"/>
      <c r="D237" s="152"/>
      <c r="E237" s="151"/>
      <c r="F237" s="52">
        <f t="shared" si="1"/>
        <v>0</v>
      </c>
      <c r="G237" s="66" t="s">
        <v>184</v>
      </c>
    </row>
    <row r="238" spans="1:7" s="66" customFormat="1" hidden="1" x14ac:dyDescent="0.25">
      <c r="A238" s="258"/>
      <c r="B238" s="151"/>
      <c r="C238" s="151"/>
      <c r="D238" s="152"/>
      <c r="E238" s="151"/>
      <c r="F238" s="52">
        <f t="shared" si="1"/>
        <v>0</v>
      </c>
      <c r="G238" s="66" t="s">
        <v>184</v>
      </c>
    </row>
    <row r="239" spans="1:7" s="66" customFormat="1" hidden="1" x14ac:dyDescent="0.25">
      <c r="A239" s="258"/>
      <c r="B239" s="151"/>
      <c r="C239" s="151"/>
      <c r="D239" s="152"/>
      <c r="E239" s="151"/>
      <c r="F239" s="52">
        <f t="shared" si="1"/>
        <v>0</v>
      </c>
      <c r="G239" s="66" t="s">
        <v>184</v>
      </c>
    </row>
    <row r="240" spans="1:7" s="66" customFormat="1" hidden="1" x14ac:dyDescent="0.25">
      <c r="A240" s="258"/>
      <c r="B240" s="151"/>
      <c r="C240" s="151"/>
      <c r="D240" s="152"/>
      <c r="E240" s="151"/>
      <c r="F240" s="52">
        <f t="shared" si="1"/>
        <v>0</v>
      </c>
      <c r="G240" s="66" t="s">
        <v>184</v>
      </c>
    </row>
    <row r="241" spans="1:7" s="66" customFormat="1" hidden="1" x14ac:dyDescent="0.25">
      <c r="A241" s="258"/>
      <c r="B241" s="151"/>
      <c r="C241" s="151"/>
      <c r="D241" s="152"/>
      <c r="E241" s="151"/>
      <c r="F241" s="52">
        <f t="shared" si="1"/>
        <v>0</v>
      </c>
      <c r="G241" s="66" t="s">
        <v>184</v>
      </c>
    </row>
    <row r="242" spans="1:7" s="66" customFormat="1" hidden="1" x14ac:dyDescent="0.25">
      <c r="A242" s="258"/>
      <c r="B242" s="151"/>
      <c r="C242" s="151"/>
      <c r="D242" s="152"/>
      <c r="E242" s="151"/>
      <c r="F242" s="52">
        <f t="shared" si="1"/>
        <v>0</v>
      </c>
      <c r="G242" s="66" t="s">
        <v>184</v>
      </c>
    </row>
    <row r="243" spans="1:7" s="66" customFormat="1" hidden="1" x14ac:dyDescent="0.25">
      <c r="A243" s="258"/>
      <c r="B243" s="151"/>
      <c r="C243" s="151"/>
      <c r="D243" s="152"/>
      <c r="E243" s="151"/>
      <c r="F243" s="52">
        <f t="shared" si="1"/>
        <v>0</v>
      </c>
      <c r="G243" s="66" t="s">
        <v>184</v>
      </c>
    </row>
    <row r="244" spans="1:7" s="66" customFormat="1" hidden="1" x14ac:dyDescent="0.25">
      <c r="A244" s="258"/>
      <c r="B244" s="151"/>
      <c r="C244" s="151"/>
      <c r="D244" s="152"/>
      <c r="E244" s="151"/>
      <c r="F244" s="52">
        <f t="shared" si="1"/>
        <v>0</v>
      </c>
      <c r="G244" s="66" t="s">
        <v>184</v>
      </c>
    </row>
    <row r="245" spans="1:7" s="66" customFormat="1" hidden="1" x14ac:dyDescent="0.25">
      <c r="A245" s="258"/>
      <c r="B245" s="151"/>
      <c r="C245" s="151"/>
      <c r="D245" s="152"/>
      <c r="E245" s="151"/>
      <c r="F245" s="52">
        <f t="shared" si="1"/>
        <v>0</v>
      </c>
      <c r="G245" s="66" t="s">
        <v>184</v>
      </c>
    </row>
    <row r="246" spans="1:7" s="66" customFormat="1" hidden="1" x14ac:dyDescent="0.25">
      <c r="A246" s="258"/>
      <c r="B246" s="151"/>
      <c r="C246" s="151"/>
      <c r="D246" s="152"/>
      <c r="E246" s="151"/>
      <c r="F246" s="52">
        <f t="shared" si="1"/>
        <v>0</v>
      </c>
      <c r="G246" s="66" t="s">
        <v>184</v>
      </c>
    </row>
    <row r="247" spans="1:7" s="66" customFormat="1" hidden="1" x14ac:dyDescent="0.25">
      <c r="A247" s="258"/>
      <c r="B247" s="151"/>
      <c r="C247" s="151"/>
      <c r="D247" s="152"/>
      <c r="E247" s="151"/>
      <c r="F247" s="52">
        <f t="shared" si="1"/>
        <v>0</v>
      </c>
      <c r="G247" s="66" t="s">
        <v>184</v>
      </c>
    </row>
    <row r="248" spans="1:7" s="66" customFormat="1" hidden="1" x14ac:dyDescent="0.25">
      <c r="A248" s="258"/>
      <c r="B248" s="151"/>
      <c r="C248" s="151"/>
      <c r="D248" s="152"/>
      <c r="E248" s="151"/>
      <c r="F248" s="52">
        <f t="shared" si="1"/>
        <v>0</v>
      </c>
      <c r="G248" s="66" t="s">
        <v>184</v>
      </c>
    </row>
    <row r="249" spans="1:7" s="66" customFormat="1" hidden="1" x14ac:dyDescent="0.25">
      <c r="A249" s="258"/>
      <c r="B249" s="151"/>
      <c r="C249" s="151"/>
      <c r="D249" s="152"/>
      <c r="E249" s="151"/>
      <c r="F249" s="52">
        <f t="shared" si="1"/>
        <v>0</v>
      </c>
      <c r="G249" s="66" t="s">
        <v>184</v>
      </c>
    </row>
    <row r="250" spans="1:7" s="66" customFormat="1" hidden="1" x14ac:dyDescent="0.25">
      <c r="A250" s="258"/>
      <c r="B250" s="151"/>
      <c r="C250" s="151"/>
      <c r="D250" s="152"/>
      <c r="E250" s="151"/>
      <c r="F250" s="52">
        <f t="shared" si="1"/>
        <v>0</v>
      </c>
      <c r="G250" s="66" t="s">
        <v>184</v>
      </c>
    </row>
    <row r="251" spans="1:7" s="66" customFormat="1" hidden="1" x14ac:dyDescent="0.25">
      <c r="A251" s="258"/>
      <c r="B251" s="151"/>
      <c r="C251" s="151"/>
      <c r="D251" s="152"/>
      <c r="E251" s="151"/>
      <c r="F251" s="52">
        <f t="shared" si="1"/>
        <v>0</v>
      </c>
      <c r="G251" s="66" t="s">
        <v>184</v>
      </c>
    </row>
    <row r="252" spans="1:7" s="66" customFormat="1" hidden="1" x14ac:dyDescent="0.25">
      <c r="A252" s="258"/>
      <c r="B252" s="151"/>
      <c r="C252" s="151"/>
      <c r="D252" s="152"/>
      <c r="E252" s="151"/>
      <c r="F252" s="52">
        <f t="shared" si="1"/>
        <v>0</v>
      </c>
      <c r="G252" s="66" t="s">
        <v>184</v>
      </c>
    </row>
    <row r="253" spans="1:7" s="66" customFormat="1" hidden="1" x14ac:dyDescent="0.25">
      <c r="A253" s="258"/>
      <c r="B253" s="151"/>
      <c r="C253" s="151"/>
      <c r="D253" s="152"/>
      <c r="E253" s="151"/>
      <c r="F253" s="52">
        <f t="shared" si="1"/>
        <v>0</v>
      </c>
      <c r="G253" s="66" t="s">
        <v>184</v>
      </c>
    </row>
    <row r="254" spans="1:7" s="66" customFormat="1" hidden="1" x14ac:dyDescent="0.25">
      <c r="A254" s="258"/>
      <c r="B254" s="151"/>
      <c r="C254" s="151"/>
      <c r="D254" s="152"/>
      <c r="E254" s="151"/>
      <c r="F254" s="52">
        <f t="shared" si="1"/>
        <v>0</v>
      </c>
      <c r="G254" s="66" t="s">
        <v>184</v>
      </c>
    </row>
    <row r="255" spans="1:7" s="66" customFormat="1" hidden="1" x14ac:dyDescent="0.25">
      <c r="A255" s="258"/>
      <c r="B255" s="151"/>
      <c r="C255" s="151"/>
      <c r="D255" s="152"/>
      <c r="E255" s="151"/>
      <c r="F255" s="52">
        <f t="shared" si="1"/>
        <v>0</v>
      </c>
      <c r="G255" s="66" t="s">
        <v>184</v>
      </c>
    </row>
    <row r="256" spans="1:7" s="66" customFormat="1" hidden="1" x14ac:dyDescent="0.25">
      <c r="A256" s="258"/>
      <c r="B256" s="151"/>
      <c r="C256" s="151"/>
      <c r="D256" s="152"/>
      <c r="E256" s="151"/>
      <c r="F256" s="52">
        <f t="shared" si="1"/>
        <v>0</v>
      </c>
      <c r="G256" s="66" t="s">
        <v>184</v>
      </c>
    </row>
    <row r="257" spans="1:9" s="66" customFormat="1" hidden="1" x14ac:dyDescent="0.25">
      <c r="A257" s="258"/>
      <c r="B257" s="151"/>
      <c r="C257" s="151"/>
      <c r="D257" s="152"/>
      <c r="E257" s="151"/>
      <c r="F257" s="52">
        <f t="shared" si="1"/>
        <v>0</v>
      </c>
      <c r="G257" s="66" t="s">
        <v>184</v>
      </c>
    </row>
    <row r="258" spans="1:9" s="66" customFormat="1" hidden="1" x14ac:dyDescent="0.25">
      <c r="A258" s="258"/>
      <c r="B258" s="151"/>
      <c r="C258" s="151"/>
      <c r="D258" s="152"/>
      <c r="E258" s="151"/>
      <c r="F258" s="52">
        <f t="shared" si="1"/>
        <v>0</v>
      </c>
      <c r="G258" s="66" t="s">
        <v>184</v>
      </c>
    </row>
    <row r="259" spans="1:9" s="66" customFormat="1" hidden="1" x14ac:dyDescent="0.25">
      <c r="A259" s="258"/>
      <c r="B259" s="151"/>
      <c r="C259" s="151"/>
      <c r="D259" s="152"/>
      <c r="E259" s="151"/>
      <c r="F259" s="52">
        <f t="shared" si="1"/>
        <v>0</v>
      </c>
      <c r="G259" s="66" t="s">
        <v>184</v>
      </c>
    </row>
    <row r="260" spans="1:9" s="66" customFormat="1" hidden="1" x14ac:dyDescent="0.25">
      <c r="A260" s="258"/>
      <c r="B260" s="151"/>
      <c r="C260" s="151"/>
      <c r="D260" s="152"/>
      <c r="E260" s="151"/>
      <c r="F260" s="52">
        <f t="shared" si="1"/>
        <v>0</v>
      </c>
      <c r="G260" s="66" t="s">
        <v>184</v>
      </c>
    </row>
    <row r="261" spans="1:9" s="66" customFormat="1" hidden="1" x14ac:dyDescent="0.25">
      <c r="A261" s="258"/>
      <c r="B261" s="151"/>
      <c r="C261" s="151"/>
      <c r="D261" s="152"/>
      <c r="E261" s="151"/>
      <c r="F261" s="52">
        <f t="shared" si="1"/>
        <v>0</v>
      </c>
      <c r="G261" s="66" t="s">
        <v>184</v>
      </c>
    </row>
    <row r="262" spans="1:9" s="66" customFormat="1" hidden="1" x14ac:dyDescent="0.25">
      <c r="A262" s="258"/>
      <c r="B262" s="151"/>
      <c r="C262" s="151"/>
      <c r="D262" s="152"/>
      <c r="E262" s="151"/>
      <c r="F262" s="52">
        <f t="shared" si="1"/>
        <v>0</v>
      </c>
      <c r="G262" s="66" t="s">
        <v>184</v>
      </c>
    </row>
    <row r="263" spans="1:9" s="66" customFormat="1" hidden="1" x14ac:dyDescent="0.25">
      <c r="A263" s="258"/>
      <c r="B263" s="151"/>
      <c r="C263" s="151"/>
      <c r="D263" s="152"/>
      <c r="E263" s="151"/>
      <c r="F263" s="52">
        <f t="shared" si="1"/>
        <v>0</v>
      </c>
      <c r="G263" s="66" t="s">
        <v>184</v>
      </c>
    </row>
    <row r="264" spans="1:9" s="66" customFormat="1" hidden="1" x14ac:dyDescent="0.25">
      <c r="A264" s="258"/>
      <c r="B264" s="151"/>
      <c r="C264" s="151"/>
      <c r="D264" s="152"/>
      <c r="E264" s="151"/>
      <c r="F264" s="52">
        <f t="shared" si="1"/>
        <v>0</v>
      </c>
      <c r="G264" s="66" t="s">
        <v>184</v>
      </c>
    </row>
    <row r="265" spans="1:9" s="66" customFormat="1" hidden="1" x14ac:dyDescent="0.25">
      <c r="A265" s="258"/>
      <c r="B265" s="151"/>
      <c r="C265" s="151"/>
      <c r="D265" s="152"/>
      <c r="E265" s="151"/>
      <c r="F265" s="52">
        <f t="shared" si="1"/>
        <v>0</v>
      </c>
      <c r="G265" s="66" t="s">
        <v>184</v>
      </c>
    </row>
    <row r="266" spans="1:9" s="66" customFormat="1" hidden="1" x14ac:dyDescent="0.25">
      <c r="A266" s="258"/>
      <c r="B266" s="151"/>
      <c r="C266" s="151"/>
      <c r="D266" s="152"/>
      <c r="E266" s="151"/>
      <c r="F266" s="52">
        <f t="shared" si="1"/>
        <v>0</v>
      </c>
      <c r="G266" s="66" t="s">
        <v>184</v>
      </c>
    </row>
    <row r="267" spans="1:9" s="66" customFormat="1" x14ac:dyDescent="0.25">
      <c r="A267" s="258" t="s">
        <v>299</v>
      </c>
      <c r="B267" s="151">
        <v>3</v>
      </c>
      <c r="C267" s="151" t="s">
        <v>296</v>
      </c>
      <c r="D267" s="152">
        <v>222555.93863924759</v>
      </c>
      <c r="E267" s="151">
        <v>7</v>
      </c>
      <c r="F267" s="153">
        <f>ROUND(+B267*D267*E267,2)</f>
        <v>4673674.71</v>
      </c>
      <c r="G267" s="66" t="s">
        <v>184</v>
      </c>
    </row>
    <row r="268" spans="1:9" s="66" customFormat="1" x14ac:dyDescent="0.25">
      <c r="A268" s="258"/>
      <c r="B268" s="65"/>
      <c r="C268" s="65"/>
      <c r="D268" s="167"/>
      <c r="E268" s="168" t="s">
        <v>185</v>
      </c>
      <c r="F268" s="229">
        <f>ROUND(SUBTOTAL(109,F137:F267),2)</f>
        <v>14451614.539999999</v>
      </c>
      <c r="G268" s="66" t="s">
        <v>184</v>
      </c>
      <c r="I268" s="257" t="s">
        <v>198</v>
      </c>
    </row>
    <row r="269" spans="1:9" x14ac:dyDescent="0.25">
      <c r="F269" s="214"/>
      <c r="G269" s="66" t="s">
        <v>186</v>
      </c>
    </row>
    <row r="270" spans="1:9" x14ac:dyDescent="0.25">
      <c r="C270" s="414" t="str">
        <f>"Total "&amp;B2</f>
        <v>Total GRANT EXCLUSIVE LINE ITEM</v>
      </c>
      <c r="D270" s="414"/>
      <c r="E270" s="414"/>
      <c r="F270" s="52">
        <f>+F268+F136</f>
        <v>29867245.350000001</v>
      </c>
      <c r="G270" s="66" t="s">
        <v>186</v>
      </c>
      <c r="I270" s="75" t="s">
        <v>188</v>
      </c>
    </row>
    <row r="271" spans="1:9" s="66" customFormat="1" x14ac:dyDescent="0.25">
      <c r="A271" s="155"/>
      <c r="B271" s="65"/>
      <c r="C271" s="65"/>
      <c r="D271" s="65"/>
      <c r="E271" s="65"/>
      <c r="F271" s="69"/>
      <c r="G271" s="66" t="s">
        <v>186</v>
      </c>
    </row>
    <row r="272" spans="1:9" s="66" customFormat="1" x14ac:dyDescent="0.25">
      <c r="A272" s="218" t="str">
        <f>B2&amp;" Narrative (State):"</f>
        <v>GRANT EXCLUSIVE LINE ITEM Narrative (State):</v>
      </c>
      <c r="B272" s="60"/>
      <c r="C272" s="60"/>
      <c r="D272" s="60"/>
      <c r="E272" s="60"/>
      <c r="F272" s="61"/>
      <c r="G272" s="66" t="s">
        <v>181</v>
      </c>
      <c r="I272" s="76" t="s">
        <v>190</v>
      </c>
    </row>
    <row r="273" spans="1:17" s="66" customFormat="1" ht="45" customHeight="1" x14ac:dyDescent="0.25">
      <c r="A273" s="407" t="s">
        <v>300</v>
      </c>
      <c r="B273" s="408"/>
      <c r="C273" s="408"/>
      <c r="D273" s="408"/>
      <c r="E273" s="408"/>
      <c r="F273" s="409"/>
      <c r="G273" s="66" t="s">
        <v>181</v>
      </c>
      <c r="I273" s="405" t="s">
        <v>191</v>
      </c>
      <c r="J273" s="405"/>
      <c r="K273" s="405"/>
      <c r="L273" s="405"/>
      <c r="M273" s="405"/>
      <c r="N273" s="405"/>
      <c r="O273" s="405"/>
      <c r="P273" s="405"/>
      <c r="Q273" s="405"/>
    </row>
    <row r="274" spans="1:17" x14ac:dyDescent="0.25">
      <c r="G274" s="66" t="s">
        <v>184</v>
      </c>
    </row>
    <row r="275" spans="1:17" s="66" customFormat="1" x14ac:dyDescent="0.25">
      <c r="A275" s="218" t="str">
        <f>B2&amp;" Narrative (Non-State) i.e. Match or Other Funding"</f>
        <v>GRANT EXCLUSIVE LINE ITEM Narrative (Non-State) i.e. Match or Other Funding</v>
      </c>
      <c r="B275" s="63"/>
      <c r="C275" s="63"/>
      <c r="D275" s="63"/>
      <c r="E275" s="63"/>
      <c r="F275" s="64"/>
      <c r="G275" s="66" t="s">
        <v>184</v>
      </c>
      <c r="I275" s="76" t="s">
        <v>190</v>
      </c>
    </row>
    <row r="276" spans="1:17" s="66" customFormat="1" ht="45" customHeight="1" x14ac:dyDescent="0.25">
      <c r="A276" s="407" t="s">
        <v>301</v>
      </c>
      <c r="B276" s="408"/>
      <c r="C276" s="408"/>
      <c r="D276" s="408"/>
      <c r="E276" s="408"/>
      <c r="F276" s="409"/>
      <c r="G276" s="66" t="s">
        <v>184</v>
      </c>
      <c r="I276" s="405" t="s">
        <v>191</v>
      </c>
      <c r="J276" s="405"/>
      <c r="K276" s="405"/>
      <c r="L276" s="405"/>
      <c r="M276" s="405"/>
      <c r="N276" s="405"/>
      <c r="O276" s="405"/>
      <c r="P276" s="405"/>
      <c r="Q276" s="405"/>
    </row>
    <row r="278" spans="1:17" x14ac:dyDescent="0.25">
      <c r="D278" s="222"/>
    </row>
  </sheetData>
  <sheetProtection algorithmName="SHA-512" hashValue="/5RHUAqFJJdoBO0jwtGX9dZg28HCWdVNhkUa1vRMT/7ddzJwjgf1wsggz87K4iqH/jkMItJAb42JVP+lTfadKA==" saltValue="6l9nUkR0nJGbTxWmIFIC0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266E5F24-E306-4971-A8A2-C3517019303A}">
            <xm:f>Categories!$A$32=FALSE</xm:f>
            <x14:dxf>
              <fill>
                <patternFill>
                  <bgColor theme="0" tint="-0.34998626667073579"/>
                </patternFill>
              </fill>
            </x14:dxf>
          </x14:cfRule>
          <xm:sqref>A1:F276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47BE7-27CD-48FB-9719-0B78447302CF}">
  <sheetPr>
    <pageSetUpPr fitToPage="1"/>
  </sheetPr>
  <dimension ref="A1:Q278"/>
  <sheetViews>
    <sheetView zoomScaleNormal="100" zoomScaleSheetLayoutView="100" workbookViewId="0">
      <selection activeCell="A10" sqref="A10:C10"/>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thickTop="1" thickBot="1" x14ac:dyDescent="0.3">
      <c r="A1" s="399" t="s">
        <v>169</v>
      </c>
      <c r="B1" s="399"/>
      <c r="C1" s="399"/>
      <c r="D1" s="399"/>
      <c r="E1" s="399"/>
      <c r="F1" t="str">
        <f>+'Section A'!$B$2</f>
        <v>GRANTEE</v>
      </c>
      <c r="G1" s="204" t="s">
        <v>179</v>
      </c>
      <c r="I1" s="225" t="s">
        <v>170</v>
      </c>
    </row>
    <row r="2" spans="1:9" ht="20.25" customHeight="1" thickTop="1" x14ac:dyDescent="0.25">
      <c r="A2" s="226" t="s">
        <v>307</v>
      </c>
      <c r="B2" s="432" t="s">
        <v>293</v>
      </c>
      <c r="C2" s="432"/>
      <c r="D2" s="432"/>
      <c r="E2" s="432"/>
      <c r="F2" s="432"/>
      <c r="G2" s="204"/>
    </row>
    <row r="3" spans="1:9" ht="42" customHeight="1" x14ac:dyDescent="0.25">
      <c r="A3" s="327" t="s">
        <v>294</v>
      </c>
      <c r="B3" s="327"/>
      <c r="C3" s="327"/>
      <c r="D3" s="327"/>
      <c r="E3" s="327"/>
      <c r="F3" s="327"/>
      <c r="G3" t="s">
        <v>186</v>
      </c>
    </row>
    <row r="4" spans="1:9" x14ac:dyDescent="0.25">
      <c r="A4" s="5"/>
      <c r="B4" s="5"/>
      <c r="C4" s="5"/>
      <c r="D4" s="5"/>
      <c r="E4" s="5"/>
      <c r="F4" s="5"/>
      <c r="G4" t="s">
        <v>186</v>
      </c>
    </row>
    <row r="5" spans="1:9" x14ac:dyDescent="0.25">
      <c r="A5" s="202" t="s">
        <v>261</v>
      </c>
      <c r="B5" s="202" t="s">
        <v>208</v>
      </c>
      <c r="C5" s="202" t="s">
        <v>207</v>
      </c>
      <c r="D5" s="202" t="s">
        <v>224</v>
      </c>
      <c r="E5" s="202" t="s">
        <v>177</v>
      </c>
      <c r="F5" s="202" t="s">
        <v>295</v>
      </c>
      <c r="G5" s="206" t="s">
        <v>186</v>
      </c>
      <c r="I5" s="76" t="s">
        <v>180</v>
      </c>
    </row>
    <row r="6" spans="1:9" s="66" customFormat="1" x14ac:dyDescent="0.25">
      <c r="A6" s="143" t="s">
        <v>261</v>
      </c>
      <c r="B6" s="151">
        <v>3</v>
      </c>
      <c r="C6" s="151" t="s">
        <v>296</v>
      </c>
      <c r="D6" s="152">
        <v>128427.16810881249</v>
      </c>
      <c r="E6" s="151">
        <v>7</v>
      </c>
      <c r="F6" s="52">
        <f t="shared" ref="F6:F134" si="0">ROUND(+B6*D6*E6,2)</f>
        <v>2696970.53</v>
      </c>
      <c r="G6" s="66" t="s">
        <v>181</v>
      </c>
    </row>
    <row r="7" spans="1:9" s="66" customFormat="1" x14ac:dyDescent="0.25">
      <c r="A7" s="258" t="s">
        <v>297</v>
      </c>
      <c r="B7" s="151">
        <v>3</v>
      </c>
      <c r="C7" s="151" t="s">
        <v>296</v>
      </c>
      <c r="D7" s="152">
        <v>1282.4733244014119</v>
      </c>
      <c r="E7" s="151">
        <v>7</v>
      </c>
      <c r="F7" s="52">
        <f t="shared" si="0"/>
        <v>26931.94</v>
      </c>
      <c r="G7" s="66" t="s">
        <v>181</v>
      </c>
    </row>
    <row r="8" spans="1:9" s="66" customFormat="1" x14ac:dyDescent="0.25">
      <c r="A8" s="258" t="s">
        <v>298</v>
      </c>
      <c r="B8" s="151">
        <v>3</v>
      </c>
      <c r="C8" s="151" t="s">
        <v>296</v>
      </c>
      <c r="D8" s="152">
        <v>7361.3290287375839</v>
      </c>
      <c r="E8" s="151">
        <v>7</v>
      </c>
      <c r="F8" s="52">
        <f t="shared" si="0"/>
        <v>154587.91</v>
      </c>
      <c r="G8" s="66" t="s">
        <v>181</v>
      </c>
    </row>
    <row r="9" spans="1:9" s="66" customFormat="1" hidden="1" x14ac:dyDescent="0.25">
      <c r="A9" s="258"/>
      <c r="B9" s="151"/>
      <c r="C9" s="151"/>
      <c r="D9" s="152"/>
      <c r="E9" s="151"/>
      <c r="F9" s="52">
        <f t="shared" si="0"/>
        <v>0</v>
      </c>
      <c r="G9" s="66" t="s">
        <v>181</v>
      </c>
    </row>
    <row r="10" spans="1:9" s="66" customFormat="1" hidden="1" x14ac:dyDescent="0.25">
      <c r="A10" s="258"/>
      <c r="B10" s="151"/>
      <c r="C10" s="151"/>
      <c r="D10" s="152"/>
      <c r="E10" s="151"/>
      <c r="F10" s="52">
        <f t="shared" si="0"/>
        <v>0</v>
      </c>
      <c r="G10" s="66" t="s">
        <v>181</v>
      </c>
    </row>
    <row r="11" spans="1:9" s="66" customFormat="1" hidden="1" x14ac:dyDescent="0.25">
      <c r="A11" s="258"/>
      <c r="B11" s="151"/>
      <c r="C11" s="151"/>
      <c r="D11" s="152"/>
      <c r="E11" s="151"/>
      <c r="F11" s="52">
        <f t="shared" si="0"/>
        <v>0</v>
      </c>
      <c r="G11" s="66" t="s">
        <v>181</v>
      </c>
    </row>
    <row r="12" spans="1:9" s="66" customFormat="1" hidden="1" x14ac:dyDescent="0.25">
      <c r="A12" s="258"/>
      <c r="B12" s="151"/>
      <c r="C12" s="151"/>
      <c r="D12" s="152"/>
      <c r="E12" s="151"/>
      <c r="F12" s="52">
        <f t="shared" si="0"/>
        <v>0</v>
      </c>
      <c r="G12" s="66" t="s">
        <v>181</v>
      </c>
    </row>
    <row r="13" spans="1:9" s="66" customFormat="1" hidden="1" x14ac:dyDescent="0.25">
      <c r="A13" s="258"/>
      <c r="B13" s="151"/>
      <c r="C13" s="151"/>
      <c r="D13" s="152"/>
      <c r="E13" s="151"/>
      <c r="F13" s="52">
        <f t="shared" si="0"/>
        <v>0</v>
      </c>
      <c r="G13" s="66" t="s">
        <v>181</v>
      </c>
    </row>
    <row r="14" spans="1:9" s="66" customFormat="1" hidden="1" x14ac:dyDescent="0.25">
      <c r="A14" s="258"/>
      <c r="B14" s="151"/>
      <c r="C14" s="151"/>
      <c r="D14" s="152"/>
      <c r="E14" s="151"/>
      <c r="F14" s="52">
        <f t="shared" si="0"/>
        <v>0</v>
      </c>
      <c r="G14" s="66" t="s">
        <v>181</v>
      </c>
    </row>
    <row r="15" spans="1:9" s="66" customFormat="1" hidden="1" x14ac:dyDescent="0.25">
      <c r="A15" s="258"/>
      <c r="B15" s="151"/>
      <c r="C15" s="151"/>
      <c r="D15" s="152"/>
      <c r="E15" s="151"/>
      <c r="F15" s="52">
        <f t="shared" si="0"/>
        <v>0</v>
      </c>
      <c r="G15" s="66" t="s">
        <v>181</v>
      </c>
    </row>
    <row r="16" spans="1:9" s="66" customFormat="1" hidden="1" x14ac:dyDescent="0.25">
      <c r="A16" s="258"/>
      <c r="B16" s="151"/>
      <c r="C16" s="151"/>
      <c r="D16" s="152"/>
      <c r="E16" s="151"/>
      <c r="F16" s="52">
        <f t="shared" si="0"/>
        <v>0</v>
      </c>
      <c r="G16" s="66" t="s">
        <v>181</v>
      </c>
    </row>
    <row r="17" spans="1:7" s="66" customFormat="1" hidden="1" x14ac:dyDescent="0.25">
      <c r="A17" s="258"/>
      <c r="B17" s="151"/>
      <c r="C17" s="151"/>
      <c r="D17" s="152"/>
      <c r="E17" s="151"/>
      <c r="F17" s="52">
        <f t="shared" si="0"/>
        <v>0</v>
      </c>
      <c r="G17" s="66" t="s">
        <v>181</v>
      </c>
    </row>
    <row r="18" spans="1:7" s="66" customFormat="1" hidden="1" x14ac:dyDescent="0.25">
      <c r="A18" s="258"/>
      <c r="B18" s="151"/>
      <c r="C18" s="151"/>
      <c r="D18" s="152"/>
      <c r="E18" s="151"/>
      <c r="F18" s="52">
        <f t="shared" si="0"/>
        <v>0</v>
      </c>
      <c r="G18" s="66" t="s">
        <v>181</v>
      </c>
    </row>
    <row r="19" spans="1:7" s="66" customFormat="1" hidden="1" x14ac:dyDescent="0.25">
      <c r="A19" s="258"/>
      <c r="B19" s="151"/>
      <c r="C19" s="151"/>
      <c r="D19" s="152"/>
      <c r="E19" s="151"/>
      <c r="F19" s="52">
        <f t="shared" si="0"/>
        <v>0</v>
      </c>
      <c r="G19" s="66" t="s">
        <v>181</v>
      </c>
    </row>
    <row r="20" spans="1:7" s="66" customFormat="1" hidden="1" x14ac:dyDescent="0.25">
      <c r="A20" s="258"/>
      <c r="B20" s="151"/>
      <c r="C20" s="151"/>
      <c r="D20" s="152"/>
      <c r="E20" s="151"/>
      <c r="F20" s="52">
        <f t="shared" si="0"/>
        <v>0</v>
      </c>
      <c r="G20" s="66" t="s">
        <v>181</v>
      </c>
    </row>
    <row r="21" spans="1:7" s="66" customFormat="1" hidden="1" x14ac:dyDescent="0.25">
      <c r="A21" s="258"/>
      <c r="B21" s="151"/>
      <c r="C21" s="151"/>
      <c r="D21" s="152"/>
      <c r="E21" s="151"/>
      <c r="F21" s="52">
        <f t="shared" si="0"/>
        <v>0</v>
      </c>
      <c r="G21" s="66" t="s">
        <v>181</v>
      </c>
    </row>
    <row r="22" spans="1:7" s="66" customFormat="1" hidden="1" x14ac:dyDescent="0.25">
      <c r="A22" s="258"/>
      <c r="B22" s="151"/>
      <c r="C22" s="151"/>
      <c r="D22" s="152"/>
      <c r="E22" s="151"/>
      <c r="F22" s="52">
        <f t="shared" si="0"/>
        <v>0</v>
      </c>
      <c r="G22" s="66" t="s">
        <v>181</v>
      </c>
    </row>
    <row r="23" spans="1:7" s="66" customFormat="1" hidden="1" x14ac:dyDescent="0.25">
      <c r="A23" s="258"/>
      <c r="B23" s="151"/>
      <c r="C23" s="151"/>
      <c r="D23" s="152"/>
      <c r="E23" s="151"/>
      <c r="F23" s="52">
        <f t="shared" si="0"/>
        <v>0</v>
      </c>
      <c r="G23" s="66" t="s">
        <v>181</v>
      </c>
    </row>
    <row r="24" spans="1:7" s="66" customFormat="1" hidden="1" x14ac:dyDescent="0.25">
      <c r="A24" s="258"/>
      <c r="B24" s="151"/>
      <c r="C24" s="151"/>
      <c r="D24" s="152"/>
      <c r="E24" s="151"/>
      <c r="F24" s="52">
        <f t="shared" si="0"/>
        <v>0</v>
      </c>
      <c r="G24" s="66" t="s">
        <v>181</v>
      </c>
    </row>
    <row r="25" spans="1:7" s="66" customFormat="1" hidden="1" x14ac:dyDescent="0.25">
      <c r="A25" s="258"/>
      <c r="B25" s="151"/>
      <c r="C25" s="151"/>
      <c r="D25" s="152"/>
      <c r="E25" s="151"/>
      <c r="F25" s="52">
        <f t="shared" si="0"/>
        <v>0</v>
      </c>
      <c r="G25" s="66" t="s">
        <v>181</v>
      </c>
    </row>
    <row r="26" spans="1:7" s="66" customFormat="1" hidden="1" x14ac:dyDescent="0.25">
      <c r="A26" s="258"/>
      <c r="B26" s="151"/>
      <c r="C26" s="151"/>
      <c r="D26" s="152"/>
      <c r="E26" s="151"/>
      <c r="F26" s="52">
        <f t="shared" si="0"/>
        <v>0</v>
      </c>
      <c r="G26" s="66" t="s">
        <v>181</v>
      </c>
    </row>
    <row r="27" spans="1:7" s="66" customFormat="1" hidden="1" x14ac:dyDescent="0.25">
      <c r="A27" s="258"/>
      <c r="B27" s="151"/>
      <c r="C27" s="151"/>
      <c r="D27" s="152"/>
      <c r="E27" s="151"/>
      <c r="F27" s="52">
        <f t="shared" si="0"/>
        <v>0</v>
      </c>
      <c r="G27" s="66" t="s">
        <v>181</v>
      </c>
    </row>
    <row r="28" spans="1:7" s="66" customFormat="1" hidden="1" x14ac:dyDescent="0.25">
      <c r="A28" s="258"/>
      <c r="B28" s="151"/>
      <c r="C28" s="151"/>
      <c r="D28" s="152"/>
      <c r="E28" s="151"/>
      <c r="F28" s="52">
        <f t="shared" si="0"/>
        <v>0</v>
      </c>
      <c r="G28" s="66" t="s">
        <v>181</v>
      </c>
    </row>
    <row r="29" spans="1:7" s="66" customFormat="1" hidden="1" x14ac:dyDescent="0.25">
      <c r="A29" s="258"/>
      <c r="B29" s="151"/>
      <c r="C29" s="151"/>
      <c r="D29" s="152"/>
      <c r="E29" s="151"/>
      <c r="F29" s="52">
        <f t="shared" si="0"/>
        <v>0</v>
      </c>
      <c r="G29" s="66" t="s">
        <v>181</v>
      </c>
    </row>
    <row r="30" spans="1:7" s="66" customFormat="1" hidden="1" x14ac:dyDescent="0.25">
      <c r="A30" s="258"/>
      <c r="B30" s="151"/>
      <c r="C30" s="151"/>
      <c r="D30" s="152"/>
      <c r="E30" s="151"/>
      <c r="F30" s="52">
        <f t="shared" si="0"/>
        <v>0</v>
      </c>
      <c r="G30" s="66" t="s">
        <v>181</v>
      </c>
    </row>
    <row r="31" spans="1:7" s="66" customFormat="1" hidden="1" x14ac:dyDescent="0.25">
      <c r="A31" s="258"/>
      <c r="B31" s="151"/>
      <c r="C31" s="151"/>
      <c r="D31" s="152"/>
      <c r="E31" s="151"/>
      <c r="F31" s="52">
        <f t="shared" si="0"/>
        <v>0</v>
      </c>
      <c r="G31" s="66" t="s">
        <v>181</v>
      </c>
    </row>
    <row r="32" spans="1:7" s="66" customFormat="1" hidden="1" x14ac:dyDescent="0.25">
      <c r="A32" s="258"/>
      <c r="B32" s="151"/>
      <c r="C32" s="151"/>
      <c r="D32" s="152"/>
      <c r="E32" s="151"/>
      <c r="F32" s="52">
        <f t="shared" si="0"/>
        <v>0</v>
      </c>
      <c r="G32" s="66" t="s">
        <v>181</v>
      </c>
    </row>
    <row r="33" spans="1:7" s="66" customFormat="1" hidden="1" x14ac:dyDescent="0.25">
      <c r="A33" s="258"/>
      <c r="B33" s="151"/>
      <c r="C33" s="151"/>
      <c r="D33" s="152"/>
      <c r="E33" s="151"/>
      <c r="F33" s="52">
        <f t="shared" si="0"/>
        <v>0</v>
      </c>
      <c r="G33" s="66" t="s">
        <v>181</v>
      </c>
    </row>
    <row r="34" spans="1:7" s="66" customFormat="1" hidden="1" x14ac:dyDescent="0.25">
      <c r="A34" s="258"/>
      <c r="B34" s="151"/>
      <c r="C34" s="151"/>
      <c r="D34" s="152"/>
      <c r="E34" s="151"/>
      <c r="F34" s="52">
        <f t="shared" si="0"/>
        <v>0</v>
      </c>
      <c r="G34" s="66" t="s">
        <v>181</v>
      </c>
    </row>
    <row r="35" spans="1:7" s="66" customFormat="1" hidden="1" x14ac:dyDescent="0.25">
      <c r="A35" s="258"/>
      <c r="B35" s="151"/>
      <c r="C35" s="151"/>
      <c r="D35" s="152"/>
      <c r="E35" s="151"/>
      <c r="F35" s="52">
        <f t="shared" si="0"/>
        <v>0</v>
      </c>
      <c r="G35" s="66" t="s">
        <v>181</v>
      </c>
    </row>
    <row r="36" spans="1:7" s="66" customFormat="1" hidden="1" x14ac:dyDescent="0.25">
      <c r="A36" s="258"/>
      <c r="B36" s="151"/>
      <c r="C36" s="151"/>
      <c r="D36" s="152"/>
      <c r="E36" s="151"/>
      <c r="F36" s="52">
        <f t="shared" si="0"/>
        <v>0</v>
      </c>
      <c r="G36" s="66" t="s">
        <v>181</v>
      </c>
    </row>
    <row r="37" spans="1:7" s="66" customFormat="1" hidden="1" x14ac:dyDescent="0.25">
      <c r="A37" s="258"/>
      <c r="B37" s="151"/>
      <c r="C37" s="151"/>
      <c r="D37" s="152"/>
      <c r="E37" s="151"/>
      <c r="F37" s="52">
        <f t="shared" si="0"/>
        <v>0</v>
      </c>
      <c r="G37" s="66" t="s">
        <v>181</v>
      </c>
    </row>
    <row r="38" spans="1:7" s="66" customFormat="1" hidden="1" x14ac:dyDescent="0.25">
      <c r="A38" s="258"/>
      <c r="B38" s="151"/>
      <c r="C38" s="151"/>
      <c r="D38" s="152"/>
      <c r="E38" s="151"/>
      <c r="F38" s="52">
        <f t="shared" si="0"/>
        <v>0</v>
      </c>
      <c r="G38" s="66" t="s">
        <v>181</v>
      </c>
    </row>
    <row r="39" spans="1:7" s="66" customFormat="1" hidden="1" x14ac:dyDescent="0.25">
      <c r="A39" s="258"/>
      <c r="B39" s="151"/>
      <c r="C39" s="151"/>
      <c r="D39" s="152"/>
      <c r="E39" s="151"/>
      <c r="F39" s="52">
        <f t="shared" si="0"/>
        <v>0</v>
      </c>
      <c r="G39" s="66" t="s">
        <v>181</v>
      </c>
    </row>
    <row r="40" spans="1:7" s="66" customFormat="1" hidden="1" x14ac:dyDescent="0.25">
      <c r="A40" s="258"/>
      <c r="B40" s="151"/>
      <c r="C40" s="151"/>
      <c r="D40" s="152"/>
      <c r="E40" s="151"/>
      <c r="F40" s="52">
        <f t="shared" si="0"/>
        <v>0</v>
      </c>
      <c r="G40" s="66" t="s">
        <v>181</v>
      </c>
    </row>
    <row r="41" spans="1:7" s="66" customFormat="1" hidden="1" x14ac:dyDescent="0.25">
      <c r="A41" s="258"/>
      <c r="B41" s="151"/>
      <c r="C41" s="151"/>
      <c r="D41" s="152"/>
      <c r="E41" s="151"/>
      <c r="F41" s="52">
        <f t="shared" si="0"/>
        <v>0</v>
      </c>
      <c r="G41" s="66" t="s">
        <v>181</v>
      </c>
    </row>
    <row r="42" spans="1:7" s="66" customFormat="1" hidden="1" x14ac:dyDescent="0.25">
      <c r="A42" s="258"/>
      <c r="B42" s="151"/>
      <c r="C42" s="151"/>
      <c r="D42" s="152"/>
      <c r="E42" s="151"/>
      <c r="F42" s="52">
        <f t="shared" si="0"/>
        <v>0</v>
      </c>
      <c r="G42" s="66" t="s">
        <v>181</v>
      </c>
    </row>
    <row r="43" spans="1:7" s="66" customFormat="1" hidden="1" x14ac:dyDescent="0.25">
      <c r="A43" s="258"/>
      <c r="B43" s="151"/>
      <c r="C43" s="151"/>
      <c r="D43" s="152"/>
      <c r="E43" s="151"/>
      <c r="F43" s="52">
        <f t="shared" si="0"/>
        <v>0</v>
      </c>
      <c r="G43" s="66" t="s">
        <v>181</v>
      </c>
    </row>
    <row r="44" spans="1:7" s="66" customFormat="1" hidden="1" x14ac:dyDescent="0.25">
      <c r="A44" s="258"/>
      <c r="B44" s="151"/>
      <c r="C44" s="151"/>
      <c r="D44" s="152"/>
      <c r="E44" s="151"/>
      <c r="F44" s="52">
        <f t="shared" si="0"/>
        <v>0</v>
      </c>
      <c r="G44" s="66" t="s">
        <v>181</v>
      </c>
    </row>
    <row r="45" spans="1:7" s="66" customFormat="1" hidden="1" x14ac:dyDescent="0.25">
      <c r="A45" s="258"/>
      <c r="B45" s="151"/>
      <c r="C45" s="151"/>
      <c r="D45" s="152"/>
      <c r="E45" s="151"/>
      <c r="F45" s="52">
        <f t="shared" si="0"/>
        <v>0</v>
      </c>
      <c r="G45" s="66" t="s">
        <v>181</v>
      </c>
    </row>
    <row r="46" spans="1:7" s="66" customFormat="1" hidden="1" x14ac:dyDescent="0.25">
      <c r="A46" s="258"/>
      <c r="B46" s="151"/>
      <c r="C46" s="151"/>
      <c r="D46" s="152"/>
      <c r="E46" s="151"/>
      <c r="F46" s="52">
        <f t="shared" si="0"/>
        <v>0</v>
      </c>
      <c r="G46" s="66" t="s">
        <v>181</v>
      </c>
    </row>
    <row r="47" spans="1:7" s="66" customFormat="1" hidden="1" x14ac:dyDescent="0.25">
      <c r="A47" s="258"/>
      <c r="B47" s="151"/>
      <c r="C47" s="151"/>
      <c r="D47" s="152"/>
      <c r="E47" s="151"/>
      <c r="F47" s="52">
        <f t="shared" si="0"/>
        <v>0</v>
      </c>
      <c r="G47" s="66" t="s">
        <v>181</v>
      </c>
    </row>
    <row r="48" spans="1:7" s="66" customFormat="1" hidden="1" x14ac:dyDescent="0.25">
      <c r="A48" s="258"/>
      <c r="B48" s="151"/>
      <c r="C48" s="151"/>
      <c r="D48" s="152"/>
      <c r="E48" s="151"/>
      <c r="F48" s="52">
        <f t="shared" si="0"/>
        <v>0</v>
      </c>
      <c r="G48" s="66" t="s">
        <v>181</v>
      </c>
    </row>
    <row r="49" spans="1:7" s="66" customFormat="1" hidden="1" x14ac:dyDescent="0.25">
      <c r="A49" s="258"/>
      <c r="B49" s="151"/>
      <c r="C49" s="151"/>
      <c r="D49" s="152"/>
      <c r="E49" s="151"/>
      <c r="F49" s="52">
        <f t="shared" si="0"/>
        <v>0</v>
      </c>
      <c r="G49" s="66" t="s">
        <v>181</v>
      </c>
    </row>
    <row r="50" spans="1:7" s="66" customFormat="1" hidden="1" x14ac:dyDescent="0.25">
      <c r="A50" s="258"/>
      <c r="B50" s="151"/>
      <c r="C50" s="151"/>
      <c r="D50" s="152"/>
      <c r="E50" s="151"/>
      <c r="F50" s="52">
        <f t="shared" si="0"/>
        <v>0</v>
      </c>
      <c r="G50" s="66" t="s">
        <v>181</v>
      </c>
    </row>
    <row r="51" spans="1:7" s="66" customFormat="1" hidden="1" x14ac:dyDescent="0.25">
      <c r="A51" s="258"/>
      <c r="B51" s="151"/>
      <c r="C51" s="151"/>
      <c r="D51" s="152"/>
      <c r="E51" s="151"/>
      <c r="F51" s="52">
        <f t="shared" si="0"/>
        <v>0</v>
      </c>
      <c r="G51" s="66" t="s">
        <v>181</v>
      </c>
    </row>
    <row r="52" spans="1:7" s="66" customFormat="1" hidden="1" x14ac:dyDescent="0.25">
      <c r="A52" s="258"/>
      <c r="B52" s="151"/>
      <c r="C52" s="151"/>
      <c r="D52" s="152"/>
      <c r="E52" s="151"/>
      <c r="F52" s="52">
        <f t="shared" si="0"/>
        <v>0</v>
      </c>
      <c r="G52" s="66" t="s">
        <v>181</v>
      </c>
    </row>
    <row r="53" spans="1:7" s="66" customFormat="1" hidden="1" x14ac:dyDescent="0.25">
      <c r="A53" s="258"/>
      <c r="B53" s="151"/>
      <c r="C53" s="151"/>
      <c r="D53" s="152"/>
      <c r="E53" s="151"/>
      <c r="F53" s="52">
        <f t="shared" si="0"/>
        <v>0</v>
      </c>
      <c r="G53" s="66" t="s">
        <v>181</v>
      </c>
    </row>
    <row r="54" spans="1:7" s="66" customFormat="1" hidden="1" x14ac:dyDescent="0.25">
      <c r="A54" s="258"/>
      <c r="B54" s="151"/>
      <c r="C54" s="151"/>
      <c r="D54" s="152"/>
      <c r="E54" s="151"/>
      <c r="F54" s="52">
        <f t="shared" si="0"/>
        <v>0</v>
      </c>
      <c r="G54" s="66" t="s">
        <v>181</v>
      </c>
    </row>
    <row r="55" spans="1:7" s="66" customFormat="1" hidden="1" x14ac:dyDescent="0.25">
      <c r="A55" s="258"/>
      <c r="B55" s="151"/>
      <c r="C55" s="151"/>
      <c r="D55" s="152"/>
      <c r="E55" s="151"/>
      <c r="F55" s="52">
        <f t="shared" si="0"/>
        <v>0</v>
      </c>
      <c r="G55" s="66" t="s">
        <v>181</v>
      </c>
    </row>
    <row r="56" spans="1:7" s="66" customFormat="1" hidden="1" x14ac:dyDescent="0.25">
      <c r="A56" s="258"/>
      <c r="B56" s="151"/>
      <c r="C56" s="151"/>
      <c r="D56" s="152"/>
      <c r="E56" s="151"/>
      <c r="F56" s="52">
        <f t="shared" si="0"/>
        <v>0</v>
      </c>
      <c r="G56" s="66" t="s">
        <v>181</v>
      </c>
    </row>
    <row r="57" spans="1:7" s="66" customFormat="1" hidden="1" x14ac:dyDescent="0.25">
      <c r="A57" s="258"/>
      <c r="B57" s="151"/>
      <c r="C57" s="151"/>
      <c r="D57" s="152"/>
      <c r="E57" s="151"/>
      <c r="F57" s="52">
        <f t="shared" si="0"/>
        <v>0</v>
      </c>
      <c r="G57" s="66" t="s">
        <v>181</v>
      </c>
    </row>
    <row r="58" spans="1:7" s="66" customFormat="1" hidden="1" x14ac:dyDescent="0.25">
      <c r="A58" s="258"/>
      <c r="B58" s="151"/>
      <c r="C58" s="151"/>
      <c r="D58" s="152"/>
      <c r="E58" s="151"/>
      <c r="F58" s="52">
        <f t="shared" si="0"/>
        <v>0</v>
      </c>
      <c r="G58" s="66" t="s">
        <v>181</v>
      </c>
    </row>
    <row r="59" spans="1:7" s="66" customFormat="1" hidden="1" x14ac:dyDescent="0.25">
      <c r="A59" s="258"/>
      <c r="B59" s="151"/>
      <c r="C59" s="151"/>
      <c r="D59" s="152"/>
      <c r="E59" s="151"/>
      <c r="F59" s="52">
        <f t="shared" si="0"/>
        <v>0</v>
      </c>
      <c r="G59" s="66" t="s">
        <v>181</v>
      </c>
    </row>
    <row r="60" spans="1:7" s="66" customFormat="1" hidden="1" x14ac:dyDescent="0.25">
      <c r="A60" s="258"/>
      <c r="B60" s="151"/>
      <c r="C60" s="151"/>
      <c r="D60" s="152"/>
      <c r="E60" s="151"/>
      <c r="F60" s="52">
        <f t="shared" si="0"/>
        <v>0</v>
      </c>
      <c r="G60" s="66" t="s">
        <v>181</v>
      </c>
    </row>
    <row r="61" spans="1:7" s="66" customFormat="1" hidden="1" x14ac:dyDescent="0.25">
      <c r="A61" s="258"/>
      <c r="B61" s="151"/>
      <c r="C61" s="151"/>
      <c r="D61" s="152"/>
      <c r="E61" s="151"/>
      <c r="F61" s="52">
        <f t="shared" si="0"/>
        <v>0</v>
      </c>
      <c r="G61" s="66" t="s">
        <v>181</v>
      </c>
    </row>
    <row r="62" spans="1:7" s="66" customFormat="1" hidden="1" x14ac:dyDescent="0.25">
      <c r="A62" s="258"/>
      <c r="B62" s="151"/>
      <c r="C62" s="151"/>
      <c r="D62" s="152"/>
      <c r="E62" s="151"/>
      <c r="F62" s="52">
        <f t="shared" si="0"/>
        <v>0</v>
      </c>
      <c r="G62" s="66" t="s">
        <v>181</v>
      </c>
    </row>
    <row r="63" spans="1:7" s="66" customFormat="1" hidden="1" x14ac:dyDescent="0.25">
      <c r="A63" s="258"/>
      <c r="B63" s="151"/>
      <c r="C63" s="151"/>
      <c r="D63" s="152"/>
      <c r="E63" s="151"/>
      <c r="F63" s="52">
        <f t="shared" si="0"/>
        <v>0</v>
      </c>
      <c r="G63" s="66" t="s">
        <v>181</v>
      </c>
    </row>
    <row r="64" spans="1:7" s="66" customFormat="1" hidden="1" x14ac:dyDescent="0.25">
      <c r="A64" s="258"/>
      <c r="B64" s="151"/>
      <c r="C64" s="151"/>
      <c r="D64" s="152"/>
      <c r="E64" s="151"/>
      <c r="F64" s="52">
        <f t="shared" si="0"/>
        <v>0</v>
      </c>
      <c r="G64" s="66" t="s">
        <v>181</v>
      </c>
    </row>
    <row r="65" spans="1:7" s="66" customFormat="1" hidden="1" x14ac:dyDescent="0.25">
      <c r="A65" s="258"/>
      <c r="B65" s="151"/>
      <c r="C65" s="151"/>
      <c r="D65" s="152"/>
      <c r="E65" s="151"/>
      <c r="F65" s="52">
        <f t="shared" si="0"/>
        <v>0</v>
      </c>
      <c r="G65" s="66" t="s">
        <v>181</v>
      </c>
    </row>
    <row r="66" spans="1:7" s="66" customFormat="1" hidden="1" x14ac:dyDescent="0.25">
      <c r="A66" s="258"/>
      <c r="B66" s="151"/>
      <c r="C66" s="151"/>
      <c r="D66" s="152"/>
      <c r="E66" s="151"/>
      <c r="F66" s="52">
        <f t="shared" si="0"/>
        <v>0</v>
      </c>
      <c r="G66" s="66" t="s">
        <v>181</v>
      </c>
    </row>
    <row r="67" spans="1:7" s="66" customFormat="1" hidden="1" x14ac:dyDescent="0.25">
      <c r="A67" s="258"/>
      <c r="B67" s="151"/>
      <c r="C67" s="151"/>
      <c r="D67" s="152"/>
      <c r="E67" s="151"/>
      <c r="F67" s="52">
        <f t="shared" si="0"/>
        <v>0</v>
      </c>
      <c r="G67" s="66" t="s">
        <v>181</v>
      </c>
    </row>
    <row r="68" spans="1:7" s="66" customFormat="1" hidden="1" x14ac:dyDescent="0.25">
      <c r="A68" s="258"/>
      <c r="B68" s="151"/>
      <c r="C68" s="151"/>
      <c r="D68" s="152"/>
      <c r="E68" s="151"/>
      <c r="F68" s="52">
        <f t="shared" si="0"/>
        <v>0</v>
      </c>
      <c r="G68" s="66" t="s">
        <v>181</v>
      </c>
    </row>
    <row r="69" spans="1:7" s="66" customFormat="1" hidden="1" x14ac:dyDescent="0.25">
      <c r="A69" s="258"/>
      <c r="B69" s="151"/>
      <c r="C69" s="151"/>
      <c r="D69" s="152"/>
      <c r="E69" s="151"/>
      <c r="F69" s="52">
        <f t="shared" si="0"/>
        <v>0</v>
      </c>
      <c r="G69" s="66" t="s">
        <v>181</v>
      </c>
    </row>
    <row r="70" spans="1:7" s="66" customFormat="1" hidden="1" x14ac:dyDescent="0.25">
      <c r="A70" s="258"/>
      <c r="B70" s="151"/>
      <c r="C70" s="151"/>
      <c r="D70" s="152"/>
      <c r="E70" s="151"/>
      <c r="F70" s="52">
        <f t="shared" si="0"/>
        <v>0</v>
      </c>
      <c r="G70" s="66" t="s">
        <v>181</v>
      </c>
    </row>
    <row r="71" spans="1:7" s="66" customFormat="1" hidden="1" x14ac:dyDescent="0.25">
      <c r="A71" s="258"/>
      <c r="B71" s="151"/>
      <c r="C71" s="151"/>
      <c r="D71" s="152"/>
      <c r="E71" s="151"/>
      <c r="F71" s="52">
        <f t="shared" si="0"/>
        <v>0</v>
      </c>
      <c r="G71" s="66" t="s">
        <v>181</v>
      </c>
    </row>
    <row r="72" spans="1:7" s="66" customFormat="1" hidden="1" x14ac:dyDescent="0.25">
      <c r="A72" s="258"/>
      <c r="B72" s="151"/>
      <c r="C72" s="151"/>
      <c r="D72" s="152"/>
      <c r="E72" s="151"/>
      <c r="F72" s="52">
        <f t="shared" si="0"/>
        <v>0</v>
      </c>
      <c r="G72" s="66" t="s">
        <v>181</v>
      </c>
    </row>
    <row r="73" spans="1:7" s="66" customFormat="1" hidden="1" x14ac:dyDescent="0.25">
      <c r="A73" s="258"/>
      <c r="B73" s="151"/>
      <c r="C73" s="151"/>
      <c r="D73" s="152"/>
      <c r="E73" s="151"/>
      <c r="F73" s="52">
        <f t="shared" si="0"/>
        <v>0</v>
      </c>
      <c r="G73" s="66" t="s">
        <v>181</v>
      </c>
    </row>
    <row r="74" spans="1:7" s="66" customFormat="1" hidden="1" x14ac:dyDescent="0.25">
      <c r="A74" s="258"/>
      <c r="B74" s="151"/>
      <c r="C74" s="151"/>
      <c r="D74" s="152"/>
      <c r="E74" s="151"/>
      <c r="F74" s="52">
        <f t="shared" si="0"/>
        <v>0</v>
      </c>
      <c r="G74" s="66" t="s">
        <v>181</v>
      </c>
    </row>
    <row r="75" spans="1:7" s="66" customFormat="1" hidden="1" x14ac:dyDescent="0.25">
      <c r="A75" s="258"/>
      <c r="B75" s="151"/>
      <c r="C75" s="151"/>
      <c r="D75" s="152"/>
      <c r="E75" s="151"/>
      <c r="F75" s="52">
        <f t="shared" si="0"/>
        <v>0</v>
      </c>
      <c r="G75" s="66" t="s">
        <v>181</v>
      </c>
    </row>
    <row r="76" spans="1:7" s="66" customFormat="1" hidden="1" x14ac:dyDescent="0.25">
      <c r="A76" s="258"/>
      <c r="B76" s="151"/>
      <c r="C76" s="151"/>
      <c r="D76" s="152"/>
      <c r="E76" s="151"/>
      <c r="F76" s="52">
        <f t="shared" si="0"/>
        <v>0</v>
      </c>
      <c r="G76" s="66" t="s">
        <v>181</v>
      </c>
    </row>
    <row r="77" spans="1:7" s="66" customFormat="1" hidden="1" x14ac:dyDescent="0.25">
      <c r="A77" s="258"/>
      <c r="B77" s="151"/>
      <c r="C77" s="151"/>
      <c r="D77" s="152"/>
      <c r="E77" s="151"/>
      <c r="F77" s="52">
        <f t="shared" si="0"/>
        <v>0</v>
      </c>
      <c r="G77" s="66" t="s">
        <v>181</v>
      </c>
    </row>
    <row r="78" spans="1:7" s="66" customFormat="1" hidden="1" x14ac:dyDescent="0.25">
      <c r="A78" s="258"/>
      <c r="B78" s="151"/>
      <c r="C78" s="151"/>
      <c r="D78" s="152"/>
      <c r="E78" s="151"/>
      <c r="F78" s="52">
        <f t="shared" si="0"/>
        <v>0</v>
      </c>
      <c r="G78" s="66" t="s">
        <v>181</v>
      </c>
    </row>
    <row r="79" spans="1:7" s="66" customFormat="1" hidden="1" x14ac:dyDescent="0.25">
      <c r="A79" s="258"/>
      <c r="B79" s="151"/>
      <c r="C79" s="151"/>
      <c r="D79" s="152"/>
      <c r="E79" s="151"/>
      <c r="F79" s="52">
        <f t="shared" si="0"/>
        <v>0</v>
      </c>
      <c r="G79" s="66" t="s">
        <v>181</v>
      </c>
    </row>
    <row r="80" spans="1:7" s="66" customFormat="1" hidden="1" x14ac:dyDescent="0.25">
      <c r="A80" s="258"/>
      <c r="B80" s="151"/>
      <c r="C80" s="151"/>
      <c r="D80" s="152"/>
      <c r="E80" s="151"/>
      <c r="F80" s="52">
        <f t="shared" si="0"/>
        <v>0</v>
      </c>
      <c r="G80" s="66" t="s">
        <v>181</v>
      </c>
    </row>
    <row r="81" spans="1:7" s="66" customFormat="1" hidden="1" x14ac:dyDescent="0.25">
      <c r="A81" s="258"/>
      <c r="B81" s="151"/>
      <c r="C81" s="151"/>
      <c r="D81" s="152"/>
      <c r="E81" s="151"/>
      <c r="F81" s="52">
        <f t="shared" si="0"/>
        <v>0</v>
      </c>
      <c r="G81" s="66" t="s">
        <v>181</v>
      </c>
    </row>
    <row r="82" spans="1:7" s="66" customFormat="1" hidden="1" x14ac:dyDescent="0.25">
      <c r="A82" s="258"/>
      <c r="B82" s="151"/>
      <c r="C82" s="151"/>
      <c r="D82" s="152"/>
      <c r="E82" s="151"/>
      <c r="F82" s="52">
        <f t="shared" si="0"/>
        <v>0</v>
      </c>
      <c r="G82" s="66" t="s">
        <v>181</v>
      </c>
    </row>
    <row r="83" spans="1:7" s="66" customFormat="1" hidden="1" x14ac:dyDescent="0.25">
      <c r="A83" s="258"/>
      <c r="B83" s="151"/>
      <c r="C83" s="151"/>
      <c r="D83" s="152"/>
      <c r="E83" s="151"/>
      <c r="F83" s="52">
        <f t="shared" si="0"/>
        <v>0</v>
      </c>
      <c r="G83" s="66" t="s">
        <v>181</v>
      </c>
    </row>
    <row r="84" spans="1:7" s="66" customFormat="1" hidden="1" x14ac:dyDescent="0.25">
      <c r="A84" s="258"/>
      <c r="B84" s="151"/>
      <c r="C84" s="151"/>
      <c r="D84" s="152"/>
      <c r="E84" s="151"/>
      <c r="F84" s="52">
        <f t="shared" si="0"/>
        <v>0</v>
      </c>
      <c r="G84" s="66" t="s">
        <v>181</v>
      </c>
    </row>
    <row r="85" spans="1:7" s="66" customFormat="1" hidden="1" x14ac:dyDescent="0.25">
      <c r="A85" s="258"/>
      <c r="B85" s="151"/>
      <c r="C85" s="151"/>
      <c r="D85" s="152"/>
      <c r="E85" s="151"/>
      <c r="F85" s="52">
        <f t="shared" si="0"/>
        <v>0</v>
      </c>
      <c r="G85" s="66" t="s">
        <v>181</v>
      </c>
    </row>
    <row r="86" spans="1:7" s="66" customFormat="1" hidden="1" x14ac:dyDescent="0.25">
      <c r="A86" s="258"/>
      <c r="B86" s="151"/>
      <c r="C86" s="151"/>
      <c r="D86" s="152"/>
      <c r="E86" s="151"/>
      <c r="F86" s="52">
        <f t="shared" si="0"/>
        <v>0</v>
      </c>
      <c r="G86" s="66" t="s">
        <v>181</v>
      </c>
    </row>
    <row r="87" spans="1:7" s="66" customFormat="1" hidden="1" x14ac:dyDescent="0.25">
      <c r="A87" s="258"/>
      <c r="B87" s="151"/>
      <c r="C87" s="151"/>
      <c r="D87" s="152"/>
      <c r="E87" s="151"/>
      <c r="F87" s="52">
        <f t="shared" si="0"/>
        <v>0</v>
      </c>
      <c r="G87" s="66" t="s">
        <v>181</v>
      </c>
    </row>
    <row r="88" spans="1:7" s="66" customFormat="1" hidden="1" x14ac:dyDescent="0.25">
      <c r="A88" s="258"/>
      <c r="B88" s="151"/>
      <c r="C88" s="151"/>
      <c r="D88" s="152"/>
      <c r="E88" s="151"/>
      <c r="F88" s="52">
        <f t="shared" si="0"/>
        <v>0</v>
      </c>
      <c r="G88" s="66" t="s">
        <v>181</v>
      </c>
    </row>
    <row r="89" spans="1:7" s="66" customFormat="1" hidden="1" x14ac:dyDescent="0.25">
      <c r="A89" s="258"/>
      <c r="B89" s="151"/>
      <c r="C89" s="151"/>
      <c r="D89" s="152"/>
      <c r="E89" s="151"/>
      <c r="F89" s="52">
        <f t="shared" si="0"/>
        <v>0</v>
      </c>
      <c r="G89" s="66" t="s">
        <v>181</v>
      </c>
    </row>
    <row r="90" spans="1:7" s="66" customFormat="1" hidden="1" x14ac:dyDescent="0.25">
      <c r="A90" s="258"/>
      <c r="B90" s="151"/>
      <c r="C90" s="151"/>
      <c r="D90" s="152"/>
      <c r="E90" s="151"/>
      <c r="F90" s="52">
        <f t="shared" si="0"/>
        <v>0</v>
      </c>
      <c r="G90" s="66" t="s">
        <v>181</v>
      </c>
    </row>
    <row r="91" spans="1:7" s="66" customFormat="1" hidden="1" x14ac:dyDescent="0.25">
      <c r="A91" s="258"/>
      <c r="B91" s="151"/>
      <c r="C91" s="151"/>
      <c r="D91" s="152"/>
      <c r="E91" s="151"/>
      <c r="F91" s="52">
        <f t="shared" si="0"/>
        <v>0</v>
      </c>
      <c r="G91" s="66" t="s">
        <v>181</v>
      </c>
    </row>
    <row r="92" spans="1:7" s="66" customFormat="1" hidden="1" x14ac:dyDescent="0.25">
      <c r="A92" s="258"/>
      <c r="B92" s="151"/>
      <c r="C92" s="151"/>
      <c r="D92" s="152"/>
      <c r="E92" s="151"/>
      <c r="F92" s="52">
        <f t="shared" si="0"/>
        <v>0</v>
      </c>
      <c r="G92" s="66" t="s">
        <v>181</v>
      </c>
    </row>
    <row r="93" spans="1:7" s="66" customFormat="1" hidden="1" x14ac:dyDescent="0.25">
      <c r="A93" s="258"/>
      <c r="B93" s="151"/>
      <c r="C93" s="151"/>
      <c r="D93" s="152"/>
      <c r="E93" s="151"/>
      <c r="F93" s="52">
        <f t="shared" si="0"/>
        <v>0</v>
      </c>
      <c r="G93" s="66" t="s">
        <v>181</v>
      </c>
    </row>
    <row r="94" spans="1:7" s="66" customFormat="1" hidden="1" x14ac:dyDescent="0.25">
      <c r="A94" s="258"/>
      <c r="B94" s="151"/>
      <c r="C94" s="151"/>
      <c r="D94" s="152"/>
      <c r="E94" s="151"/>
      <c r="F94" s="52">
        <f t="shared" si="0"/>
        <v>0</v>
      </c>
      <c r="G94" s="66" t="s">
        <v>181</v>
      </c>
    </row>
    <row r="95" spans="1:7" s="66" customFormat="1" hidden="1" x14ac:dyDescent="0.25">
      <c r="A95" s="258"/>
      <c r="B95" s="151"/>
      <c r="C95" s="151"/>
      <c r="D95" s="152"/>
      <c r="E95" s="151"/>
      <c r="F95" s="52">
        <f t="shared" si="0"/>
        <v>0</v>
      </c>
      <c r="G95" s="66" t="s">
        <v>181</v>
      </c>
    </row>
    <row r="96" spans="1:7" s="66" customFormat="1" hidden="1" x14ac:dyDescent="0.25">
      <c r="A96" s="258"/>
      <c r="B96" s="151"/>
      <c r="C96" s="151"/>
      <c r="D96" s="152"/>
      <c r="E96" s="151"/>
      <c r="F96" s="52">
        <f t="shared" si="0"/>
        <v>0</v>
      </c>
      <c r="G96" s="66" t="s">
        <v>181</v>
      </c>
    </row>
    <row r="97" spans="1:7" s="66" customFormat="1" hidden="1" x14ac:dyDescent="0.25">
      <c r="A97" s="258"/>
      <c r="B97" s="151"/>
      <c r="C97" s="151"/>
      <c r="D97" s="152"/>
      <c r="E97" s="151"/>
      <c r="F97" s="52">
        <f t="shared" si="0"/>
        <v>0</v>
      </c>
      <c r="G97" s="66" t="s">
        <v>181</v>
      </c>
    </row>
    <row r="98" spans="1:7" s="66" customFormat="1" hidden="1" x14ac:dyDescent="0.25">
      <c r="A98" s="258"/>
      <c r="B98" s="151"/>
      <c r="C98" s="151"/>
      <c r="D98" s="152"/>
      <c r="E98" s="151"/>
      <c r="F98" s="52">
        <f t="shared" si="0"/>
        <v>0</v>
      </c>
      <c r="G98" s="66" t="s">
        <v>181</v>
      </c>
    </row>
    <row r="99" spans="1:7" s="66" customFormat="1" hidden="1" x14ac:dyDescent="0.25">
      <c r="A99" s="258"/>
      <c r="B99" s="151"/>
      <c r="C99" s="151"/>
      <c r="D99" s="152"/>
      <c r="E99" s="151"/>
      <c r="F99" s="52">
        <f t="shared" si="0"/>
        <v>0</v>
      </c>
      <c r="G99" s="66" t="s">
        <v>181</v>
      </c>
    </row>
    <row r="100" spans="1:7" s="66" customFormat="1" hidden="1" x14ac:dyDescent="0.25">
      <c r="A100" s="258"/>
      <c r="B100" s="151"/>
      <c r="C100" s="151"/>
      <c r="D100" s="152"/>
      <c r="E100" s="151"/>
      <c r="F100" s="52">
        <f t="shared" si="0"/>
        <v>0</v>
      </c>
      <c r="G100" s="66" t="s">
        <v>181</v>
      </c>
    </row>
    <row r="101" spans="1:7" s="66" customFormat="1" hidden="1" x14ac:dyDescent="0.25">
      <c r="A101" s="258"/>
      <c r="B101" s="151"/>
      <c r="C101" s="151"/>
      <c r="D101" s="152"/>
      <c r="E101" s="151"/>
      <c r="F101" s="52">
        <f t="shared" si="0"/>
        <v>0</v>
      </c>
      <c r="G101" s="66" t="s">
        <v>181</v>
      </c>
    </row>
    <row r="102" spans="1:7" s="66" customFormat="1" hidden="1" x14ac:dyDescent="0.25">
      <c r="A102" s="258"/>
      <c r="B102" s="151"/>
      <c r="C102" s="151"/>
      <c r="D102" s="152"/>
      <c r="E102" s="151"/>
      <c r="F102" s="52">
        <f t="shared" si="0"/>
        <v>0</v>
      </c>
      <c r="G102" s="66" t="s">
        <v>181</v>
      </c>
    </row>
    <row r="103" spans="1:7" s="66" customFormat="1" hidden="1" x14ac:dyDescent="0.25">
      <c r="A103" s="258"/>
      <c r="B103" s="151"/>
      <c r="C103" s="151"/>
      <c r="D103" s="152"/>
      <c r="E103" s="151"/>
      <c r="F103" s="52">
        <f t="shared" si="0"/>
        <v>0</v>
      </c>
      <c r="G103" s="66" t="s">
        <v>181</v>
      </c>
    </row>
    <row r="104" spans="1:7" s="66" customFormat="1" hidden="1" x14ac:dyDescent="0.25">
      <c r="A104" s="258"/>
      <c r="B104" s="151"/>
      <c r="C104" s="151"/>
      <c r="D104" s="152"/>
      <c r="E104" s="151"/>
      <c r="F104" s="52">
        <f t="shared" si="0"/>
        <v>0</v>
      </c>
      <c r="G104" s="66" t="s">
        <v>181</v>
      </c>
    </row>
    <row r="105" spans="1:7" s="66" customFormat="1" hidden="1" x14ac:dyDescent="0.25">
      <c r="A105" s="258"/>
      <c r="B105" s="151"/>
      <c r="C105" s="151"/>
      <c r="D105" s="152"/>
      <c r="E105" s="151"/>
      <c r="F105" s="52">
        <f t="shared" si="0"/>
        <v>0</v>
      </c>
      <c r="G105" s="66" t="s">
        <v>181</v>
      </c>
    </row>
    <row r="106" spans="1:7" s="66" customFormat="1" hidden="1" x14ac:dyDescent="0.25">
      <c r="A106" s="258"/>
      <c r="B106" s="151"/>
      <c r="C106" s="151"/>
      <c r="D106" s="152"/>
      <c r="E106" s="151"/>
      <c r="F106" s="52">
        <f t="shared" si="0"/>
        <v>0</v>
      </c>
      <c r="G106" s="66" t="s">
        <v>181</v>
      </c>
    </row>
    <row r="107" spans="1:7" s="66" customFormat="1" hidden="1" x14ac:dyDescent="0.25">
      <c r="A107" s="258"/>
      <c r="B107" s="151"/>
      <c r="C107" s="151"/>
      <c r="D107" s="152"/>
      <c r="E107" s="151"/>
      <c r="F107" s="52">
        <f t="shared" si="0"/>
        <v>0</v>
      </c>
      <c r="G107" s="66" t="s">
        <v>181</v>
      </c>
    </row>
    <row r="108" spans="1:7" s="66" customFormat="1" hidden="1" x14ac:dyDescent="0.25">
      <c r="A108" s="258"/>
      <c r="B108" s="151"/>
      <c r="C108" s="151"/>
      <c r="D108" s="152"/>
      <c r="E108" s="151"/>
      <c r="F108" s="52">
        <f t="shared" si="0"/>
        <v>0</v>
      </c>
      <c r="G108" s="66" t="s">
        <v>181</v>
      </c>
    </row>
    <row r="109" spans="1:7" s="66" customFormat="1" hidden="1" x14ac:dyDescent="0.25">
      <c r="A109" s="258"/>
      <c r="B109" s="151"/>
      <c r="C109" s="151"/>
      <c r="D109" s="152"/>
      <c r="E109" s="151"/>
      <c r="F109" s="52">
        <f t="shared" si="0"/>
        <v>0</v>
      </c>
      <c r="G109" s="66" t="s">
        <v>181</v>
      </c>
    </row>
    <row r="110" spans="1:7" s="66" customFormat="1" hidden="1" x14ac:dyDescent="0.25">
      <c r="A110" s="258"/>
      <c r="B110" s="151"/>
      <c r="C110" s="151"/>
      <c r="D110" s="152"/>
      <c r="E110" s="151"/>
      <c r="F110" s="52">
        <f t="shared" si="0"/>
        <v>0</v>
      </c>
      <c r="G110" s="66" t="s">
        <v>181</v>
      </c>
    </row>
    <row r="111" spans="1:7" s="66" customFormat="1" hidden="1" x14ac:dyDescent="0.25">
      <c r="A111" s="258"/>
      <c r="B111" s="151"/>
      <c r="C111" s="151"/>
      <c r="D111" s="152"/>
      <c r="E111" s="151"/>
      <c r="F111" s="52">
        <f t="shared" si="0"/>
        <v>0</v>
      </c>
      <c r="G111" s="66" t="s">
        <v>181</v>
      </c>
    </row>
    <row r="112" spans="1:7" s="66" customFormat="1" hidden="1" x14ac:dyDescent="0.25">
      <c r="A112" s="258"/>
      <c r="B112" s="151"/>
      <c r="C112" s="151"/>
      <c r="D112" s="152"/>
      <c r="E112" s="151"/>
      <c r="F112" s="52">
        <f t="shared" si="0"/>
        <v>0</v>
      </c>
      <c r="G112" s="66" t="s">
        <v>181</v>
      </c>
    </row>
    <row r="113" spans="1:7" s="66" customFormat="1" hidden="1" x14ac:dyDescent="0.25">
      <c r="A113" s="258"/>
      <c r="B113" s="151"/>
      <c r="C113" s="151"/>
      <c r="D113" s="152"/>
      <c r="E113" s="151"/>
      <c r="F113" s="52">
        <f t="shared" si="0"/>
        <v>0</v>
      </c>
      <c r="G113" s="66" t="s">
        <v>181</v>
      </c>
    </row>
    <row r="114" spans="1:7" s="66" customFormat="1" hidden="1" x14ac:dyDescent="0.25">
      <c r="A114" s="258"/>
      <c r="B114" s="151"/>
      <c r="C114" s="151"/>
      <c r="D114" s="152"/>
      <c r="E114" s="151"/>
      <c r="F114" s="52">
        <f t="shared" si="0"/>
        <v>0</v>
      </c>
      <c r="G114" s="66" t="s">
        <v>181</v>
      </c>
    </row>
    <row r="115" spans="1:7" s="66" customFormat="1" hidden="1" x14ac:dyDescent="0.25">
      <c r="A115" s="258"/>
      <c r="B115" s="151"/>
      <c r="C115" s="151"/>
      <c r="D115" s="152"/>
      <c r="E115" s="151"/>
      <c r="F115" s="52">
        <f t="shared" si="0"/>
        <v>0</v>
      </c>
      <c r="G115" s="66" t="s">
        <v>181</v>
      </c>
    </row>
    <row r="116" spans="1:7" s="66" customFormat="1" hidden="1" x14ac:dyDescent="0.25">
      <c r="A116" s="258"/>
      <c r="B116" s="151"/>
      <c r="C116" s="151"/>
      <c r="D116" s="152"/>
      <c r="E116" s="151"/>
      <c r="F116" s="52">
        <f t="shared" si="0"/>
        <v>0</v>
      </c>
      <c r="G116" s="66" t="s">
        <v>181</v>
      </c>
    </row>
    <row r="117" spans="1:7" s="66" customFormat="1" hidden="1" x14ac:dyDescent="0.25">
      <c r="A117" s="258"/>
      <c r="B117" s="151"/>
      <c r="C117" s="151"/>
      <c r="D117" s="152"/>
      <c r="E117" s="151"/>
      <c r="F117" s="52">
        <f t="shared" si="0"/>
        <v>0</v>
      </c>
      <c r="G117" s="66" t="s">
        <v>181</v>
      </c>
    </row>
    <row r="118" spans="1:7" s="66" customFormat="1" hidden="1" x14ac:dyDescent="0.25">
      <c r="A118" s="258"/>
      <c r="B118" s="151"/>
      <c r="C118" s="151"/>
      <c r="D118" s="152"/>
      <c r="E118" s="151"/>
      <c r="F118" s="52">
        <f t="shared" si="0"/>
        <v>0</v>
      </c>
      <c r="G118" s="66" t="s">
        <v>181</v>
      </c>
    </row>
    <row r="119" spans="1:7" s="66" customFormat="1" hidden="1" x14ac:dyDescent="0.25">
      <c r="A119" s="258"/>
      <c r="B119" s="151"/>
      <c r="C119" s="151"/>
      <c r="D119" s="152"/>
      <c r="E119" s="151"/>
      <c r="F119" s="52">
        <f t="shared" si="0"/>
        <v>0</v>
      </c>
      <c r="G119" s="66" t="s">
        <v>181</v>
      </c>
    </row>
    <row r="120" spans="1:7" s="66" customFormat="1" hidden="1" x14ac:dyDescent="0.25">
      <c r="A120" s="258"/>
      <c r="B120" s="151"/>
      <c r="C120" s="151"/>
      <c r="D120" s="152"/>
      <c r="E120" s="151"/>
      <c r="F120" s="52">
        <f t="shared" si="0"/>
        <v>0</v>
      </c>
      <c r="G120" s="66" t="s">
        <v>181</v>
      </c>
    </row>
    <row r="121" spans="1:7" s="66" customFormat="1" hidden="1" x14ac:dyDescent="0.25">
      <c r="A121" s="258"/>
      <c r="B121" s="151"/>
      <c r="C121" s="151"/>
      <c r="D121" s="152"/>
      <c r="E121" s="151"/>
      <c r="F121" s="52">
        <f t="shared" si="0"/>
        <v>0</v>
      </c>
      <c r="G121" s="66" t="s">
        <v>181</v>
      </c>
    </row>
    <row r="122" spans="1:7" s="66" customFormat="1" hidden="1" x14ac:dyDescent="0.25">
      <c r="A122" s="258"/>
      <c r="B122" s="151"/>
      <c r="C122" s="151"/>
      <c r="D122" s="152"/>
      <c r="E122" s="151"/>
      <c r="F122" s="52">
        <f t="shared" si="0"/>
        <v>0</v>
      </c>
      <c r="G122" s="66" t="s">
        <v>181</v>
      </c>
    </row>
    <row r="123" spans="1:7" s="66" customFormat="1" hidden="1" x14ac:dyDescent="0.25">
      <c r="A123" s="258"/>
      <c r="B123" s="151"/>
      <c r="C123" s="151"/>
      <c r="D123" s="152"/>
      <c r="E123" s="151"/>
      <c r="F123" s="52">
        <f t="shared" si="0"/>
        <v>0</v>
      </c>
      <c r="G123" s="66" t="s">
        <v>181</v>
      </c>
    </row>
    <row r="124" spans="1:7" s="66" customFormat="1" hidden="1" x14ac:dyDescent="0.25">
      <c r="A124" s="258"/>
      <c r="B124" s="151"/>
      <c r="C124" s="151"/>
      <c r="D124" s="152"/>
      <c r="E124" s="151"/>
      <c r="F124" s="52">
        <f t="shared" si="0"/>
        <v>0</v>
      </c>
      <c r="G124" s="66" t="s">
        <v>181</v>
      </c>
    </row>
    <row r="125" spans="1:7" s="66" customFormat="1" hidden="1" x14ac:dyDescent="0.25">
      <c r="A125" s="258"/>
      <c r="B125" s="151"/>
      <c r="C125" s="151"/>
      <c r="D125" s="152"/>
      <c r="E125" s="151"/>
      <c r="F125" s="52">
        <f t="shared" si="0"/>
        <v>0</v>
      </c>
      <c r="G125" s="66" t="s">
        <v>181</v>
      </c>
    </row>
    <row r="126" spans="1:7" s="66" customFormat="1" hidden="1" x14ac:dyDescent="0.25">
      <c r="A126" s="258"/>
      <c r="B126" s="151"/>
      <c r="C126" s="151"/>
      <c r="D126" s="152"/>
      <c r="E126" s="151"/>
      <c r="F126" s="52">
        <f t="shared" si="0"/>
        <v>0</v>
      </c>
      <c r="G126" s="66" t="s">
        <v>181</v>
      </c>
    </row>
    <row r="127" spans="1:7" s="66" customFormat="1" hidden="1" x14ac:dyDescent="0.25">
      <c r="A127" s="258"/>
      <c r="B127" s="151"/>
      <c r="C127" s="151"/>
      <c r="D127" s="152"/>
      <c r="E127" s="151"/>
      <c r="F127" s="52">
        <f t="shared" si="0"/>
        <v>0</v>
      </c>
      <c r="G127" s="66" t="s">
        <v>181</v>
      </c>
    </row>
    <row r="128" spans="1:7" s="66" customFormat="1" hidden="1" x14ac:dyDescent="0.25">
      <c r="A128" s="258"/>
      <c r="B128" s="151"/>
      <c r="C128" s="151"/>
      <c r="D128" s="152"/>
      <c r="E128" s="151"/>
      <c r="F128" s="52">
        <f t="shared" si="0"/>
        <v>0</v>
      </c>
      <c r="G128" s="66" t="s">
        <v>181</v>
      </c>
    </row>
    <row r="129" spans="1:9" s="66" customFormat="1" hidden="1" x14ac:dyDescent="0.25">
      <c r="A129" s="258"/>
      <c r="B129" s="151"/>
      <c r="C129" s="151"/>
      <c r="D129" s="152"/>
      <c r="E129" s="151"/>
      <c r="F129" s="52">
        <f t="shared" si="0"/>
        <v>0</v>
      </c>
      <c r="G129" s="66" t="s">
        <v>181</v>
      </c>
    </row>
    <row r="130" spans="1:9" s="66" customFormat="1" hidden="1" x14ac:dyDescent="0.25">
      <c r="A130" s="258"/>
      <c r="B130" s="151"/>
      <c r="C130" s="151"/>
      <c r="D130" s="152"/>
      <c r="E130" s="151"/>
      <c r="F130" s="52">
        <f t="shared" si="0"/>
        <v>0</v>
      </c>
      <c r="G130" s="66" t="s">
        <v>181</v>
      </c>
    </row>
    <row r="131" spans="1:9" s="66" customFormat="1" hidden="1" x14ac:dyDescent="0.25">
      <c r="A131" s="258"/>
      <c r="B131" s="151"/>
      <c r="C131" s="151"/>
      <c r="D131" s="152"/>
      <c r="E131" s="151"/>
      <c r="F131" s="52">
        <f t="shared" si="0"/>
        <v>0</v>
      </c>
      <c r="G131" s="66" t="s">
        <v>181</v>
      </c>
    </row>
    <row r="132" spans="1:9" s="66" customFormat="1" hidden="1" x14ac:dyDescent="0.25">
      <c r="A132" s="258"/>
      <c r="B132" s="151"/>
      <c r="C132" s="151"/>
      <c r="D132" s="152"/>
      <c r="E132" s="151"/>
      <c r="F132" s="52">
        <f t="shared" si="0"/>
        <v>0</v>
      </c>
      <c r="G132" s="66" t="s">
        <v>181</v>
      </c>
    </row>
    <row r="133" spans="1:9" s="66" customFormat="1" hidden="1" x14ac:dyDescent="0.25">
      <c r="A133" s="258"/>
      <c r="B133" s="151"/>
      <c r="C133" s="151"/>
      <c r="D133" s="152"/>
      <c r="E133" s="151"/>
      <c r="F133" s="52">
        <f t="shared" si="0"/>
        <v>0</v>
      </c>
      <c r="G133" s="66" t="s">
        <v>181</v>
      </c>
    </row>
    <row r="134" spans="1:9" s="66" customFormat="1" hidden="1" x14ac:dyDescent="0.25">
      <c r="A134" s="258"/>
      <c r="B134" s="151"/>
      <c r="C134" s="151"/>
      <c r="D134" s="152"/>
      <c r="E134" s="151"/>
      <c r="F134" s="52">
        <f t="shared" si="0"/>
        <v>0</v>
      </c>
      <c r="G134" s="66" t="s">
        <v>181</v>
      </c>
    </row>
    <row r="135" spans="1:9" s="66" customFormat="1" x14ac:dyDescent="0.25">
      <c r="A135" s="258" t="s">
        <v>261</v>
      </c>
      <c r="B135" s="151">
        <v>3</v>
      </c>
      <c r="C135" s="151" t="s">
        <v>296</v>
      </c>
      <c r="D135" s="152">
        <v>386957.87000668369</v>
      </c>
      <c r="E135" s="151">
        <v>7</v>
      </c>
      <c r="F135" s="153">
        <f>ROUND(+B135*D135*E135,2)</f>
        <v>8126115.2699999996</v>
      </c>
      <c r="G135" s="66" t="s">
        <v>181</v>
      </c>
    </row>
    <row r="136" spans="1:9" s="66" customFormat="1" x14ac:dyDescent="0.25">
      <c r="A136" s="258"/>
      <c r="B136" s="65"/>
      <c r="C136" s="65"/>
      <c r="D136" s="188"/>
      <c r="E136" s="162" t="s">
        <v>182</v>
      </c>
      <c r="F136" s="228">
        <f>ROUND(SUBTOTAL(109,F6:F135),2)</f>
        <v>11004605.65</v>
      </c>
      <c r="G136" s="66" t="s">
        <v>181</v>
      </c>
      <c r="I136" s="257" t="s">
        <v>198</v>
      </c>
    </row>
    <row r="137" spans="1:9" s="66" customFormat="1" x14ac:dyDescent="0.25">
      <c r="A137" s="258"/>
      <c r="B137" s="65"/>
      <c r="C137" s="65"/>
      <c r="D137" s="188"/>
      <c r="E137" s="65"/>
      <c r="F137" s="154"/>
      <c r="G137" s="66" t="s">
        <v>184</v>
      </c>
    </row>
    <row r="138" spans="1:9" s="66" customFormat="1" x14ac:dyDescent="0.25">
      <c r="A138" s="258" t="s">
        <v>299</v>
      </c>
      <c r="B138" s="151">
        <v>3</v>
      </c>
      <c r="C138" s="151" t="s">
        <v>296</v>
      </c>
      <c r="D138" s="152">
        <v>174648.74604647516</v>
      </c>
      <c r="E138" s="151">
        <v>7</v>
      </c>
      <c r="F138" s="52">
        <f>ROUND(+B138*D138*E138,2)</f>
        <v>3667623.67</v>
      </c>
      <c r="G138" s="66" t="s">
        <v>184</v>
      </c>
    </row>
    <row r="139" spans="1:9" s="66" customFormat="1" x14ac:dyDescent="0.25">
      <c r="A139" s="258" t="s">
        <v>297</v>
      </c>
      <c r="B139" s="151">
        <v>3</v>
      </c>
      <c r="C139" s="151" t="s">
        <v>296</v>
      </c>
      <c r="D139" s="152">
        <v>167991.52003120113</v>
      </c>
      <c r="E139" s="151">
        <v>7</v>
      </c>
      <c r="F139" s="52">
        <f t="shared" ref="F139:F266" si="1">ROUND(+B139*D139*E139,2)</f>
        <v>3527821.92</v>
      </c>
      <c r="G139" s="66" t="s">
        <v>184</v>
      </c>
    </row>
    <row r="140" spans="1:9" s="66" customFormat="1" x14ac:dyDescent="0.25">
      <c r="A140" s="258" t="s">
        <v>298</v>
      </c>
      <c r="B140" s="151">
        <v>3</v>
      </c>
      <c r="C140" s="151" t="s">
        <v>296</v>
      </c>
      <c r="D140" s="152">
        <v>107652.12320277873</v>
      </c>
      <c r="E140" s="151">
        <v>7</v>
      </c>
      <c r="F140" s="52">
        <f t="shared" si="1"/>
        <v>2260694.59</v>
      </c>
      <c r="G140" s="66" t="s">
        <v>184</v>
      </c>
    </row>
    <row r="141" spans="1:9" s="66" customFormat="1" hidden="1" x14ac:dyDescent="0.25">
      <c r="A141" s="258"/>
      <c r="B141" s="151"/>
      <c r="C141" s="151"/>
      <c r="D141" s="152"/>
      <c r="E141" s="151"/>
      <c r="F141" s="52">
        <f t="shared" si="1"/>
        <v>0</v>
      </c>
      <c r="G141" s="66" t="s">
        <v>184</v>
      </c>
    </row>
    <row r="142" spans="1:9" s="66" customFormat="1" hidden="1" x14ac:dyDescent="0.25">
      <c r="A142" s="258"/>
      <c r="B142" s="151"/>
      <c r="C142" s="151"/>
      <c r="D142" s="152"/>
      <c r="E142" s="151"/>
      <c r="F142" s="52">
        <f t="shared" si="1"/>
        <v>0</v>
      </c>
      <c r="G142" s="66" t="s">
        <v>184</v>
      </c>
    </row>
    <row r="143" spans="1:9" s="66" customFormat="1" hidden="1" x14ac:dyDescent="0.25">
      <c r="A143" s="258"/>
      <c r="B143" s="151"/>
      <c r="C143" s="151"/>
      <c r="D143" s="152"/>
      <c r="E143" s="151"/>
      <c r="F143" s="52">
        <f t="shared" si="1"/>
        <v>0</v>
      </c>
      <c r="G143" s="66" t="s">
        <v>184</v>
      </c>
    </row>
    <row r="144" spans="1:9" s="66" customFormat="1" hidden="1" x14ac:dyDescent="0.25">
      <c r="A144" s="258"/>
      <c r="B144" s="151"/>
      <c r="C144" s="151"/>
      <c r="D144" s="152"/>
      <c r="E144" s="151"/>
      <c r="F144" s="52">
        <f t="shared" si="1"/>
        <v>0</v>
      </c>
      <c r="G144" s="66" t="s">
        <v>184</v>
      </c>
    </row>
    <row r="145" spans="1:7" s="66" customFormat="1" hidden="1" x14ac:dyDescent="0.25">
      <c r="A145" s="258"/>
      <c r="B145" s="151"/>
      <c r="C145" s="151"/>
      <c r="D145" s="152"/>
      <c r="E145" s="151"/>
      <c r="F145" s="52">
        <f t="shared" si="1"/>
        <v>0</v>
      </c>
      <c r="G145" s="66" t="s">
        <v>184</v>
      </c>
    </row>
    <row r="146" spans="1:7" s="66" customFormat="1" hidden="1" x14ac:dyDescent="0.25">
      <c r="A146" s="258"/>
      <c r="B146" s="151"/>
      <c r="C146" s="151"/>
      <c r="D146" s="152"/>
      <c r="E146" s="151"/>
      <c r="F146" s="52">
        <f t="shared" si="1"/>
        <v>0</v>
      </c>
      <c r="G146" s="66" t="s">
        <v>184</v>
      </c>
    </row>
    <row r="147" spans="1:7" s="66" customFormat="1" hidden="1" x14ac:dyDescent="0.25">
      <c r="A147" s="258"/>
      <c r="B147" s="151"/>
      <c r="C147" s="151"/>
      <c r="D147" s="152"/>
      <c r="E147" s="151"/>
      <c r="F147" s="52">
        <f t="shared" si="1"/>
        <v>0</v>
      </c>
      <c r="G147" s="66" t="s">
        <v>184</v>
      </c>
    </row>
    <row r="148" spans="1:7" s="66" customFormat="1" hidden="1" x14ac:dyDescent="0.25">
      <c r="A148" s="258"/>
      <c r="B148" s="151"/>
      <c r="C148" s="151"/>
      <c r="D148" s="152"/>
      <c r="E148" s="151"/>
      <c r="F148" s="52">
        <f t="shared" si="1"/>
        <v>0</v>
      </c>
      <c r="G148" s="66" t="s">
        <v>184</v>
      </c>
    </row>
    <row r="149" spans="1:7" s="66" customFormat="1" hidden="1" x14ac:dyDescent="0.25">
      <c r="A149" s="258"/>
      <c r="B149" s="151"/>
      <c r="C149" s="151"/>
      <c r="D149" s="152"/>
      <c r="E149" s="151"/>
      <c r="F149" s="52">
        <f t="shared" si="1"/>
        <v>0</v>
      </c>
      <c r="G149" s="66" t="s">
        <v>184</v>
      </c>
    </row>
    <row r="150" spans="1:7" s="66" customFormat="1" hidden="1" x14ac:dyDescent="0.25">
      <c r="A150" s="258"/>
      <c r="B150" s="151"/>
      <c r="C150" s="151"/>
      <c r="D150" s="152"/>
      <c r="E150" s="151"/>
      <c r="F150" s="52">
        <f t="shared" si="1"/>
        <v>0</v>
      </c>
      <c r="G150" s="66" t="s">
        <v>184</v>
      </c>
    </row>
    <row r="151" spans="1:7" s="66" customFormat="1" hidden="1" x14ac:dyDescent="0.25">
      <c r="A151" s="258"/>
      <c r="B151" s="151"/>
      <c r="C151" s="151"/>
      <c r="D151" s="152"/>
      <c r="E151" s="151"/>
      <c r="F151" s="52">
        <f t="shared" si="1"/>
        <v>0</v>
      </c>
      <c r="G151" s="66" t="s">
        <v>184</v>
      </c>
    </row>
    <row r="152" spans="1:7" s="66" customFormat="1" hidden="1" x14ac:dyDescent="0.25">
      <c r="A152" s="258"/>
      <c r="B152" s="151"/>
      <c r="C152" s="151"/>
      <c r="D152" s="152"/>
      <c r="E152" s="151"/>
      <c r="F152" s="52">
        <f t="shared" si="1"/>
        <v>0</v>
      </c>
      <c r="G152" s="66" t="s">
        <v>184</v>
      </c>
    </row>
    <row r="153" spans="1:7" s="66" customFormat="1" hidden="1" x14ac:dyDescent="0.25">
      <c r="A153" s="258"/>
      <c r="B153" s="151"/>
      <c r="C153" s="151"/>
      <c r="D153" s="152"/>
      <c r="E153" s="151"/>
      <c r="F153" s="52">
        <f t="shared" si="1"/>
        <v>0</v>
      </c>
      <c r="G153" s="66" t="s">
        <v>184</v>
      </c>
    </row>
    <row r="154" spans="1:7" s="66" customFormat="1" hidden="1" x14ac:dyDescent="0.25">
      <c r="A154" s="258"/>
      <c r="B154" s="151"/>
      <c r="C154" s="151"/>
      <c r="D154" s="152"/>
      <c r="E154" s="151"/>
      <c r="F154" s="52">
        <f t="shared" si="1"/>
        <v>0</v>
      </c>
      <c r="G154" s="66" t="s">
        <v>184</v>
      </c>
    </row>
    <row r="155" spans="1:7" s="66" customFormat="1" hidden="1" x14ac:dyDescent="0.25">
      <c r="A155" s="258"/>
      <c r="B155" s="151"/>
      <c r="C155" s="151"/>
      <c r="D155" s="152"/>
      <c r="E155" s="151"/>
      <c r="F155" s="52">
        <f t="shared" si="1"/>
        <v>0</v>
      </c>
      <c r="G155" s="66" t="s">
        <v>184</v>
      </c>
    </row>
    <row r="156" spans="1:7" s="66" customFormat="1" hidden="1" x14ac:dyDescent="0.25">
      <c r="A156" s="258"/>
      <c r="B156" s="151"/>
      <c r="C156" s="151"/>
      <c r="D156" s="152"/>
      <c r="E156" s="151"/>
      <c r="F156" s="52">
        <f t="shared" si="1"/>
        <v>0</v>
      </c>
      <c r="G156" s="66" t="s">
        <v>184</v>
      </c>
    </row>
    <row r="157" spans="1:7" s="66" customFormat="1" hidden="1" x14ac:dyDescent="0.25">
      <c r="A157" s="258"/>
      <c r="B157" s="151"/>
      <c r="C157" s="151"/>
      <c r="D157" s="152"/>
      <c r="E157" s="151"/>
      <c r="F157" s="52">
        <f t="shared" si="1"/>
        <v>0</v>
      </c>
      <c r="G157" s="66" t="s">
        <v>184</v>
      </c>
    </row>
    <row r="158" spans="1:7" s="66" customFormat="1" hidden="1" x14ac:dyDescent="0.25">
      <c r="A158" s="258"/>
      <c r="B158" s="151"/>
      <c r="C158" s="151"/>
      <c r="D158" s="152"/>
      <c r="E158" s="151"/>
      <c r="F158" s="52">
        <f t="shared" si="1"/>
        <v>0</v>
      </c>
      <c r="G158" s="66" t="s">
        <v>184</v>
      </c>
    </row>
    <row r="159" spans="1:7" s="66" customFormat="1" hidden="1" x14ac:dyDescent="0.25">
      <c r="A159" s="258"/>
      <c r="B159" s="151"/>
      <c r="C159" s="151"/>
      <c r="D159" s="152"/>
      <c r="E159" s="151"/>
      <c r="F159" s="52">
        <f t="shared" si="1"/>
        <v>0</v>
      </c>
      <c r="G159" s="66" t="s">
        <v>184</v>
      </c>
    </row>
    <row r="160" spans="1:7" s="66" customFormat="1" hidden="1" x14ac:dyDescent="0.25">
      <c r="A160" s="258"/>
      <c r="B160" s="151"/>
      <c r="C160" s="151"/>
      <c r="D160" s="152"/>
      <c r="E160" s="151"/>
      <c r="F160" s="52">
        <f t="shared" si="1"/>
        <v>0</v>
      </c>
      <c r="G160" s="66" t="s">
        <v>184</v>
      </c>
    </row>
    <row r="161" spans="1:7" s="66" customFormat="1" hidden="1" x14ac:dyDescent="0.25">
      <c r="A161" s="258"/>
      <c r="B161" s="151"/>
      <c r="C161" s="151"/>
      <c r="D161" s="152"/>
      <c r="E161" s="151"/>
      <c r="F161" s="52">
        <f t="shared" si="1"/>
        <v>0</v>
      </c>
      <c r="G161" s="66" t="s">
        <v>184</v>
      </c>
    </row>
    <row r="162" spans="1:7" s="66" customFormat="1" hidden="1" x14ac:dyDescent="0.25">
      <c r="A162" s="258"/>
      <c r="B162" s="151"/>
      <c r="C162" s="151"/>
      <c r="D162" s="152"/>
      <c r="E162" s="151"/>
      <c r="F162" s="52">
        <f t="shared" si="1"/>
        <v>0</v>
      </c>
      <c r="G162" s="66" t="s">
        <v>184</v>
      </c>
    </row>
    <row r="163" spans="1:7" s="66" customFormat="1" hidden="1" x14ac:dyDescent="0.25">
      <c r="A163" s="258"/>
      <c r="B163" s="151"/>
      <c r="C163" s="151"/>
      <c r="D163" s="152"/>
      <c r="E163" s="151"/>
      <c r="F163" s="52">
        <f t="shared" si="1"/>
        <v>0</v>
      </c>
      <c r="G163" s="66" t="s">
        <v>184</v>
      </c>
    </row>
    <row r="164" spans="1:7" s="66" customFormat="1" hidden="1" x14ac:dyDescent="0.25">
      <c r="A164" s="258"/>
      <c r="B164" s="151"/>
      <c r="C164" s="151"/>
      <c r="D164" s="152"/>
      <c r="E164" s="151"/>
      <c r="F164" s="52">
        <f t="shared" si="1"/>
        <v>0</v>
      </c>
      <c r="G164" s="66" t="s">
        <v>184</v>
      </c>
    </row>
    <row r="165" spans="1:7" s="66" customFormat="1" hidden="1" x14ac:dyDescent="0.25">
      <c r="A165" s="258"/>
      <c r="B165" s="151"/>
      <c r="C165" s="151"/>
      <c r="D165" s="152"/>
      <c r="E165" s="151"/>
      <c r="F165" s="52">
        <f t="shared" si="1"/>
        <v>0</v>
      </c>
      <c r="G165" s="66" t="s">
        <v>184</v>
      </c>
    </row>
    <row r="166" spans="1:7" s="66" customFormat="1" hidden="1" x14ac:dyDescent="0.25">
      <c r="A166" s="258"/>
      <c r="B166" s="151"/>
      <c r="C166" s="151"/>
      <c r="D166" s="152"/>
      <c r="E166" s="151"/>
      <c r="F166" s="52">
        <f t="shared" si="1"/>
        <v>0</v>
      </c>
      <c r="G166" s="66" t="s">
        <v>184</v>
      </c>
    </row>
    <row r="167" spans="1:7" s="66" customFormat="1" hidden="1" x14ac:dyDescent="0.25">
      <c r="A167" s="258"/>
      <c r="B167" s="151"/>
      <c r="C167" s="151"/>
      <c r="D167" s="152"/>
      <c r="E167" s="151"/>
      <c r="F167" s="52">
        <f t="shared" si="1"/>
        <v>0</v>
      </c>
      <c r="G167" s="66" t="s">
        <v>184</v>
      </c>
    </row>
    <row r="168" spans="1:7" s="66" customFormat="1" hidden="1" x14ac:dyDescent="0.25">
      <c r="A168" s="258"/>
      <c r="B168" s="151"/>
      <c r="C168" s="151"/>
      <c r="D168" s="152"/>
      <c r="E168" s="151"/>
      <c r="F168" s="52">
        <f t="shared" si="1"/>
        <v>0</v>
      </c>
      <c r="G168" s="66" t="s">
        <v>184</v>
      </c>
    </row>
    <row r="169" spans="1:7" s="66" customFormat="1" hidden="1" x14ac:dyDescent="0.25">
      <c r="A169" s="258"/>
      <c r="B169" s="151"/>
      <c r="C169" s="151"/>
      <c r="D169" s="152"/>
      <c r="E169" s="151"/>
      <c r="F169" s="52">
        <f t="shared" si="1"/>
        <v>0</v>
      </c>
      <c r="G169" s="66" t="s">
        <v>184</v>
      </c>
    </row>
    <row r="170" spans="1:7" s="66" customFormat="1" hidden="1" x14ac:dyDescent="0.25">
      <c r="A170" s="258"/>
      <c r="B170" s="151"/>
      <c r="C170" s="151"/>
      <c r="D170" s="152"/>
      <c r="E170" s="151"/>
      <c r="F170" s="52">
        <f t="shared" si="1"/>
        <v>0</v>
      </c>
      <c r="G170" s="66" t="s">
        <v>184</v>
      </c>
    </row>
    <row r="171" spans="1:7" s="66" customFormat="1" hidden="1" x14ac:dyDescent="0.25">
      <c r="A171" s="258"/>
      <c r="B171" s="151"/>
      <c r="C171" s="151"/>
      <c r="D171" s="152"/>
      <c r="E171" s="151"/>
      <c r="F171" s="52">
        <f t="shared" si="1"/>
        <v>0</v>
      </c>
      <c r="G171" s="66" t="s">
        <v>184</v>
      </c>
    </row>
    <row r="172" spans="1:7" s="66" customFormat="1" hidden="1" x14ac:dyDescent="0.25">
      <c r="A172" s="258"/>
      <c r="B172" s="151"/>
      <c r="C172" s="151"/>
      <c r="D172" s="152"/>
      <c r="E172" s="151"/>
      <c r="F172" s="52">
        <f t="shared" si="1"/>
        <v>0</v>
      </c>
      <c r="G172" s="66" t="s">
        <v>184</v>
      </c>
    </row>
    <row r="173" spans="1:7" s="66" customFormat="1" hidden="1" x14ac:dyDescent="0.25">
      <c r="A173" s="258"/>
      <c r="B173" s="151"/>
      <c r="C173" s="151"/>
      <c r="D173" s="152"/>
      <c r="E173" s="151"/>
      <c r="F173" s="52">
        <f t="shared" si="1"/>
        <v>0</v>
      </c>
      <c r="G173" s="66" t="s">
        <v>184</v>
      </c>
    </row>
    <row r="174" spans="1:7" s="66" customFormat="1" hidden="1" x14ac:dyDescent="0.25">
      <c r="A174" s="258"/>
      <c r="B174" s="151"/>
      <c r="C174" s="151"/>
      <c r="D174" s="152"/>
      <c r="E174" s="151"/>
      <c r="F174" s="52">
        <f t="shared" si="1"/>
        <v>0</v>
      </c>
      <c r="G174" s="66" t="s">
        <v>184</v>
      </c>
    </row>
    <row r="175" spans="1:7" s="66" customFormat="1" hidden="1" x14ac:dyDescent="0.25">
      <c r="A175" s="258"/>
      <c r="B175" s="151"/>
      <c r="C175" s="151"/>
      <c r="D175" s="152"/>
      <c r="E175" s="151"/>
      <c r="F175" s="52">
        <f t="shared" si="1"/>
        <v>0</v>
      </c>
      <c r="G175" s="66" t="s">
        <v>184</v>
      </c>
    </row>
    <row r="176" spans="1:7" s="66" customFormat="1" hidden="1" x14ac:dyDescent="0.25">
      <c r="A176" s="258"/>
      <c r="B176" s="151"/>
      <c r="C176" s="151"/>
      <c r="D176" s="152"/>
      <c r="E176" s="151"/>
      <c r="F176" s="52">
        <f t="shared" si="1"/>
        <v>0</v>
      </c>
      <c r="G176" s="66" t="s">
        <v>184</v>
      </c>
    </row>
    <row r="177" spans="1:7" s="66" customFormat="1" hidden="1" x14ac:dyDescent="0.25">
      <c r="A177" s="258"/>
      <c r="B177" s="151"/>
      <c r="C177" s="151"/>
      <c r="D177" s="152"/>
      <c r="E177" s="151"/>
      <c r="F177" s="52">
        <f t="shared" si="1"/>
        <v>0</v>
      </c>
      <c r="G177" s="66" t="s">
        <v>184</v>
      </c>
    </row>
    <row r="178" spans="1:7" s="66" customFormat="1" hidden="1" x14ac:dyDescent="0.25">
      <c r="A178" s="258"/>
      <c r="B178" s="151"/>
      <c r="C178" s="151"/>
      <c r="D178" s="152"/>
      <c r="E178" s="151"/>
      <c r="F178" s="52">
        <f t="shared" si="1"/>
        <v>0</v>
      </c>
      <c r="G178" s="66" t="s">
        <v>184</v>
      </c>
    </row>
    <row r="179" spans="1:7" s="66" customFormat="1" hidden="1" x14ac:dyDescent="0.25">
      <c r="A179" s="258"/>
      <c r="B179" s="151"/>
      <c r="C179" s="151"/>
      <c r="D179" s="152"/>
      <c r="E179" s="151"/>
      <c r="F179" s="52">
        <f t="shared" si="1"/>
        <v>0</v>
      </c>
      <c r="G179" s="66" t="s">
        <v>184</v>
      </c>
    </row>
    <row r="180" spans="1:7" s="66" customFormat="1" hidden="1" x14ac:dyDescent="0.25">
      <c r="A180" s="258"/>
      <c r="B180" s="151"/>
      <c r="C180" s="151"/>
      <c r="D180" s="152"/>
      <c r="E180" s="151"/>
      <c r="F180" s="52">
        <f t="shared" si="1"/>
        <v>0</v>
      </c>
      <c r="G180" s="66" t="s">
        <v>184</v>
      </c>
    </row>
    <row r="181" spans="1:7" s="66" customFormat="1" hidden="1" x14ac:dyDescent="0.25">
      <c r="A181" s="258"/>
      <c r="B181" s="151"/>
      <c r="C181" s="151"/>
      <c r="D181" s="152"/>
      <c r="E181" s="151"/>
      <c r="F181" s="52">
        <f t="shared" si="1"/>
        <v>0</v>
      </c>
      <c r="G181" s="66" t="s">
        <v>184</v>
      </c>
    </row>
    <row r="182" spans="1:7" s="66" customFormat="1" hidden="1" x14ac:dyDescent="0.25">
      <c r="A182" s="258"/>
      <c r="B182" s="151"/>
      <c r="C182" s="151"/>
      <c r="D182" s="152"/>
      <c r="E182" s="151"/>
      <c r="F182" s="52">
        <f t="shared" si="1"/>
        <v>0</v>
      </c>
      <c r="G182" s="66" t="s">
        <v>184</v>
      </c>
    </row>
    <row r="183" spans="1:7" s="66" customFormat="1" hidden="1" x14ac:dyDescent="0.25">
      <c r="A183" s="258"/>
      <c r="B183" s="151"/>
      <c r="C183" s="151"/>
      <c r="D183" s="152"/>
      <c r="E183" s="151"/>
      <c r="F183" s="52">
        <f t="shared" si="1"/>
        <v>0</v>
      </c>
      <c r="G183" s="66" t="s">
        <v>184</v>
      </c>
    </row>
    <row r="184" spans="1:7" s="66" customFormat="1" hidden="1" x14ac:dyDescent="0.25">
      <c r="A184" s="258"/>
      <c r="B184" s="151"/>
      <c r="C184" s="151"/>
      <c r="D184" s="152"/>
      <c r="E184" s="151"/>
      <c r="F184" s="52">
        <f t="shared" si="1"/>
        <v>0</v>
      </c>
      <c r="G184" s="66" t="s">
        <v>184</v>
      </c>
    </row>
    <row r="185" spans="1:7" s="66" customFormat="1" hidden="1" x14ac:dyDescent="0.25">
      <c r="A185" s="258"/>
      <c r="B185" s="151"/>
      <c r="C185" s="151"/>
      <c r="D185" s="152"/>
      <c r="E185" s="151"/>
      <c r="F185" s="52">
        <f t="shared" si="1"/>
        <v>0</v>
      </c>
      <c r="G185" s="66" t="s">
        <v>184</v>
      </c>
    </row>
    <row r="186" spans="1:7" s="66" customFormat="1" hidden="1" x14ac:dyDescent="0.25">
      <c r="A186" s="258"/>
      <c r="B186" s="151"/>
      <c r="C186" s="151"/>
      <c r="D186" s="152"/>
      <c r="E186" s="151"/>
      <c r="F186" s="52">
        <f t="shared" si="1"/>
        <v>0</v>
      </c>
      <c r="G186" s="66" t="s">
        <v>184</v>
      </c>
    </row>
    <row r="187" spans="1:7" s="66" customFormat="1" hidden="1" x14ac:dyDescent="0.25">
      <c r="A187" s="258"/>
      <c r="B187" s="151"/>
      <c r="C187" s="151"/>
      <c r="D187" s="152"/>
      <c r="E187" s="151"/>
      <c r="F187" s="52">
        <f t="shared" si="1"/>
        <v>0</v>
      </c>
      <c r="G187" s="66" t="s">
        <v>184</v>
      </c>
    </row>
    <row r="188" spans="1:7" s="66" customFormat="1" hidden="1" x14ac:dyDescent="0.25">
      <c r="A188" s="258"/>
      <c r="B188" s="151"/>
      <c r="C188" s="151"/>
      <c r="D188" s="152"/>
      <c r="E188" s="151"/>
      <c r="F188" s="52">
        <f t="shared" si="1"/>
        <v>0</v>
      </c>
      <c r="G188" s="66" t="s">
        <v>184</v>
      </c>
    </row>
    <row r="189" spans="1:7" s="66" customFormat="1" hidden="1" x14ac:dyDescent="0.25">
      <c r="A189" s="258"/>
      <c r="B189" s="151"/>
      <c r="C189" s="151"/>
      <c r="D189" s="152"/>
      <c r="E189" s="151"/>
      <c r="F189" s="52">
        <f t="shared" si="1"/>
        <v>0</v>
      </c>
      <c r="G189" s="66" t="s">
        <v>184</v>
      </c>
    </row>
    <row r="190" spans="1:7" s="66" customFormat="1" hidden="1" x14ac:dyDescent="0.25">
      <c r="A190" s="258"/>
      <c r="B190" s="151"/>
      <c r="C190" s="151"/>
      <c r="D190" s="152"/>
      <c r="E190" s="151"/>
      <c r="F190" s="52">
        <f t="shared" si="1"/>
        <v>0</v>
      </c>
      <c r="G190" s="66" t="s">
        <v>184</v>
      </c>
    </row>
    <row r="191" spans="1:7" s="66" customFormat="1" hidden="1" x14ac:dyDescent="0.25">
      <c r="A191" s="258"/>
      <c r="B191" s="151"/>
      <c r="C191" s="151"/>
      <c r="D191" s="152"/>
      <c r="E191" s="151"/>
      <c r="F191" s="52">
        <f t="shared" si="1"/>
        <v>0</v>
      </c>
      <c r="G191" s="66" t="s">
        <v>184</v>
      </c>
    </row>
    <row r="192" spans="1:7" s="66" customFormat="1" hidden="1" x14ac:dyDescent="0.25">
      <c r="A192" s="258"/>
      <c r="B192" s="151"/>
      <c r="C192" s="151"/>
      <c r="D192" s="152"/>
      <c r="E192" s="151"/>
      <c r="F192" s="52">
        <f t="shared" si="1"/>
        <v>0</v>
      </c>
      <c r="G192" s="66" t="s">
        <v>184</v>
      </c>
    </row>
    <row r="193" spans="1:7" s="66" customFormat="1" hidden="1" x14ac:dyDescent="0.25">
      <c r="A193" s="258"/>
      <c r="B193" s="151"/>
      <c r="C193" s="151"/>
      <c r="D193" s="152"/>
      <c r="E193" s="151"/>
      <c r="F193" s="52">
        <f t="shared" si="1"/>
        <v>0</v>
      </c>
      <c r="G193" s="66" t="s">
        <v>184</v>
      </c>
    </row>
    <row r="194" spans="1:7" s="66" customFormat="1" hidden="1" x14ac:dyDescent="0.25">
      <c r="A194" s="258"/>
      <c r="B194" s="151"/>
      <c r="C194" s="151"/>
      <c r="D194" s="152"/>
      <c r="E194" s="151"/>
      <c r="F194" s="52">
        <f t="shared" si="1"/>
        <v>0</v>
      </c>
      <c r="G194" s="66" t="s">
        <v>184</v>
      </c>
    </row>
    <row r="195" spans="1:7" s="66" customFormat="1" hidden="1" x14ac:dyDescent="0.25">
      <c r="A195" s="258"/>
      <c r="B195" s="151"/>
      <c r="C195" s="151"/>
      <c r="D195" s="152"/>
      <c r="E195" s="151"/>
      <c r="F195" s="52">
        <f t="shared" si="1"/>
        <v>0</v>
      </c>
      <c r="G195" s="66" t="s">
        <v>184</v>
      </c>
    </row>
    <row r="196" spans="1:7" s="66" customFormat="1" hidden="1" x14ac:dyDescent="0.25">
      <c r="A196" s="258"/>
      <c r="B196" s="151"/>
      <c r="C196" s="151"/>
      <c r="D196" s="152"/>
      <c r="E196" s="151"/>
      <c r="F196" s="52">
        <f t="shared" si="1"/>
        <v>0</v>
      </c>
      <c r="G196" s="66" t="s">
        <v>184</v>
      </c>
    </row>
    <row r="197" spans="1:7" s="66" customFormat="1" hidden="1" x14ac:dyDescent="0.25">
      <c r="A197" s="258"/>
      <c r="B197" s="151"/>
      <c r="C197" s="151"/>
      <c r="D197" s="152"/>
      <c r="E197" s="151"/>
      <c r="F197" s="52">
        <f t="shared" si="1"/>
        <v>0</v>
      </c>
      <c r="G197" s="66" t="s">
        <v>184</v>
      </c>
    </row>
    <row r="198" spans="1:7" s="66" customFormat="1" hidden="1" x14ac:dyDescent="0.25">
      <c r="A198" s="258"/>
      <c r="B198" s="151"/>
      <c r="C198" s="151"/>
      <c r="D198" s="152"/>
      <c r="E198" s="151"/>
      <c r="F198" s="52">
        <f t="shared" si="1"/>
        <v>0</v>
      </c>
      <c r="G198" s="66" t="s">
        <v>184</v>
      </c>
    </row>
    <row r="199" spans="1:7" s="66" customFormat="1" hidden="1" x14ac:dyDescent="0.25">
      <c r="A199" s="258"/>
      <c r="B199" s="151"/>
      <c r="C199" s="151"/>
      <c r="D199" s="152"/>
      <c r="E199" s="151"/>
      <c r="F199" s="52">
        <f t="shared" si="1"/>
        <v>0</v>
      </c>
      <c r="G199" s="66" t="s">
        <v>184</v>
      </c>
    </row>
    <row r="200" spans="1:7" s="66" customFormat="1" hidden="1" x14ac:dyDescent="0.25">
      <c r="A200" s="258"/>
      <c r="B200" s="151"/>
      <c r="C200" s="151"/>
      <c r="D200" s="152"/>
      <c r="E200" s="151"/>
      <c r="F200" s="52">
        <f t="shared" si="1"/>
        <v>0</v>
      </c>
      <c r="G200" s="66" t="s">
        <v>184</v>
      </c>
    </row>
    <row r="201" spans="1:7" s="66" customFormat="1" hidden="1" x14ac:dyDescent="0.25">
      <c r="A201" s="258"/>
      <c r="B201" s="151"/>
      <c r="C201" s="151"/>
      <c r="D201" s="152"/>
      <c r="E201" s="151"/>
      <c r="F201" s="52">
        <f t="shared" si="1"/>
        <v>0</v>
      </c>
      <c r="G201" s="66" t="s">
        <v>184</v>
      </c>
    </row>
    <row r="202" spans="1:7" s="66" customFormat="1" hidden="1" x14ac:dyDescent="0.25">
      <c r="A202" s="258"/>
      <c r="B202" s="151"/>
      <c r="C202" s="151"/>
      <c r="D202" s="152"/>
      <c r="E202" s="151"/>
      <c r="F202" s="52">
        <f t="shared" si="1"/>
        <v>0</v>
      </c>
      <c r="G202" s="66" t="s">
        <v>184</v>
      </c>
    </row>
    <row r="203" spans="1:7" s="66" customFormat="1" hidden="1" x14ac:dyDescent="0.25">
      <c r="A203" s="258"/>
      <c r="B203" s="151"/>
      <c r="C203" s="151"/>
      <c r="D203" s="152"/>
      <c r="E203" s="151"/>
      <c r="F203" s="52">
        <f t="shared" si="1"/>
        <v>0</v>
      </c>
      <c r="G203" s="66" t="s">
        <v>184</v>
      </c>
    </row>
    <row r="204" spans="1:7" s="66" customFormat="1" hidden="1" x14ac:dyDescent="0.25">
      <c r="A204" s="258"/>
      <c r="B204" s="151"/>
      <c r="C204" s="151"/>
      <c r="D204" s="152"/>
      <c r="E204" s="151"/>
      <c r="F204" s="52">
        <f t="shared" si="1"/>
        <v>0</v>
      </c>
      <c r="G204" s="66" t="s">
        <v>184</v>
      </c>
    </row>
    <row r="205" spans="1:7" s="66" customFormat="1" hidden="1" x14ac:dyDescent="0.25">
      <c r="A205" s="258"/>
      <c r="B205" s="151"/>
      <c r="C205" s="151"/>
      <c r="D205" s="152"/>
      <c r="E205" s="151"/>
      <c r="F205" s="52">
        <f t="shared" si="1"/>
        <v>0</v>
      </c>
      <c r="G205" s="66" t="s">
        <v>184</v>
      </c>
    </row>
    <row r="206" spans="1:7" s="66" customFormat="1" hidden="1" x14ac:dyDescent="0.25">
      <c r="A206" s="258"/>
      <c r="B206" s="151"/>
      <c r="C206" s="151"/>
      <c r="D206" s="152"/>
      <c r="E206" s="151"/>
      <c r="F206" s="52">
        <f t="shared" si="1"/>
        <v>0</v>
      </c>
      <c r="G206" s="66" t="s">
        <v>184</v>
      </c>
    </row>
    <row r="207" spans="1:7" s="66" customFormat="1" hidden="1" x14ac:dyDescent="0.25">
      <c r="A207" s="258"/>
      <c r="B207" s="151"/>
      <c r="C207" s="151"/>
      <c r="D207" s="152"/>
      <c r="E207" s="151"/>
      <c r="F207" s="52">
        <f t="shared" si="1"/>
        <v>0</v>
      </c>
      <c r="G207" s="66" t="s">
        <v>184</v>
      </c>
    </row>
    <row r="208" spans="1:7" s="66" customFormat="1" hidden="1" x14ac:dyDescent="0.25">
      <c r="A208" s="258"/>
      <c r="B208" s="151"/>
      <c r="C208" s="151"/>
      <c r="D208" s="152"/>
      <c r="E208" s="151"/>
      <c r="F208" s="52">
        <f t="shared" si="1"/>
        <v>0</v>
      </c>
      <c r="G208" s="66" t="s">
        <v>184</v>
      </c>
    </row>
    <row r="209" spans="1:7" s="66" customFormat="1" hidden="1" x14ac:dyDescent="0.25">
      <c r="A209" s="258"/>
      <c r="B209" s="151"/>
      <c r="C209" s="151"/>
      <c r="D209" s="152"/>
      <c r="E209" s="151"/>
      <c r="F209" s="52">
        <f t="shared" si="1"/>
        <v>0</v>
      </c>
      <c r="G209" s="66" t="s">
        <v>184</v>
      </c>
    </row>
    <row r="210" spans="1:7" s="66" customFormat="1" hidden="1" x14ac:dyDescent="0.25">
      <c r="A210" s="258"/>
      <c r="B210" s="151"/>
      <c r="C210" s="151"/>
      <c r="D210" s="152"/>
      <c r="E210" s="151"/>
      <c r="F210" s="52">
        <f t="shared" si="1"/>
        <v>0</v>
      </c>
      <c r="G210" s="66" t="s">
        <v>184</v>
      </c>
    </row>
    <row r="211" spans="1:7" s="66" customFormat="1" hidden="1" x14ac:dyDescent="0.25">
      <c r="A211" s="258"/>
      <c r="B211" s="151"/>
      <c r="C211" s="151"/>
      <c r="D211" s="152"/>
      <c r="E211" s="151"/>
      <c r="F211" s="52">
        <f t="shared" si="1"/>
        <v>0</v>
      </c>
      <c r="G211" s="66" t="s">
        <v>184</v>
      </c>
    </row>
    <row r="212" spans="1:7" s="66" customFormat="1" hidden="1" x14ac:dyDescent="0.25">
      <c r="A212" s="258"/>
      <c r="B212" s="151"/>
      <c r="C212" s="151"/>
      <c r="D212" s="152"/>
      <c r="E212" s="151"/>
      <c r="F212" s="52">
        <f t="shared" si="1"/>
        <v>0</v>
      </c>
      <c r="G212" s="66" t="s">
        <v>184</v>
      </c>
    </row>
    <row r="213" spans="1:7" s="66" customFormat="1" hidden="1" x14ac:dyDescent="0.25">
      <c r="A213" s="258"/>
      <c r="B213" s="151"/>
      <c r="C213" s="151"/>
      <c r="D213" s="152"/>
      <c r="E213" s="151"/>
      <c r="F213" s="52">
        <f t="shared" si="1"/>
        <v>0</v>
      </c>
      <c r="G213" s="66" t="s">
        <v>184</v>
      </c>
    </row>
    <row r="214" spans="1:7" s="66" customFormat="1" hidden="1" x14ac:dyDescent="0.25">
      <c r="A214" s="258"/>
      <c r="B214" s="151"/>
      <c r="C214" s="151"/>
      <c r="D214" s="152"/>
      <c r="E214" s="151"/>
      <c r="F214" s="52">
        <f t="shared" si="1"/>
        <v>0</v>
      </c>
      <c r="G214" s="66" t="s">
        <v>184</v>
      </c>
    </row>
    <row r="215" spans="1:7" s="66" customFormat="1" hidden="1" x14ac:dyDescent="0.25">
      <c r="A215" s="258"/>
      <c r="B215" s="151"/>
      <c r="C215" s="151"/>
      <c r="D215" s="152"/>
      <c r="E215" s="151"/>
      <c r="F215" s="52">
        <f t="shared" si="1"/>
        <v>0</v>
      </c>
      <c r="G215" s="66" t="s">
        <v>184</v>
      </c>
    </row>
    <row r="216" spans="1:7" s="66" customFormat="1" hidden="1" x14ac:dyDescent="0.25">
      <c r="A216" s="258"/>
      <c r="B216" s="151"/>
      <c r="C216" s="151"/>
      <c r="D216" s="152"/>
      <c r="E216" s="151"/>
      <c r="F216" s="52">
        <f t="shared" si="1"/>
        <v>0</v>
      </c>
      <c r="G216" s="66" t="s">
        <v>184</v>
      </c>
    </row>
    <row r="217" spans="1:7" s="66" customFormat="1" hidden="1" x14ac:dyDescent="0.25">
      <c r="A217" s="258"/>
      <c r="B217" s="151"/>
      <c r="C217" s="151"/>
      <c r="D217" s="152"/>
      <c r="E217" s="151"/>
      <c r="F217" s="52">
        <f t="shared" si="1"/>
        <v>0</v>
      </c>
      <c r="G217" s="66" t="s">
        <v>184</v>
      </c>
    </row>
    <row r="218" spans="1:7" s="66" customFormat="1" hidden="1" x14ac:dyDescent="0.25">
      <c r="A218" s="258"/>
      <c r="B218" s="151"/>
      <c r="C218" s="151"/>
      <c r="D218" s="152"/>
      <c r="E218" s="151"/>
      <c r="F218" s="52">
        <f t="shared" si="1"/>
        <v>0</v>
      </c>
      <c r="G218" s="66" t="s">
        <v>184</v>
      </c>
    </row>
    <row r="219" spans="1:7" s="66" customFormat="1" hidden="1" x14ac:dyDescent="0.25">
      <c r="A219" s="258"/>
      <c r="B219" s="151"/>
      <c r="C219" s="151"/>
      <c r="D219" s="152"/>
      <c r="E219" s="151"/>
      <c r="F219" s="52">
        <f t="shared" si="1"/>
        <v>0</v>
      </c>
      <c r="G219" s="66" t="s">
        <v>184</v>
      </c>
    </row>
    <row r="220" spans="1:7" s="66" customFormat="1" hidden="1" x14ac:dyDescent="0.25">
      <c r="A220" s="258"/>
      <c r="B220" s="151"/>
      <c r="C220" s="151"/>
      <c r="D220" s="152"/>
      <c r="E220" s="151"/>
      <c r="F220" s="52">
        <f t="shared" si="1"/>
        <v>0</v>
      </c>
      <c r="G220" s="66" t="s">
        <v>184</v>
      </c>
    </row>
    <row r="221" spans="1:7" s="66" customFormat="1" hidden="1" x14ac:dyDescent="0.25">
      <c r="A221" s="258"/>
      <c r="B221" s="151"/>
      <c r="C221" s="151"/>
      <c r="D221" s="152"/>
      <c r="E221" s="151"/>
      <c r="F221" s="52">
        <f t="shared" si="1"/>
        <v>0</v>
      </c>
      <c r="G221" s="66" t="s">
        <v>184</v>
      </c>
    </row>
    <row r="222" spans="1:7" s="66" customFormat="1" hidden="1" x14ac:dyDescent="0.25">
      <c r="A222" s="258"/>
      <c r="B222" s="151"/>
      <c r="C222" s="151"/>
      <c r="D222" s="152"/>
      <c r="E222" s="151"/>
      <c r="F222" s="52">
        <f t="shared" si="1"/>
        <v>0</v>
      </c>
      <c r="G222" s="66" t="s">
        <v>184</v>
      </c>
    </row>
    <row r="223" spans="1:7" s="66" customFormat="1" hidden="1" x14ac:dyDescent="0.25">
      <c r="A223" s="258"/>
      <c r="B223" s="151"/>
      <c r="C223" s="151"/>
      <c r="D223" s="152"/>
      <c r="E223" s="151"/>
      <c r="F223" s="52">
        <f t="shared" si="1"/>
        <v>0</v>
      </c>
      <c r="G223" s="66" t="s">
        <v>184</v>
      </c>
    </row>
    <row r="224" spans="1:7" s="66" customFormat="1" hidden="1" x14ac:dyDescent="0.25">
      <c r="A224" s="258"/>
      <c r="B224" s="151"/>
      <c r="C224" s="151"/>
      <c r="D224" s="152"/>
      <c r="E224" s="151"/>
      <c r="F224" s="52">
        <f t="shared" si="1"/>
        <v>0</v>
      </c>
      <c r="G224" s="66" t="s">
        <v>184</v>
      </c>
    </row>
    <row r="225" spans="1:7" s="66" customFormat="1" hidden="1" x14ac:dyDescent="0.25">
      <c r="A225" s="258"/>
      <c r="B225" s="151"/>
      <c r="C225" s="151"/>
      <c r="D225" s="152"/>
      <c r="E225" s="151"/>
      <c r="F225" s="52">
        <f t="shared" si="1"/>
        <v>0</v>
      </c>
      <c r="G225" s="66" t="s">
        <v>184</v>
      </c>
    </row>
    <row r="226" spans="1:7" s="66" customFormat="1" hidden="1" x14ac:dyDescent="0.25">
      <c r="A226" s="258"/>
      <c r="B226" s="151"/>
      <c r="C226" s="151"/>
      <c r="D226" s="152"/>
      <c r="E226" s="151"/>
      <c r="F226" s="52">
        <f t="shared" si="1"/>
        <v>0</v>
      </c>
      <c r="G226" s="66" t="s">
        <v>184</v>
      </c>
    </row>
    <row r="227" spans="1:7" s="66" customFormat="1" hidden="1" x14ac:dyDescent="0.25">
      <c r="A227" s="258"/>
      <c r="B227" s="151"/>
      <c r="C227" s="151"/>
      <c r="D227" s="152"/>
      <c r="E227" s="151"/>
      <c r="F227" s="52">
        <f t="shared" si="1"/>
        <v>0</v>
      </c>
      <c r="G227" s="66" t="s">
        <v>184</v>
      </c>
    </row>
    <row r="228" spans="1:7" s="66" customFormat="1" hidden="1" x14ac:dyDescent="0.25">
      <c r="A228" s="258"/>
      <c r="B228" s="151"/>
      <c r="C228" s="151"/>
      <c r="D228" s="152"/>
      <c r="E228" s="151"/>
      <c r="F228" s="52">
        <f t="shared" si="1"/>
        <v>0</v>
      </c>
      <c r="G228" s="66" t="s">
        <v>184</v>
      </c>
    </row>
    <row r="229" spans="1:7" s="66" customFormat="1" hidden="1" x14ac:dyDescent="0.25">
      <c r="A229" s="258"/>
      <c r="B229" s="151"/>
      <c r="C229" s="151"/>
      <c r="D229" s="152"/>
      <c r="E229" s="151"/>
      <c r="F229" s="52">
        <f t="shared" si="1"/>
        <v>0</v>
      </c>
      <c r="G229" s="66" t="s">
        <v>184</v>
      </c>
    </row>
    <row r="230" spans="1:7" s="66" customFormat="1" hidden="1" x14ac:dyDescent="0.25">
      <c r="A230" s="258"/>
      <c r="B230" s="151"/>
      <c r="C230" s="151"/>
      <c r="D230" s="152"/>
      <c r="E230" s="151"/>
      <c r="F230" s="52">
        <f t="shared" si="1"/>
        <v>0</v>
      </c>
      <c r="G230" s="66" t="s">
        <v>184</v>
      </c>
    </row>
    <row r="231" spans="1:7" s="66" customFormat="1" hidden="1" x14ac:dyDescent="0.25">
      <c r="A231" s="258"/>
      <c r="B231" s="151"/>
      <c r="C231" s="151"/>
      <c r="D231" s="152"/>
      <c r="E231" s="151"/>
      <c r="F231" s="52">
        <f t="shared" si="1"/>
        <v>0</v>
      </c>
      <c r="G231" s="66" t="s">
        <v>184</v>
      </c>
    </row>
    <row r="232" spans="1:7" s="66" customFormat="1" hidden="1" x14ac:dyDescent="0.25">
      <c r="A232" s="258"/>
      <c r="B232" s="151"/>
      <c r="C232" s="151"/>
      <c r="D232" s="152"/>
      <c r="E232" s="151"/>
      <c r="F232" s="52">
        <f t="shared" si="1"/>
        <v>0</v>
      </c>
      <c r="G232" s="66" t="s">
        <v>184</v>
      </c>
    </row>
    <row r="233" spans="1:7" s="66" customFormat="1" hidden="1" x14ac:dyDescent="0.25">
      <c r="A233" s="258"/>
      <c r="B233" s="151"/>
      <c r="C233" s="151"/>
      <c r="D233" s="152"/>
      <c r="E233" s="151"/>
      <c r="F233" s="52">
        <f t="shared" si="1"/>
        <v>0</v>
      </c>
      <c r="G233" s="66" t="s">
        <v>184</v>
      </c>
    </row>
    <row r="234" spans="1:7" s="66" customFormat="1" hidden="1" x14ac:dyDescent="0.25">
      <c r="A234" s="258"/>
      <c r="B234" s="151"/>
      <c r="C234" s="151"/>
      <c r="D234" s="152"/>
      <c r="E234" s="151"/>
      <c r="F234" s="52">
        <f t="shared" si="1"/>
        <v>0</v>
      </c>
      <c r="G234" s="66" t="s">
        <v>184</v>
      </c>
    </row>
    <row r="235" spans="1:7" s="66" customFormat="1" hidden="1" x14ac:dyDescent="0.25">
      <c r="A235" s="258"/>
      <c r="B235" s="151"/>
      <c r="C235" s="151"/>
      <c r="D235" s="152"/>
      <c r="E235" s="151"/>
      <c r="F235" s="52">
        <f t="shared" si="1"/>
        <v>0</v>
      </c>
      <c r="G235" s="66" t="s">
        <v>184</v>
      </c>
    </row>
    <row r="236" spans="1:7" s="66" customFormat="1" hidden="1" x14ac:dyDescent="0.25">
      <c r="A236" s="258"/>
      <c r="B236" s="151"/>
      <c r="C236" s="151"/>
      <c r="D236" s="152"/>
      <c r="E236" s="151"/>
      <c r="F236" s="52">
        <f t="shared" si="1"/>
        <v>0</v>
      </c>
      <c r="G236" s="66" t="s">
        <v>184</v>
      </c>
    </row>
    <row r="237" spans="1:7" s="66" customFormat="1" hidden="1" x14ac:dyDescent="0.25">
      <c r="A237" s="258"/>
      <c r="B237" s="151"/>
      <c r="C237" s="151"/>
      <c r="D237" s="152"/>
      <c r="E237" s="151"/>
      <c r="F237" s="52">
        <f t="shared" si="1"/>
        <v>0</v>
      </c>
      <c r="G237" s="66" t="s">
        <v>184</v>
      </c>
    </row>
    <row r="238" spans="1:7" s="66" customFormat="1" hidden="1" x14ac:dyDescent="0.25">
      <c r="A238" s="258"/>
      <c r="B238" s="151"/>
      <c r="C238" s="151"/>
      <c r="D238" s="152"/>
      <c r="E238" s="151"/>
      <c r="F238" s="52">
        <f t="shared" si="1"/>
        <v>0</v>
      </c>
      <c r="G238" s="66" t="s">
        <v>184</v>
      </c>
    </row>
    <row r="239" spans="1:7" s="66" customFormat="1" hidden="1" x14ac:dyDescent="0.25">
      <c r="A239" s="258"/>
      <c r="B239" s="151"/>
      <c r="C239" s="151"/>
      <c r="D239" s="152"/>
      <c r="E239" s="151"/>
      <c r="F239" s="52">
        <f t="shared" si="1"/>
        <v>0</v>
      </c>
      <c r="G239" s="66" t="s">
        <v>184</v>
      </c>
    </row>
    <row r="240" spans="1:7" s="66" customFormat="1" hidden="1" x14ac:dyDescent="0.25">
      <c r="A240" s="258"/>
      <c r="B240" s="151"/>
      <c r="C240" s="151"/>
      <c r="D240" s="152"/>
      <c r="E240" s="151"/>
      <c r="F240" s="52">
        <f t="shared" si="1"/>
        <v>0</v>
      </c>
      <c r="G240" s="66" t="s">
        <v>184</v>
      </c>
    </row>
    <row r="241" spans="1:7" s="66" customFormat="1" hidden="1" x14ac:dyDescent="0.25">
      <c r="A241" s="258"/>
      <c r="B241" s="151"/>
      <c r="C241" s="151"/>
      <c r="D241" s="152"/>
      <c r="E241" s="151"/>
      <c r="F241" s="52">
        <f t="shared" si="1"/>
        <v>0</v>
      </c>
      <c r="G241" s="66" t="s">
        <v>184</v>
      </c>
    </row>
    <row r="242" spans="1:7" s="66" customFormat="1" hidden="1" x14ac:dyDescent="0.25">
      <c r="A242" s="258"/>
      <c r="B242" s="151"/>
      <c r="C242" s="151"/>
      <c r="D242" s="152"/>
      <c r="E242" s="151"/>
      <c r="F242" s="52">
        <f t="shared" si="1"/>
        <v>0</v>
      </c>
      <c r="G242" s="66" t="s">
        <v>184</v>
      </c>
    </row>
    <row r="243" spans="1:7" s="66" customFormat="1" hidden="1" x14ac:dyDescent="0.25">
      <c r="A243" s="258"/>
      <c r="B243" s="151"/>
      <c r="C243" s="151"/>
      <c r="D243" s="152"/>
      <c r="E243" s="151"/>
      <c r="F243" s="52">
        <f t="shared" si="1"/>
        <v>0</v>
      </c>
      <c r="G243" s="66" t="s">
        <v>184</v>
      </c>
    </row>
    <row r="244" spans="1:7" s="66" customFormat="1" hidden="1" x14ac:dyDescent="0.25">
      <c r="A244" s="258"/>
      <c r="B244" s="151"/>
      <c r="C244" s="151"/>
      <c r="D244" s="152"/>
      <c r="E244" s="151"/>
      <c r="F244" s="52">
        <f t="shared" si="1"/>
        <v>0</v>
      </c>
      <c r="G244" s="66" t="s">
        <v>184</v>
      </c>
    </row>
    <row r="245" spans="1:7" s="66" customFormat="1" hidden="1" x14ac:dyDescent="0.25">
      <c r="A245" s="258"/>
      <c r="B245" s="151"/>
      <c r="C245" s="151"/>
      <c r="D245" s="152"/>
      <c r="E245" s="151"/>
      <c r="F245" s="52">
        <f t="shared" si="1"/>
        <v>0</v>
      </c>
      <c r="G245" s="66" t="s">
        <v>184</v>
      </c>
    </row>
    <row r="246" spans="1:7" s="66" customFormat="1" hidden="1" x14ac:dyDescent="0.25">
      <c r="A246" s="258"/>
      <c r="B246" s="151"/>
      <c r="C246" s="151"/>
      <c r="D246" s="152"/>
      <c r="E246" s="151"/>
      <c r="F246" s="52">
        <f t="shared" si="1"/>
        <v>0</v>
      </c>
      <c r="G246" s="66" t="s">
        <v>184</v>
      </c>
    </row>
    <row r="247" spans="1:7" s="66" customFormat="1" hidden="1" x14ac:dyDescent="0.25">
      <c r="A247" s="258"/>
      <c r="B247" s="151"/>
      <c r="C247" s="151"/>
      <c r="D247" s="152"/>
      <c r="E247" s="151"/>
      <c r="F247" s="52">
        <f t="shared" si="1"/>
        <v>0</v>
      </c>
      <c r="G247" s="66" t="s">
        <v>184</v>
      </c>
    </row>
    <row r="248" spans="1:7" s="66" customFormat="1" hidden="1" x14ac:dyDescent="0.25">
      <c r="A248" s="258"/>
      <c r="B248" s="151"/>
      <c r="C248" s="151"/>
      <c r="D248" s="152"/>
      <c r="E248" s="151"/>
      <c r="F248" s="52">
        <f t="shared" si="1"/>
        <v>0</v>
      </c>
      <c r="G248" s="66" t="s">
        <v>184</v>
      </c>
    </row>
    <row r="249" spans="1:7" s="66" customFormat="1" hidden="1" x14ac:dyDescent="0.25">
      <c r="A249" s="258"/>
      <c r="B249" s="151"/>
      <c r="C249" s="151"/>
      <c r="D249" s="152"/>
      <c r="E249" s="151"/>
      <c r="F249" s="52">
        <f t="shared" si="1"/>
        <v>0</v>
      </c>
      <c r="G249" s="66" t="s">
        <v>184</v>
      </c>
    </row>
    <row r="250" spans="1:7" s="66" customFormat="1" hidden="1" x14ac:dyDescent="0.25">
      <c r="A250" s="258"/>
      <c r="B250" s="151"/>
      <c r="C250" s="151"/>
      <c r="D250" s="152"/>
      <c r="E250" s="151"/>
      <c r="F250" s="52">
        <f t="shared" si="1"/>
        <v>0</v>
      </c>
      <c r="G250" s="66" t="s">
        <v>184</v>
      </c>
    </row>
    <row r="251" spans="1:7" s="66" customFormat="1" hidden="1" x14ac:dyDescent="0.25">
      <c r="A251" s="258"/>
      <c r="B251" s="151"/>
      <c r="C251" s="151"/>
      <c r="D251" s="152"/>
      <c r="E251" s="151"/>
      <c r="F251" s="52">
        <f t="shared" si="1"/>
        <v>0</v>
      </c>
      <c r="G251" s="66" t="s">
        <v>184</v>
      </c>
    </row>
    <row r="252" spans="1:7" s="66" customFormat="1" hidden="1" x14ac:dyDescent="0.25">
      <c r="A252" s="258"/>
      <c r="B252" s="151"/>
      <c r="C252" s="151"/>
      <c r="D252" s="152"/>
      <c r="E252" s="151"/>
      <c r="F252" s="52">
        <f t="shared" si="1"/>
        <v>0</v>
      </c>
      <c r="G252" s="66" t="s">
        <v>184</v>
      </c>
    </row>
    <row r="253" spans="1:7" s="66" customFormat="1" hidden="1" x14ac:dyDescent="0.25">
      <c r="A253" s="258"/>
      <c r="B253" s="151"/>
      <c r="C253" s="151"/>
      <c r="D253" s="152"/>
      <c r="E253" s="151"/>
      <c r="F253" s="52">
        <f t="shared" si="1"/>
        <v>0</v>
      </c>
      <c r="G253" s="66" t="s">
        <v>184</v>
      </c>
    </row>
    <row r="254" spans="1:7" s="66" customFormat="1" hidden="1" x14ac:dyDescent="0.25">
      <c r="A254" s="258"/>
      <c r="B254" s="151"/>
      <c r="C254" s="151"/>
      <c r="D254" s="152"/>
      <c r="E254" s="151"/>
      <c r="F254" s="52">
        <f t="shared" si="1"/>
        <v>0</v>
      </c>
      <c r="G254" s="66" t="s">
        <v>184</v>
      </c>
    </row>
    <row r="255" spans="1:7" s="66" customFormat="1" hidden="1" x14ac:dyDescent="0.25">
      <c r="A255" s="258"/>
      <c r="B255" s="151"/>
      <c r="C255" s="151"/>
      <c r="D255" s="152"/>
      <c r="E255" s="151"/>
      <c r="F255" s="52">
        <f t="shared" si="1"/>
        <v>0</v>
      </c>
      <c r="G255" s="66" t="s">
        <v>184</v>
      </c>
    </row>
    <row r="256" spans="1:7" s="66" customFormat="1" hidden="1" x14ac:dyDescent="0.25">
      <c r="A256" s="258"/>
      <c r="B256" s="151"/>
      <c r="C256" s="151"/>
      <c r="D256" s="152"/>
      <c r="E256" s="151"/>
      <c r="F256" s="52">
        <f t="shared" si="1"/>
        <v>0</v>
      </c>
      <c r="G256" s="66" t="s">
        <v>184</v>
      </c>
    </row>
    <row r="257" spans="1:9" s="66" customFormat="1" hidden="1" x14ac:dyDescent="0.25">
      <c r="A257" s="258"/>
      <c r="B257" s="151"/>
      <c r="C257" s="151"/>
      <c r="D257" s="152"/>
      <c r="E257" s="151"/>
      <c r="F257" s="52">
        <f t="shared" si="1"/>
        <v>0</v>
      </c>
      <c r="G257" s="66" t="s">
        <v>184</v>
      </c>
    </row>
    <row r="258" spans="1:9" s="66" customFormat="1" hidden="1" x14ac:dyDescent="0.25">
      <c r="A258" s="258"/>
      <c r="B258" s="151"/>
      <c r="C258" s="151"/>
      <c r="D258" s="152"/>
      <c r="E258" s="151"/>
      <c r="F258" s="52">
        <f t="shared" si="1"/>
        <v>0</v>
      </c>
      <c r="G258" s="66" t="s">
        <v>184</v>
      </c>
    </row>
    <row r="259" spans="1:9" s="66" customFormat="1" hidden="1" x14ac:dyDescent="0.25">
      <c r="A259" s="258"/>
      <c r="B259" s="151"/>
      <c r="C259" s="151"/>
      <c r="D259" s="152"/>
      <c r="E259" s="151"/>
      <c r="F259" s="52">
        <f t="shared" si="1"/>
        <v>0</v>
      </c>
      <c r="G259" s="66" t="s">
        <v>184</v>
      </c>
    </row>
    <row r="260" spans="1:9" s="66" customFormat="1" hidden="1" x14ac:dyDescent="0.25">
      <c r="A260" s="258"/>
      <c r="B260" s="151"/>
      <c r="C260" s="151"/>
      <c r="D260" s="152"/>
      <c r="E260" s="151"/>
      <c r="F260" s="52">
        <f t="shared" si="1"/>
        <v>0</v>
      </c>
      <c r="G260" s="66" t="s">
        <v>184</v>
      </c>
    </row>
    <row r="261" spans="1:9" s="66" customFormat="1" hidden="1" x14ac:dyDescent="0.25">
      <c r="A261" s="258"/>
      <c r="B261" s="151"/>
      <c r="C261" s="151"/>
      <c r="D261" s="152"/>
      <c r="E261" s="151"/>
      <c r="F261" s="52">
        <f t="shared" si="1"/>
        <v>0</v>
      </c>
      <c r="G261" s="66" t="s">
        <v>184</v>
      </c>
    </row>
    <row r="262" spans="1:9" s="66" customFormat="1" hidden="1" x14ac:dyDescent="0.25">
      <c r="A262" s="258"/>
      <c r="B262" s="151"/>
      <c r="C262" s="151"/>
      <c r="D262" s="152"/>
      <c r="E262" s="151"/>
      <c r="F262" s="52">
        <f t="shared" si="1"/>
        <v>0</v>
      </c>
      <c r="G262" s="66" t="s">
        <v>184</v>
      </c>
    </row>
    <row r="263" spans="1:9" s="66" customFormat="1" hidden="1" x14ac:dyDescent="0.25">
      <c r="A263" s="258"/>
      <c r="B263" s="151"/>
      <c r="C263" s="151"/>
      <c r="D263" s="152"/>
      <c r="E263" s="151"/>
      <c r="F263" s="52">
        <f t="shared" si="1"/>
        <v>0</v>
      </c>
      <c r="G263" s="66" t="s">
        <v>184</v>
      </c>
    </row>
    <row r="264" spans="1:9" s="66" customFormat="1" hidden="1" x14ac:dyDescent="0.25">
      <c r="A264" s="258"/>
      <c r="B264" s="151"/>
      <c r="C264" s="151"/>
      <c r="D264" s="152"/>
      <c r="E264" s="151"/>
      <c r="F264" s="52">
        <f t="shared" si="1"/>
        <v>0</v>
      </c>
      <c r="G264" s="66" t="s">
        <v>184</v>
      </c>
    </row>
    <row r="265" spans="1:9" s="66" customFormat="1" hidden="1" x14ac:dyDescent="0.25">
      <c r="A265" s="258"/>
      <c r="B265" s="151"/>
      <c r="C265" s="151"/>
      <c r="D265" s="152"/>
      <c r="E265" s="151"/>
      <c r="F265" s="52">
        <f t="shared" si="1"/>
        <v>0</v>
      </c>
      <c r="G265" s="66" t="s">
        <v>184</v>
      </c>
    </row>
    <row r="266" spans="1:9" s="66" customFormat="1" hidden="1" x14ac:dyDescent="0.25">
      <c r="A266" s="258"/>
      <c r="B266" s="151"/>
      <c r="C266" s="151"/>
      <c r="D266" s="152"/>
      <c r="E266" s="151"/>
      <c r="F266" s="52">
        <f t="shared" si="1"/>
        <v>0</v>
      </c>
      <c r="G266" s="66" t="s">
        <v>184</v>
      </c>
    </row>
    <row r="267" spans="1:9" s="66" customFormat="1" x14ac:dyDescent="0.25">
      <c r="A267" s="258" t="s">
        <v>299</v>
      </c>
      <c r="B267" s="151">
        <v>3</v>
      </c>
      <c r="C267" s="151" t="s">
        <v>296</v>
      </c>
      <c r="D267" s="152">
        <v>78381.173709774637</v>
      </c>
      <c r="E267" s="151">
        <v>7</v>
      </c>
      <c r="F267" s="153">
        <f>ROUND(+B267*D267*E267,2)</f>
        <v>1646004.65</v>
      </c>
      <c r="G267" s="66" t="s">
        <v>184</v>
      </c>
    </row>
    <row r="268" spans="1:9" s="66" customFormat="1" x14ac:dyDescent="0.25">
      <c r="A268" s="258"/>
      <c r="B268" s="65"/>
      <c r="C268" s="65"/>
      <c r="D268" s="167"/>
      <c r="E268" s="168" t="s">
        <v>185</v>
      </c>
      <c r="F268" s="229">
        <f>ROUND(SUBTOTAL(109,F137:F267),2)</f>
        <v>11102144.83</v>
      </c>
      <c r="G268" s="66" t="s">
        <v>184</v>
      </c>
      <c r="I268" s="257" t="s">
        <v>198</v>
      </c>
    </row>
    <row r="269" spans="1:9" x14ac:dyDescent="0.25">
      <c r="F269" s="214"/>
      <c r="G269" s="66" t="s">
        <v>186</v>
      </c>
    </row>
    <row r="270" spans="1:9" x14ac:dyDescent="0.25">
      <c r="C270" s="414" t="str">
        <f>"Total "&amp;B2</f>
        <v>Total GRANT EXCLUSIVE LINE ITEM</v>
      </c>
      <c r="D270" s="414"/>
      <c r="E270" s="414"/>
      <c r="F270" s="52">
        <f>+F268+F136</f>
        <v>22106750.48</v>
      </c>
      <c r="G270" s="66" t="s">
        <v>186</v>
      </c>
      <c r="I270" s="75" t="s">
        <v>188</v>
      </c>
    </row>
    <row r="271" spans="1:9" s="66" customFormat="1" x14ac:dyDescent="0.25">
      <c r="A271" s="155"/>
      <c r="B271" s="65"/>
      <c r="C271" s="65"/>
      <c r="D271" s="65"/>
      <c r="E271" s="65"/>
      <c r="F271" s="69"/>
      <c r="G271" s="66" t="s">
        <v>186</v>
      </c>
    </row>
    <row r="272" spans="1:9" s="66" customFormat="1" x14ac:dyDescent="0.25">
      <c r="A272" s="218" t="str">
        <f>B2&amp;" Narrative (State):"</f>
        <v>GRANT EXCLUSIVE LINE ITEM Narrative (State):</v>
      </c>
      <c r="B272" s="60"/>
      <c r="C272" s="60"/>
      <c r="D272" s="60"/>
      <c r="E272" s="60"/>
      <c r="F272" s="61"/>
      <c r="G272" s="66" t="s">
        <v>181</v>
      </c>
      <c r="I272" s="76" t="s">
        <v>190</v>
      </c>
    </row>
    <row r="273" spans="1:17" s="66" customFormat="1" ht="45" customHeight="1" x14ac:dyDescent="0.25">
      <c r="A273" s="407" t="s">
        <v>300</v>
      </c>
      <c r="B273" s="408"/>
      <c r="C273" s="408"/>
      <c r="D273" s="408"/>
      <c r="E273" s="408"/>
      <c r="F273" s="409"/>
      <c r="G273" s="66" t="s">
        <v>181</v>
      </c>
      <c r="I273" s="405" t="s">
        <v>191</v>
      </c>
      <c r="J273" s="405"/>
      <c r="K273" s="405"/>
      <c r="L273" s="405"/>
      <c r="M273" s="405"/>
      <c r="N273" s="405"/>
      <c r="O273" s="405"/>
      <c r="P273" s="405"/>
      <c r="Q273" s="405"/>
    </row>
    <row r="274" spans="1:17" x14ac:dyDescent="0.25">
      <c r="G274" s="66" t="s">
        <v>184</v>
      </c>
    </row>
    <row r="275" spans="1:17" s="66" customFormat="1" x14ac:dyDescent="0.25">
      <c r="A275" s="218" t="str">
        <f>B2&amp;" Narrative (Non-State) i.e. Match or Other Funding"</f>
        <v>GRANT EXCLUSIVE LINE ITEM Narrative (Non-State) i.e. Match or Other Funding</v>
      </c>
      <c r="B275" s="63"/>
      <c r="C275" s="63"/>
      <c r="D275" s="63"/>
      <c r="E275" s="63"/>
      <c r="F275" s="64"/>
      <c r="G275" s="66" t="s">
        <v>184</v>
      </c>
      <c r="I275" s="76" t="s">
        <v>190</v>
      </c>
    </row>
    <row r="276" spans="1:17" s="66" customFormat="1" ht="45" customHeight="1" x14ac:dyDescent="0.25">
      <c r="A276" s="407" t="s">
        <v>301</v>
      </c>
      <c r="B276" s="408"/>
      <c r="C276" s="408"/>
      <c r="D276" s="408"/>
      <c r="E276" s="408"/>
      <c r="F276" s="409"/>
      <c r="G276" s="66" t="s">
        <v>184</v>
      </c>
      <c r="I276" s="405" t="s">
        <v>191</v>
      </c>
      <c r="J276" s="405"/>
      <c r="K276" s="405"/>
      <c r="L276" s="405"/>
      <c r="M276" s="405"/>
      <c r="N276" s="405"/>
      <c r="O276" s="405"/>
      <c r="P276" s="405"/>
      <c r="Q276" s="405"/>
    </row>
    <row r="278" spans="1:17" x14ac:dyDescent="0.25">
      <c r="D278" s="222"/>
    </row>
  </sheetData>
  <sheetProtection algorithmName="SHA-512" hashValue="qEsfFnTW7NVNWTYQsdTaqvoobopJ027iJvvqrQlpW9TVZJ0CeT6cX2AUycyJ+NzYJtAZZfzrpU6r7jaazBfmiQ==" saltValue="YPMvAHghTuVyKHGSiOOsg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D7B614B3-A55B-4902-80A1-0A89D03596C6}">
            <xm:f>Categories!$A$33=FALSE</xm:f>
            <x14:dxf>
              <fill>
                <patternFill>
                  <bgColor theme="0" tint="-0.34998626667073579"/>
                </patternFill>
              </fill>
            </x14:dxf>
          </x14:cfRule>
          <xm:sqref>A1:F276</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CA001-D51C-4419-88F4-B2255324C02F}">
  <sheetPr>
    <pageSetUpPr fitToPage="1"/>
  </sheetPr>
  <dimension ref="A1:Q278"/>
  <sheetViews>
    <sheetView zoomScaleNormal="100" zoomScaleSheetLayoutView="100" workbookViewId="0">
      <selection activeCell="A10" sqref="A10:C10"/>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thickTop="1" thickBot="1" x14ac:dyDescent="0.3">
      <c r="A1" s="399" t="s">
        <v>169</v>
      </c>
      <c r="B1" s="399"/>
      <c r="C1" s="399"/>
      <c r="D1" s="399"/>
      <c r="E1" s="399"/>
      <c r="F1" t="str">
        <f>+'Section A'!$B$2</f>
        <v>GRANTEE</v>
      </c>
      <c r="G1" s="204" t="s">
        <v>179</v>
      </c>
      <c r="I1" s="225" t="s">
        <v>170</v>
      </c>
    </row>
    <row r="2" spans="1:9" ht="20.25" customHeight="1" thickTop="1" x14ac:dyDescent="0.25">
      <c r="A2" s="226" t="s">
        <v>308</v>
      </c>
      <c r="B2" s="432" t="s">
        <v>293</v>
      </c>
      <c r="C2" s="432"/>
      <c r="D2" s="432"/>
      <c r="E2" s="432"/>
      <c r="F2" s="432"/>
      <c r="G2" s="204"/>
    </row>
    <row r="3" spans="1:9" ht="42" customHeight="1" x14ac:dyDescent="0.25">
      <c r="A3" s="327" t="s">
        <v>294</v>
      </c>
      <c r="B3" s="327"/>
      <c r="C3" s="327"/>
      <c r="D3" s="327"/>
      <c r="E3" s="327"/>
      <c r="F3" s="327"/>
      <c r="G3" t="s">
        <v>186</v>
      </c>
    </row>
    <row r="4" spans="1:9" x14ac:dyDescent="0.25">
      <c r="A4" s="5"/>
      <c r="B4" s="5"/>
      <c r="C4" s="5"/>
      <c r="D4" s="5"/>
      <c r="E4" s="5"/>
      <c r="F4" s="5"/>
      <c r="G4" t="s">
        <v>186</v>
      </c>
    </row>
    <row r="5" spans="1:9" x14ac:dyDescent="0.25">
      <c r="A5" s="202" t="s">
        <v>261</v>
      </c>
      <c r="B5" s="202" t="s">
        <v>208</v>
      </c>
      <c r="C5" s="202" t="s">
        <v>207</v>
      </c>
      <c r="D5" s="202" t="s">
        <v>224</v>
      </c>
      <c r="E5" s="202" t="s">
        <v>177</v>
      </c>
      <c r="F5" s="202" t="s">
        <v>295</v>
      </c>
      <c r="G5" s="206" t="s">
        <v>186</v>
      </c>
      <c r="I5" s="76" t="s">
        <v>180</v>
      </c>
    </row>
    <row r="6" spans="1:9" s="66" customFormat="1" x14ac:dyDescent="0.25">
      <c r="A6" s="143" t="s">
        <v>261</v>
      </c>
      <c r="B6" s="151">
        <v>3</v>
      </c>
      <c r="C6" s="151" t="s">
        <v>296</v>
      </c>
      <c r="D6" s="152">
        <v>182666.32829320454</v>
      </c>
      <c r="E6" s="151">
        <v>7</v>
      </c>
      <c r="F6" s="52">
        <f t="shared" ref="F6:F134" si="0">ROUND(+B6*D6*E6,2)</f>
        <v>3835992.89</v>
      </c>
      <c r="G6" s="66" t="s">
        <v>181</v>
      </c>
    </row>
    <row r="7" spans="1:9" s="66" customFormat="1" x14ac:dyDescent="0.25">
      <c r="A7" s="258" t="s">
        <v>297</v>
      </c>
      <c r="B7" s="151">
        <v>3</v>
      </c>
      <c r="C7" s="151" t="s">
        <v>296</v>
      </c>
      <c r="D7" s="152">
        <v>337040.35529485386</v>
      </c>
      <c r="E7" s="151">
        <v>7</v>
      </c>
      <c r="F7" s="52">
        <f t="shared" si="0"/>
        <v>7077847.46</v>
      </c>
      <c r="G7" s="66" t="s">
        <v>181</v>
      </c>
    </row>
    <row r="8" spans="1:9" s="66" customFormat="1" x14ac:dyDescent="0.25">
      <c r="A8" s="258" t="s">
        <v>298</v>
      </c>
      <c r="B8" s="151">
        <v>3</v>
      </c>
      <c r="C8" s="151" t="s">
        <v>296</v>
      </c>
      <c r="D8" s="152">
        <v>82822.531296242771</v>
      </c>
      <c r="E8" s="151">
        <v>7</v>
      </c>
      <c r="F8" s="52">
        <f t="shared" si="0"/>
        <v>1739273.16</v>
      </c>
      <c r="G8" s="66" t="s">
        <v>181</v>
      </c>
    </row>
    <row r="9" spans="1:9" s="66" customFormat="1" hidden="1" x14ac:dyDescent="0.25">
      <c r="A9" s="258"/>
      <c r="B9" s="151"/>
      <c r="C9" s="151"/>
      <c r="D9" s="152"/>
      <c r="E9" s="151"/>
      <c r="F9" s="52">
        <f t="shared" si="0"/>
        <v>0</v>
      </c>
      <c r="G9" s="66" t="s">
        <v>181</v>
      </c>
    </row>
    <row r="10" spans="1:9" s="66" customFormat="1" hidden="1" x14ac:dyDescent="0.25">
      <c r="A10" s="258"/>
      <c r="B10" s="151"/>
      <c r="C10" s="151"/>
      <c r="D10" s="152"/>
      <c r="E10" s="151"/>
      <c r="F10" s="52">
        <f t="shared" si="0"/>
        <v>0</v>
      </c>
      <c r="G10" s="66" t="s">
        <v>181</v>
      </c>
    </row>
    <row r="11" spans="1:9" s="66" customFormat="1" hidden="1" x14ac:dyDescent="0.25">
      <c r="A11" s="258"/>
      <c r="B11" s="151"/>
      <c r="C11" s="151"/>
      <c r="D11" s="152"/>
      <c r="E11" s="151"/>
      <c r="F11" s="52">
        <f t="shared" si="0"/>
        <v>0</v>
      </c>
      <c r="G11" s="66" t="s">
        <v>181</v>
      </c>
    </row>
    <row r="12" spans="1:9" s="66" customFormat="1" hidden="1" x14ac:dyDescent="0.25">
      <c r="A12" s="258"/>
      <c r="B12" s="151"/>
      <c r="C12" s="151"/>
      <c r="D12" s="152"/>
      <c r="E12" s="151"/>
      <c r="F12" s="52">
        <f t="shared" si="0"/>
        <v>0</v>
      </c>
      <c r="G12" s="66" t="s">
        <v>181</v>
      </c>
    </row>
    <row r="13" spans="1:9" s="66" customFormat="1" hidden="1" x14ac:dyDescent="0.25">
      <c r="A13" s="258"/>
      <c r="B13" s="151"/>
      <c r="C13" s="151"/>
      <c r="D13" s="152"/>
      <c r="E13" s="151"/>
      <c r="F13" s="52">
        <f t="shared" si="0"/>
        <v>0</v>
      </c>
      <c r="G13" s="66" t="s">
        <v>181</v>
      </c>
    </row>
    <row r="14" spans="1:9" s="66" customFormat="1" hidden="1" x14ac:dyDescent="0.25">
      <c r="A14" s="258"/>
      <c r="B14" s="151"/>
      <c r="C14" s="151"/>
      <c r="D14" s="152"/>
      <c r="E14" s="151"/>
      <c r="F14" s="52">
        <f t="shared" si="0"/>
        <v>0</v>
      </c>
      <c r="G14" s="66" t="s">
        <v>181</v>
      </c>
    </row>
    <row r="15" spans="1:9" s="66" customFormat="1" hidden="1" x14ac:dyDescent="0.25">
      <c r="A15" s="258"/>
      <c r="B15" s="151"/>
      <c r="C15" s="151"/>
      <c r="D15" s="152"/>
      <c r="E15" s="151"/>
      <c r="F15" s="52">
        <f t="shared" si="0"/>
        <v>0</v>
      </c>
      <c r="G15" s="66" t="s">
        <v>181</v>
      </c>
    </row>
    <row r="16" spans="1:9" s="66" customFormat="1" hidden="1" x14ac:dyDescent="0.25">
      <c r="A16" s="258"/>
      <c r="B16" s="151"/>
      <c r="C16" s="151"/>
      <c r="D16" s="152"/>
      <c r="E16" s="151"/>
      <c r="F16" s="52">
        <f t="shared" si="0"/>
        <v>0</v>
      </c>
      <c r="G16" s="66" t="s">
        <v>181</v>
      </c>
    </row>
    <row r="17" spans="1:7" s="66" customFormat="1" hidden="1" x14ac:dyDescent="0.25">
      <c r="A17" s="258"/>
      <c r="B17" s="151"/>
      <c r="C17" s="151"/>
      <c r="D17" s="152"/>
      <c r="E17" s="151"/>
      <c r="F17" s="52">
        <f t="shared" si="0"/>
        <v>0</v>
      </c>
      <c r="G17" s="66" t="s">
        <v>181</v>
      </c>
    </row>
    <row r="18" spans="1:7" s="66" customFormat="1" hidden="1" x14ac:dyDescent="0.25">
      <c r="A18" s="258"/>
      <c r="B18" s="151"/>
      <c r="C18" s="151"/>
      <c r="D18" s="152"/>
      <c r="E18" s="151"/>
      <c r="F18" s="52">
        <f t="shared" si="0"/>
        <v>0</v>
      </c>
      <c r="G18" s="66" t="s">
        <v>181</v>
      </c>
    </row>
    <row r="19" spans="1:7" s="66" customFormat="1" hidden="1" x14ac:dyDescent="0.25">
      <c r="A19" s="258"/>
      <c r="B19" s="151"/>
      <c r="C19" s="151"/>
      <c r="D19" s="152"/>
      <c r="E19" s="151"/>
      <c r="F19" s="52">
        <f t="shared" si="0"/>
        <v>0</v>
      </c>
      <c r="G19" s="66" t="s">
        <v>181</v>
      </c>
    </row>
    <row r="20" spans="1:7" s="66" customFormat="1" hidden="1" x14ac:dyDescent="0.25">
      <c r="A20" s="258"/>
      <c r="B20" s="151"/>
      <c r="C20" s="151"/>
      <c r="D20" s="152"/>
      <c r="E20" s="151"/>
      <c r="F20" s="52">
        <f t="shared" si="0"/>
        <v>0</v>
      </c>
      <c r="G20" s="66" t="s">
        <v>181</v>
      </c>
    </row>
    <row r="21" spans="1:7" s="66" customFormat="1" hidden="1" x14ac:dyDescent="0.25">
      <c r="A21" s="258"/>
      <c r="B21" s="151"/>
      <c r="C21" s="151"/>
      <c r="D21" s="152"/>
      <c r="E21" s="151"/>
      <c r="F21" s="52">
        <f t="shared" si="0"/>
        <v>0</v>
      </c>
      <c r="G21" s="66" t="s">
        <v>181</v>
      </c>
    </row>
    <row r="22" spans="1:7" s="66" customFormat="1" hidden="1" x14ac:dyDescent="0.25">
      <c r="A22" s="258"/>
      <c r="B22" s="151"/>
      <c r="C22" s="151"/>
      <c r="D22" s="152"/>
      <c r="E22" s="151"/>
      <c r="F22" s="52">
        <f t="shared" si="0"/>
        <v>0</v>
      </c>
      <c r="G22" s="66" t="s">
        <v>181</v>
      </c>
    </row>
    <row r="23" spans="1:7" s="66" customFormat="1" hidden="1" x14ac:dyDescent="0.25">
      <c r="A23" s="258"/>
      <c r="B23" s="151"/>
      <c r="C23" s="151"/>
      <c r="D23" s="152"/>
      <c r="E23" s="151"/>
      <c r="F23" s="52">
        <f t="shared" si="0"/>
        <v>0</v>
      </c>
      <c r="G23" s="66" t="s">
        <v>181</v>
      </c>
    </row>
    <row r="24" spans="1:7" s="66" customFormat="1" hidden="1" x14ac:dyDescent="0.25">
      <c r="A24" s="258"/>
      <c r="B24" s="151"/>
      <c r="C24" s="151"/>
      <c r="D24" s="152"/>
      <c r="E24" s="151"/>
      <c r="F24" s="52">
        <f t="shared" si="0"/>
        <v>0</v>
      </c>
      <c r="G24" s="66" t="s">
        <v>181</v>
      </c>
    </row>
    <row r="25" spans="1:7" s="66" customFormat="1" hidden="1" x14ac:dyDescent="0.25">
      <c r="A25" s="258"/>
      <c r="B25" s="151"/>
      <c r="C25" s="151"/>
      <c r="D25" s="152"/>
      <c r="E25" s="151"/>
      <c r="F25" s="52">
        <f t="shared" si="0"/>
        <v>0</v>
      </c>
      <c r="G25" s="66" t="s">
        <v>181</v>
      </c>
    </row>
    <row r="26" spans="1:7" s="66" customFormat="1" hidden="1" x14ac:dyDescent="0.25">
      <c r="A26" s="258"/>
      <c r="B26" s="151"/>
      <c r="C26" s="151"/>
      <c r="D26" s="152"/>
      <c r="E26" s="151"/>
      <c r="F26" s="52">
        <f t="shared" si="0"/>
        <v>0</v>
      </c>
      <c r="G26" s="66" t="s">
        <v>181</v>
      </c>
    </row>
    <row r="27" spans="1:7" s="66" customFormat="1" hidden="1" x14ac:dyDescent="0.25">
      <c r="A27" s="258"/>
      <c r="B27" s="151"/>
      <c r="C27" s="151"/>
      <c r="D27" s="152"/>
      <c r="E27" s="151"/>
      <c r="F27" s="52">
        <f t="shared" si="0"/>
        <v>0</v>
      </c>
      <c r="G27" s="66" t="s">
        <v>181</v>
      </c>
    </row>
    <row r="28" spans="1:7" s="66" customFormat="1" hidden="1" x14ac:dyDescent="0.25">
      <c r="A28" s="258"/>
      <c r="B28" s="151"/>
      <c r="C28" s="151"/>
      <c r="D28" s="152"/>
      <c r="E28" s="151"/>
      <c r="F28" s="52">
        <f t="shared" si="0"/>
        <v>0</v>
      </c>
      <c r="G28" s="66" t="s">
        <v>181</v>
      </c>
    </row>
    <row r="29" spans="1:7" s="66" customFormat="1" hidden="1" x14ac:dyDescent="0.25">
      <c r="A29" s="258"/>
      <c r="B29" s="151"/>
      <c r="C29" s="151"/>
      <c r="D29" s="152"/>
      <c r="E29" s="151"/>
      <c r="F29" s="52">
        <f t="shared" si="0"/>
        <v>0</v>
      </c>
      <c r="G29" s="66" t="s">
        <v>181</v>
      </c>
    </row>
    <row r="30" spans="1:7" s="66" customFormat="1" hidden="1" x14ac:dyDescent="0.25">
      <c r="A30" s="258"/>
      <c r="B30" s="151"/>
      <c r="C30" s="151"/>
      <c r="D30" s="152"/>
      <c r="E30" s="151"/>
      <c r="F30" s="52">
        <f t="shared" si="0"/>
        <v>0</v>
      </c>
      <c r="G30" s="66" t="s">
        <v>181</v>
      </c>
    </row>
    <row r="31" spans="1:7" s="66" customFormat="1" hidden="1" x14ac:dyDescent="0.25">
      <c r="A31" s="258"/>
      <c r="B31" s="151"/>
      <c r="C31" s="151"/>
      <c r="D31" s="152"/>
      <c r="E31" s="151"/>
      <c r="F31" s="52">
        <f t="shared" si="0"/>
        <v>0</v>
      </c>
      <c r="G31" s="66" t="s">
        <v>181</v>
      </c>
    </row>
    <row r="32" spans="1:7" s="66" customFormat="1" hidden="1" x14ac:dyDescent="0.25">
      <c r="A32" s="258"/>
      <c r="B32" s="151"/>
      <c r="C32" s="151"/>
      <c r="D32" s="152"/>
      <c r="E32" s="151"/>
      <c r="F32" s="52">
        <f t="shared" si="0"/>
        <v>0</v>
      </c>
      <c r="G32" s="66" t="s">
        <v>181</v>
      </c>
    </row>
    <row r="33" spans="1:7" s="66" customFormat="1" hidden="1" x14ac:dyDescent="0.25">
      <c r="A33" s="258"/>
      <c r="B33" s="151"/>
      <c r="C33" s="151"/>
      <c r="D33" s="152"/>
      <c r="E33" s="151"/>
      <c r="F33" s="52">
        <f t="shared" si="0"/>
        <v>0</v>
      </c>
      <c r="G33" s="66" t="s">
        <v>181</v>
      </c>
    </row>
    <row r="34" spans="1:7" s="66" customFormat="1" hidden="1" x14ac:dyDescent="0.25">
      <c r="A34" s="258"/>
      <c r="B34" s="151"/>
      <c r="C34" s="151"/>
      <c r="D34" s="152"/>
      <c r="E34" s="151"/>
      <c r="F34" s="52">
        <f t="shared" si="0"/>
        <v>0</v>
      </c>
      <c r="G34" s="66" t="s">
        <v>181</v>
      </c>
    </row>
    <row r="35" spans="1:7" s="66" customFormat="1" hidden="1" x14ac:dyDescent="0.25">
      <c r="A35" s="258"/>
      <c r="B35" s="151"/>
      <c r="C35" s="151"/>
      <c r="D35" s="152"/>
      <c r="E35" s="151"/>
      <c r="F35" s="52">
        <f t="shared" si="0"/>
        <v>0</v>
      </c>
      <c r="G35" s="66" t="s">
        <v>181</v>
      </c>
    </row>
    <row r="36" spans="1:7" s="66" customFormat="1" hidden="1" x14ac:dyDescent="0.25">
      <c r="A36" s="258"/>
      <c r="B36" s="151"/>
      <c r="C36" s="151"/>
      <c r="D36" s="152"/>
      <c r="E36" s="151"/>
      <c r="F36" s="52">
        <f t="shared" si="0"/>
        <v>0</v>
      </c>
      <c r="G36" s="66" t="s">
        <v>181</v>
      </c>
    </row>
    <row r="37" spans="1:7" s="66" customFormat="1" hidden="1" x14ac:dyDescent="0.25">
      <c r="A37" s="258"/>
      <c r="B37" s="151"/>
      <c r="C37" s="151"/>
      <c r="D37" s="152"/>
      <c r="E37" s="151"/>
      <c r="F37" s="52">
        <f t="shared" si="0"/>
        <v>0</v>
      </c>
      <c r="G37" s="66" t="s">
        <v>181</v>
      </c>
    </row>
    <row r="38" spans="1:7" s="66" customFormat="1" hidden="1" x14ac:dyDescent="0.25">
      <c r="A38" s="258"/>
      <c r="B38" s="151"/>
      <c r="C38" s="151"/>
      <c r="D38" s="152"/>
      <c r="E38" s="151"/>
      <c r="F38" s="52">
        <f t="shared" si="0"/>
        <v>0</v>
      </c>
      <c r="G38" s="66" t="s">
        <v>181</v>
      </c>
    </row>
    <row r="39" spans="1:7" s="66" customFormat="1" hidden="1" x14ac:dyDescent="0.25">
      <c r="A39" s="258"/>
      <c r="B39" s="151"/>
      <c r="C39" s="151"/>
      <c r="D39" s="152"/>
      <c r="E39" s="151"/>
      <c r="F39" s="52">
        <f t="shared" si="0"/>
        <v>0</v>
      </c>
      <c r="G39" s="66" t="s">
        <v>181</v>
      </c>
    </row>
    <row r="40" spans="1:7" s="66" customFormat="1" hidden="1" x14ac:dyDescent="0.25">
      <c r="A40" s="258"/>
      <c r="B40" s="151"/>
      <c r="C40" s="151"/>
      <c r="D40" s="152"/>
      <c r="E40" s="151"/>
      <c r="F40" s="52">
        <f t="shared" si="0"/>
        <v>0</v>
      </c>
      <c r="G40" s="66" t="s">
        <v>181</v>
      </c>
    </row>
    <row r="41" spans="1:7" s="66" customFormat="1" hidden="1" x14ac:dyDescent="0.25">
      <c r="A41" s="258"/>
      <c r="B41" s="151"/>
      <c r="C41" s="151"/>
      <c r="D41" s="152"/>
      <c r="E41" s="151"/>
      <c r="F41" s="52">
        <f t="shared" si="0"/>
        <v>0</v>
      </c>
      <c r="G41" s="66" t="s">
        <v>181</v>
      </c>
    </row>
    <row r="42" spans="1:7" s="66" customFormat="1" hidden="1" x14ac:dyDescent="0.25">
      <c r="A42" s="258"/>
      <c r="B42" s="151"/>
      <c r="C42" s="151"/>
      <c r="D42" s="152"/>
      <c r="E42" s="151"/>
      <c r="F42" s="52">
        <f t="shared" si="0"/>
        <v>0</v>
      </c>
      <c r="G42" s="66" t="s">
        <v>181</v>
      </c>
    </row>
    <row r="43" spans="1:7" s="66" customFormat="1" hidden="1" x14ac:dyDescent="0.25">
      <c r="A43" s="258"/>
      <c r="B43" s="151"/>
      <c r="C43" s="151"/>
      <c r="D43" s="152"/>
      <c r="E43" s="151"/>
      <c r="F43" s="52">
        <f t="shared" si="0"/>
        <v>0</v>
      </c>
      <c r="G43" s="66" t="s">
        <v>181</v>
      </c>
    </row>
    <row r="44" spans="1:7" s="66" customFormat="1" hidden="1" x14ac:dyDescent="0.25">
      <c r="A44" s="258"/>
      <c r="B44" s="151"/>
      <c r="C44" s="151"/>
      <c r="D44" s="152"/>
      <c r="E44" s="151"/>
      <c r="F44" s="52">
        <f t="shared" si="0"/>
        <v>0</v>
      </c>
      <c r="G44" s="66" t="s">
        <v>181</v>
      </c>
    </row>
    <row r="45" spans="1:7" s="66" customFormat="1" hidden="1" x14ac:dyDescent="0.25">
      <c r="A45" s="258"/>
      <c r="B45" s="151"/>
      <c r="C45" s="151"/>
      <c r="D45" s="152"/>
      <c r="E45" s="151"/>
      <c r="F45" s="52">
        <f t="shared" si="0"/>
        <v>0</v>
      </c>
      <c r="G45" s="66" t="s">
        <v>181</v>
      </c>
    </row>
    <row r="46" spans="1:7" s="66" customFormat="1" hidden="1" x14ac:dyDescent="0.25">
      <c r="A46" s="258"/>
      <c r="B46" s="151"/>
      <c r="C46" s="151"/>
      <c r="D46" s="152"/>
      <c r="E46" s="151"/>
      <c r="F46" s="52">
        <f t="shared" si="0"/>
        <v>0</v>
      </c>
      <c r="G46" s="66" t="s">
        <v>181</v>
      </c>
    </row>
    <row r="47" spans="1:7" s="66" customFormat="1" hidden="1" x14ac:dyDescent="0.25">
      <c r="A47" s="258"/>
      <c r="B47" s="151"/>
      <c r="C47" s="151"/>
      <c r="D47" s="152"/>
      <c r="E47" s="151"/>
      <c r="F47" s="52">
        <f t="shared" si="0"/>
        <v>0</v>
      </c>
      <c r="G47" s="66" t="s">
        <v>181</v>
      </c>
    </row>
    <row r="48" spans="1:7" s="66" customFormat="1" hidden="1" x14ac:dyDescent="0.25">
      <c r="A48" s="258"/>
      <c r="B48" s="151"/>
      <c r="C48" s="151"/>
      <c r="D48" s="152"/>
      <c r="E48" s="151"/>
      <c r="F48" s="52">
        <f t="shared" si="0"/>
        <v>0</v>
      </c>
      <c r="G48" s="66" t="s">
        <v>181</v>
      </c>
    </row>
    <row r="49" spans="1:7" s="66" customFormat="1" hidden="1" x14ac:dyDescent="0.25">
      <c r="A49" s="258"/>
      <c r="B49" s="151"/>
      <c r="C49" s="151"/>
      <c r="D49" s="152"/>
      <c r="E49" s="151"/>
      <c r="F49" s="52">
        <f t="shared" si="0"/>
        <v>0</v>
      </c>
      <c r="G49" s="66" t="s">
        <v>181</v>
      </c>
    </row>
    <row r="50" spans="1:7" s="66" customFormat="1" hidden="1" x14ac:dyDescent="0.25">
      <c r="A50" s="258"/>
      <c r="B50" s="151"/>
      <c r="C50" s="151"/>
      <c r="D50" s="152"/>
      <c r="E50" s="151"/>
      <c r="F50" s="52">
        <f t="shared" si="0"/>
        <v>0</v>
      </c>
      <c r="G50" s="66" t="s">
        <v>181</v>
      </c>
    </row>
    <row r="51" spans="1:7" s="66" customFormat="1" hidden="1" x14ac:dyDescent="0.25">
      <c r="A51" s="258"/>
      <c r="B51" s="151"/>
      <c r="C51" s="151"/>
      <c r="D51" s="152"/>
      <c r="E51" s="151"/>
      <c r="F51" s="52">
        <f t="shared" si="0"/>
        <v>0</v>
      </c>
      <c r="G51" s="66" t="s">
        <v>181</v>
      </c>
    </row>
    <row r="52" spans="1:7" s="66" customFormat="1" hidden="1" x14ac:dyDescent="0.25">
      <c r="A52" s="258"/>
      <c r="B52" s="151"/>
      <c r="C52" s="151"/>
      <c r="D52" s="152"/>
      <c r="E52" s="151"/>
      <c r="F52" s="52">
        <f t="shared" si="0"/>
        <v>0</v>
      </c>
      <c r="G52" s="66" t="s">
        <v>181</v>
      </c>
    </row>
    <row r="53" spans="1:7" s="66" customFormat="1" hidden="1" x14ac:dyDescent="0.25">
      <c r="A53" s="258"/>
      <c r="B53" s="151"/>
      <c r="C53" s="151"/>
      <c r="D53" s="152"/>
      <c r="E53" s="151"/>
      <c r="F53" s="52">
        <f t="shared" si="0"/>
        <v>0</v>
      </c>
      <c r="G53" s="66" t="s">
        <v>181</v>
      </c>
    </row>
    <row r="54" spans="1:7" s="66" customFormat="1" hidden="1" x14ac:dyDescent="0.25">
      <c r="A54" s="258"/>
      <c r="B54" s="151"/>
      <c r="C54" s="151"/>
      <c r="D54" s="152"/>
      <c r="E54" s="151"/>
      <c r="F54" s="52">
        <f t="shared" si="0"/>
        <v>0</v>
      </c>
      <c r="G54" s="66" t="s">
        <v>181</v>
      </c>
    </row>
    <row r="55" spans="1:7" s="66" customFormat="1" hidden="1" x14ac:dyDescent="0.25">
      <c r="A55" s="258"/>
      <c r="B55" s="151"/>
      <c r="C55" s="151"/>
      <c r="D55" s="152"/>
      <c r="E55" s="151"/>
      <c r="F55" s="52">
        <f t="shared" si="0"/>
        <v>0</v>
      </c>
      <c r="G55" s="66" t="s">
        <v>181</v>
      </c>
    </row>
    <row r="56" spans="1:7" s="66" customFormat="1" hidden="1" x14ac:dyDescent="0.25">
      <c r="A56" s="258"/>
      <c r="B56" s="151"/>
      <c r="C56" s="151"/>
      <c r="D56" s="152"/>
      <c r="E56" s="151"/>
      <c r="F56" s="52">
        <f t="shared" si="0"/>
        <v>0</v>
      </c>
      <c r="G56" s="66" t="s">
        <v>181</v>
      </c>
    </row>
    <row r="57" spans="1:7" s="66" customFormat="1" hidden="1" x14ac:dyDescent="0.25">
      <c r="A57" s="258"/>
      <c r="B57" s="151"/>
      <c r="C57" s="151"/>
      <c r="D57" s="152"/>
      <c r="E57" s="151"/>
      <c r="F57" s="52">
        <f t="shared" si="0"/>
        <v>0</v>
      </c>
      <c r="G57" s="66" t="s">
        <v>181</v>
      </c>
    </row>
    <row r="58" spans="1:7" s="66" customFormat="1" hidden="1" x14ac:dyDescent="0.25">
      <c r="A58" s="258"/>
      <c r="B58" s="151"/>
      <c r="C58" s="151"/>
      <c r="D58" s="152"/>
      <c r="E58" s="151"/>
      <c r="F58" s="52">
        <f t="shared" si="0"/>
        <v>0</v>
      </c>
      <c r="G58" s="66" t="s">
        <v>181</v>
      </c>
    </row>
    <row r="59" spans="1:7" s="66" customFormat="1" hidden="1" x14ac:dyDescent="0.25">
      <c r="A59" s="258"/>
      <c r="B59" s="151"/>
      <c r="C59" s="151"/>
      <c r="D59" s="152"/>
      <c r="E59" s="151"/>
      <c r="F59" s="52">
        <f t="shared" si="0"/>
        <v>0</v>
      </c>
      <c r="G59" s="66" t="s">
        <v>181</v>
      </c>
    </row>
    <row r="60" spans="1:7" s="66" customFormat="1" hidden="1" x14ac:dyDescent="0.25">
      <c r="A60" s="258"/>
      <c r="B60" s="151"/>
      <c r="C60" s="151"/>
      <c r="D60" s="152"/>
      <c r="E60" s="151"/>
      <c r="F60" s="52">
        <f t="shared" si="0"/>
        <v>0</v>
      </c>
      <c r="G60" s="66" t="s">
        <v>181</v>
      </c>
    </row>
    <row r="61" spans="1:7" s="66" customFormat="1" hidden="1" x14ac:dyDescent="0.25">
      <c r="A61" s="258"/>
      <c r="B61" s="151"/>
      <c r="C61" s="151"/>
      <c r="D61" s="152"/>
      <c r="E61" s="151"/>
      <c r="F61" s="52">
        <f t="shared" si="0"/>
        <v>0</v>
      </c>
      <c r="G61" s="66" t="s">
        <v>181</v>
      </c>
    </row>
    <row r="62" spans="1:7" s="66" customFormat="1" hidden="1" x14ac:dyDescent="0.25">
      <c r="A62" s="258"/>
      <c r="B62" s="151"/>
      <c r="C62" s="151"/>
      <c r="D62" s="152"/>
      <c r="E62" s="151"/>
      <c r="F62" s="52">
        <f t="shared" si="0"/>
        <v>0</v>
      </c>
      <c r="G62" s="66" t="s">
        <v>181</v>
      </c>
    </row>
    <row r="63" spans="1:7" s="66" customFormat="1" hidden="1" x14ac:dyDescent="0.25">
      <c r="A63" s="258"/>
      <c r="B63" s="151"/>
      <c r="C63" s="151"/>
      <c r="D63" s="152"/>
      <c r="E63" s="151"/>
      <c r="F63" s="52">
        <f t="shared" si="0"/>
        <v>0</v>
      </c>
      <c r="G63" s="66" t="s">
        <v>181</v>
      </c>
    </row>
    <row r="64" spans="1:7" s="66" customFormat="1" hidden="1" x14ac:dyDescent="0.25">
      <c r="A64" s="258"/>
      <c r="B64" s="151"/>
      <c r="C64" s="151"/>
      <c r="D64" s="152"/>
      <c r="E64" s="151"/>
      <c r="F64" s="52">
        <f t="shared" si="0"/>
        <v>0</v>
      </c>
      <c r="G64" s="66" t="s">
        <v>181</v>
      </c>
    </row>
    <row r="65" spans="1:7" s="66" customFormat="1" hidden="1" x14ac:dyDescent="0.25">
      <c r="A65" s="258"/>
      <c r="B65" s="151"/>
      <c r="C65" s="151"/>
      <c r="D65" s="152"/>
      <c r="E65" s="151"/>
      <c r="F65" s="52">
        <f t="shared" si="0"/>
        <v>0</v>
      </c>
      <c r="G65" s="66" t="s">
        <v>181</v>
      </c>
    </row>
    <row r="66" spans="1:7" s="66" customFormat="1" hidden="1" x14ac:dyDescent="0.25">
      <c r="A66" s="258"/>
      <c r="B66" s="151"/>
      <c r="C66" s="151"/>
      <c r="D66" s="152"/>
      <c r="E66" s="151"/>
      <c r="F66" s="52">
        <f t="shared" si="0"/>
        <v>0</v>
      </c>
      <c r="G66" s="66" t="s">
        <v>181</v>
      </c>
    </row>
    <row r="67" spans="1:7" s="66" customFormat="1" hidden="1" x14ac:dyDescent="0.25">
      <c r="A67" s="258"/>
      <c r="B67" s="151"/>
      <c r="C67" s="151"/>
      <c r="D67" s="152"/>
      <c r="E67" s="151"/>
      <c r="F67" s="52">
        <f t="shared" si="0"/>
        <v>0</v>
      </c>
      <c r="G67" s="66" t="s">
        <v>181</v>
      </c>
    </row>
    <row r="68" spans="1:7" s="66" customFormat="1" hidden="1" x14ac:dyDescent="0.25">
      <c r="A68" s="258"/>
      <c r="B68" s="151"/>
      <c r="C68" s="151"/>
      <c r="D68" s="152"/>
      <c r="E68" s="151"/>
      <c r="F68" s="52">
        <f t="shared" si="0"/>
        <v>0</v>
      </c>
      <c r="G68" s="66" t="s">
        <v>181</v>
      </c>
    </row>
    <row r="69" spans="1:7" s="66" customFormat="1" hidden="1" x14ac:dyDescent="0.25">
      <c r="A69" s="258"/>
      <c r="B69" s="151"/>
      <c r="C69" s="151"/>
      <c r="D69" s="152"/>
      <c r="E69" s="151"/>
      <c r="F69" s="52">
        <f t="shared" si="0"/>
        <v>0</v>
      </c>
      <c r="G69" s="66" t="s">
        <v>181</v>
      </c>
    </row>
    <row r="70" spans="1:7" s="66" customFormat="1" hidden="1" x14ac:dyDescent="0.25">
      <c r="A70" s="258"/>
      <c r="B70" s="151"/>
      <c r="C70" s="151"/>
      <c r="D70" s="152"/>
      <c r="E70" s="151"/>
      <c r="F70" s="52">
        <f t="shared" si="0"/>
        <v>0</v>
      </c>
      <c r="G70" s="66" t="s">
        <v>181</v>
      </c>
    </row>
    <row r="71" spans="1:7" s="66" customFormat="1" hidden="1" x14ac:dyDescent="0.25">
      <c r="A71" s="258"/>
      <c r="B71" s="151"/>
      <c r="C71" s="151"/>
      <c r="D71" s="152"/>
      <c r="E71" s="151"/>
      <c r="F71" s="52">
        <f t="shared" si="0"/>
        <v>0</v>
      </c>
      <c r="G71" s="66" t="s">
        <v>181</v>
      </c>
    </row>
    <row r="72" spans="1:7" s="66" customFormat="1" hidden="1" x14ac:dyDescent="0.25">
      <c r="A72" s="258"/>
      <c r="B72" s="151"/>
      <c r="C72" s="151"/>
      <c r="D72" s="152"/>
      <c r="E72" s="151"/>
      <c r="F72" s="52">
        <f t="shared" si="0"/>
        <v>0</v>
      </c>
      <c r="G72" s="66" t="s">
        <v>181</v>
      </c>
    </row>
    <row r="73" spans="1:7" s="66" customFormat="1" hidden="1" x14ac:dyDescent="0.25">
      <c r="A73" s="258"/>
      <c r="B73" s="151"/>
      <c r="C73" s="151"/>
      <c r="D73" s="152"/>
      <c r="E73" s="151"/>
      <c r="F73" s="52">
        <f t="shared" si="0"/>
        <v>0</v>
      </c>
      <c r="G73" s="66" t="s">
        <v>181</v>
      </c>
    </row>
    <row r="74" spans="1:7" s="66" customFormat="1" hidden="1" x14ac:dyDescent="0.25">
      <c r="A74" s="258"/>
      <c r="B74" s="151"/>
      <c r="C74" s="151"/>
      <c r="D74" s="152"/>
      <c r="E74" s="151"/>
      <c r="F74" s="52">
        <f t="shared" si="0"/>
        <v>0</v>
      </c>
      <c r="G74" s="66" t="s">
        <v>181</v>
      </c>
    </row>
    <row r="75" spans="1:7" s="66" customFormat="1" hidden="1" x14ac:dyDescent="0.25">
      <c r="A75" s="258"/>
      <c r="B75" s="151"/>
      <c r="C75" s="151"/>
      <c r="D75" s="152"/>
      <c r="E75" s="151"/>
      <c r="F75" s="52">
        <f t="shared" si="0"/>
        <v>0</v>
      </c>
      <c r="G75" s="66" t="s">
        <v>181</v>
      </c>
    </row>
    <row r="76" spans="1:7" s="66" customFormat="1" hidden="1" x14ac:dyDescent="0.25">
      <c r="A76" s="258"/>
      <c r="B76" s="151"/>
      <c r="C76" s="151"/>
      <c r="D76" s="152"/>
      <c r="E76" s="151"/>
      <c r="F76" s="52">
        <f t="shared" si="0"/>
        <v>0</v>
      </c>
      <c r="G76" s="66" t="s">
        <v>181</v>
      </c>
    </row>
    <row r="77" spans="1:7" s="66" customFormat="1" hidden="1" x14ac:dyDescent="0.25">
      <c r="A77" s="258"/>
      <c r="B77" s="151"/>
      <c r="C77" s="151"/>
      <c r="D77" s="152"/>
      <c r="E77" s="151"/>
      <c r="F77" s="52">
        <f t="shared" si="0"/>
        <v>0</v>
      </c>
      <c r="G77" s="66" t="s">
        <v>181</v>
      </c>
    </row>
    <row r="78" spans="1:7" s="66" customFormat="1" hidden="1" x14ac:dyDescent="0.25">
      <c r="A78" s="258"/>
      <c r="B78" s="151"/>
      <c r="C78" s="151"/>
      <c r="D78" s="152"/>
      <c r="E78" s="151"/>
      <c r="F78" s="52">
        <f t="shared" si="0"/>
        <v>0</v>
      </c>
      <c r="G78" s="66" t="s">
        <v>181</v>
      </c>
    </row>
    <row r="79" spans="1:7" s="66" customFormat="1" hidden="1" x14ac:dyDescent="0.25">
      <c r="A79" s="258"/>
      <c r="B79" s="151"/>
      <c r="C79" s="151"/>
      <c r="D79" s="152"/>
      <c r="E79" s="151"/>
      <c r="F79" s="52">
        <f t="shared" si="0"/>
        <v>0</v>
      </c>
      <c r="G79" s="66" t="s">
        <v>181</v>
      </c>
    </row>
    <row r="80" spans="1:7" s="66" customFormat="1" hidden="1" x14ac:dyDescent="0.25">
      <c r="A80" s="258"/>
      <c r="B80" s="151"/>
      <c r="C80" s="151"/>
      <c r="D80" s="152"/>
      <c r="E80" s="151"/>
      <c r="F80" s="52">
        <f t="shared" si="0"/>
        <v>0</v>
      </c>
      <c r="G80" s="66" t="s">
        <v>181</v>
      </c>
    </row>
    <row r="81" spans="1:7" s="66" customFormat="1" hidden="1" x14ac:dyDescent="0.25">
      <c r="A81" s="258"/>
      <c r="B81" s="151"/>
      <c r="C81" s="151"/>
      <c r="D81" s="152"/>
      <c r="E81" s="151"/>
      <c r="F81" s="52">
        <f t="shared" si="0"/>
        <v>0</v>
      </c>
      <c r="G81" s="66" t="s">
        <v>181</v>
      </c>
    </row>
    <row r="82" spans="1:7" s="66" customFormat="1" hidden="1" x14ac:dyDescent="0.25">
      <c r="A82" s="258"/>
      <c r="B82" s="151"/>
      <c r="C82" s="151"/>
      <c r="D82" s="152"/>
      <c r="E82" s="151"/>
      <c r="F82" s="52">
        <f t="shared" si="0"/>
        <v>0</v>
      </c>
      <c r="G82" s="66" t="s">
        <v>181</v>
      </c>
    </row>
    <row r="83" spans="1:7" s="66" customFormat="1" hidden="1" x14ac:dyDescent="0.25">
      <c r="A83" s="258"/>
      <c r="B83" s="151"/>
      <c r="C83" s="151"/>
      <c r="D83" s="152"/>
      <c r="E83" s="151"/>
      <c r="F83" s="52">
        <f t="shared" si="0"/>
        <v>0</v>
      </c>
      <c r="G83" s="66" t="s">
        <v>181</v>
      </c>
    </row>
    <row r="84" spans="1:7" s="66" customFormat="1" hidden="1" x14ac:dyDescent="0.25">
      <c r="A84" s="258"/>
      <c r="B84" s="151"/>
      <c r="C84" s="151"/>
      <c r="D84" s="152"/>
      <c r="E84" s="151"/>
      <c r="F84" s="52">
        <f t="shared" si="0"/>
        <v>0</v>
      </c>
      <c r="G84" s="66" t="s">
        <v>181</v>
      </c>
    </row>
    <row r="85" spans="1:7" s="66" customFormat="1" hidden="1" x14ac:dyDescent="0.25">
      <c r="A85" s="258"/>
      <c r="B85" s="151"/>
      <c r="C85" s="151"/>
      <c r="D85" s="152"/>
      <c r="E85" s="151"/>
      <c r="F85" s="52">
        <f t="shared" si="0"/>
        <v>0</v>
      </c>
      <c r="G85" s="66" t="s">
        <v>181</v>
      </c>
    </row>
    <row r="86" spans="1:7" s="66" customFormat="1" hidden="1" x14ac:dyDescent="0.25">
      <c r="A86" s="258"/>
      <c r="B86" s="151"/>
      <c r="C86" s="151"/>
      <c r="D86" s="152"/>
      <c r="E86" s="151"/>
      <c r="F86" s="52">
        <f t="shared" si="0"/>
        <v>0</v>
      </c>
      <c r="G86" s="66" t="s">
        <v>181</v>
      </c>
    </row>
    <row r="87" spans="1:7" s="66" customFormat="1" hidden="1" x14ac:dyDescent="0.25">
      <c r="A87" s="258"/>
      <c r="B87" s="151"/>
      <c r="C87" s="151"/>
      <c r="D87" s="152"/>
      <c r="E87" s="151"/>
      <c r="F87" s="52">
        <f t="shared" si="0"/>
        <v>0</v>
      </c>
      <c r="G87" s="66" t="s">
        <v>181</v>
      </c>
    </row>
    <row r="88" spans="1:7" s="66" customFormat="1" hidden="1" x14ac:dyDescent="0.25">
      <c r="A88" s="258"/>
      <c r="B88" s="151"/>
      <c r="C88" s="151"/>
      <c r="D88" s="152"/>
      <c r="E88" s="151"/>
      <c r="F88" s="52">
        <f t="shared" si="0"/>
        <v>0</v>
      </c>
      <c r="G88" s="66" t="s">
        <v>181</v>
      </c>
    </row>
    <row r="89" spans="1:7" s="66" customFormat="1" hidden="1" x14ac:dyDescent="0.25">
      <c r="A89" s="258"/>
      <c r="B89" s="151"/>
      <c r="C89" s="151"/>
      <c r="D89" s="152"/>
      <c r="E89" s="151"/>
      <c r="F89" s="52">
        <f t="shared" si="0"/>
        <v>0</v>
      </c>
      <c r="G89" s="66" t="s">
        <v>181</v>
      </c>
    </row>
    <row r="90" spans="1:7" s="66" customFormat="1" hidden="1" x14ac:dyDescent="0.25">
      <c r="A90" s="258"/>
      <c r="B90" s="151"/>
      <c r="C90" s="151"/>
      <c r="D90" s="152"/>
      <c r="E90" s="151"/>
      <c r="F90" s="52">
        <f t="shared" si="0"/>
        <v>0</v>
      </c>
      <c r="G90" s="66" t="s">
        <v>181</v>
      </c>
    </row>
    <row r="91" spans="1:7" s="66" customFormat="1" hidden="1" x14ac:dyDescent="0.25">
      <c r="A91" s="258"/>
      <c r="B91" s="151"/>
      <c r="C91" s="151"/>
      <c r="D91" s="152"/>
      <c r="E91" s="151"/>
      <c r="F91" s="52">
        <f t="shared" si="0"/>
        <v>0</v>
      </c>
      <c r="G91" s="66" t="s">
        <v>181</v>
      </c>
    </row>
    <row r="92" spans="1:7" s="66" customFormat="1" hidden="1" x14ac:dyDescent="0.25">
      <c r="A92" s="258"/>
      <c r="B92" s="151"/>
      <c r="C92" s="151"/>
      <c r="D92" s="152"/>
      <c r="E92" s="151"/>
      <c r="F92" s="52">
        <f t="shared" si="0"/>
        <v>0</v>
      </c>
      <c r="G92" s="66" t="s">
        <v>181</v>
      </c>
    </row>
    <row r="93" spans="1:7" s="66" customFormat="1" hidden="1" x14ac:dyDescent="0.25">
      <c r="A93" s="258"/>
      <c r="B93" s="151"/>
      <c r="C93" s="151"/>
      <c r="D93" s="152"/>
      <c r="E93" s="151"/>
      <c r="F93" s="52">
        <f t="shared" si="0"/>
        <v>0</v>
      </c>
      <c r="G93" s="66" t="s">
        <v>181</v>
      </c>
    </row>
    <row r="94" spans="1:7" s="66" customFormat="1" hidden="1" x14ac:dyDescent="0.25">
      <c r="A94" s="258"/>
      <c r="B94" s="151"/>
      <c r="C94" s="151"/>
      <c r="D94" s="152"/>
      <c r="E94" s="151"/>
      <c r="F94" s="52">
        <f t="shared" si="0"/>
        <v>0</v>
      </c>
      <c r="G94" s="66" t="s">
        <v>181</v>
      </c>
    </row>
    <row r="95" spans="1:7" s="66" customFormat="1" hidden="1" x14ac:dyDescent="0.25">
      <c r="A95" s="258"/>
      <c r="B95" s="151"/>
      <c r="C95" s="151"/>
      <c r="D95" s="152"/>
      <c r="E95" s="151"/>
      <c r="F95" s="52">
        <f t="shared" si="0"/>
        <v>0</v>
      </c>
      <c r="G95" s="66" t="s">
        <v>181</v>
      </c>
    </row>
    <row r="96" spans="1:7" s="66" customFormat="1" hidden="1" x14ac:dyDescent="0.25">
      <c r="A96" s="258"/>
      <c r="B96" s="151"/>
      <c r="C96" s="151"/>
      <c r="D96" s="152"/>
      <c r="E96" s="151"/>
      <c r="F96" s="52">
        <f t="shared" si="0"/>
        <v>0</v>
      </c>
      <c r="G96" s="66" t="s">
        <v>181</v>
      </c>
    </row>
    <row r="97" spans="1:7" s="66" customFormat="1" hidden="1" x14ac:dyDescent="0.25">
      <c r="A97" s="258"/>
      <c r="B97" s="151"/>
      <c r="C97" s="151"/>
      <c r="D97" s="152"/>
      <c r="E97" s="151"/>
      <c r="F97" s="52">
        <f t="shared" si="0"/>
        <v>0</v>
      </c>
      <c r="G97" s="66" t="s">
        <v>181</v>
      </c>
    </row>
    <row r="98" spans="1:7" s="66" customFormat="1" hidden="1" x14ac:dyDescent="0.25">
      <c r="A98" s="258"/>
      <c r="B98" s="151"/>
      <c r="C98" s="151"/>
      <c r="D98" s="152"/>
      <c r="E98" s="151"/>
      <c r="F98" s="52">
        <f t="shared" si="0"/>
        <v>0</v>
      </c>
      <c r="G98" s="66" t="s">
        <v>181</v>
      </c>
    </row>
    <row r="99" spans="1:7" s="66" customFormat="1" hidden="1" x14ac:dyDescent="0.25">
      <c r="A99" s="258"/>
      <c r="B99" s="151"/>
      <c r="C99" s="151"/>
      <c r="D99" s="152"/>
      <c r="E99" s="151"/>
      <c r="F99" s="52">
        <f t="shared" si="0"/>
        <v>0</v>
      </c>
      <c r="G99" s="66" t="s">
        <v>181</v>
      </c>
    </row>
    <row r="100" spans="1:7" s="66" customFormat="1" hidden="1" x14ac:dyDescent="0.25">
      <c r="A100" s="258"/>
      <c r="B100" s="151"/>
      <c r="C100" s="151"/>
      <c r="D100" s="152"/>
      <c r="E100" s="151"/>
      <c r="F100" s="52">
        <f t="shared" si="0"/>
        <v>0</v>
      </c>
      <c r="G100" s="66" t="s">
        <v>181</v>
      </c>
    </row>
    <row r="101" spans="1:7" s="66" customFormat="1" hidden="1" x14ac:dyDescent="0.25">
      <c r="A101" s="258"/>
      <c r="B101" s="151"/>
      <c r="C101" s="151"/>
      <c r="D101" s="152"/>
      <c r="E101" s="151"/>
      <c r="F101" s="52">
        <f t="shared" si="0"/>
        <v>0</v>
      </c>
      <c r="G101" s="66" t="s">
        <v>181</v>
      </c>
    </row>
    <row r="102" spans="1:7" s="66" customFormat="1" hidden="1" x14ac:dyDescent="0.25">
      <c r="A102" s="258"/>
      <c r="B102" s="151"/>
      <c r="C102" s="151"/>
      <c r="D102" s="152"/>
      <c r="E102" s="151"/>
      <c r="F102" s="52">
        <f t="shared" si="0"/>
        <v>0</v>
      </c>
      <c r="G102" s="66" t="s">
        <v>181</v>
      </c>
    </row>
    <row r="103" spans="1:7" s="66" customFormat="1" hidden="1" x14ac:dyDescent="0.25">
      <c r="A103" s="258"/>
      <c r="B103" s="151"/>
      <c r="C103" s="151"/>
      <c r="D103" s="152"/>
      <c r="E103" s="151"/>
      <c r="F103" s="52">
        <f t="shared" si="0"/>
        <v>0</v>
      </c>
      <c r="G103" s="66" t="s">
        <v>181</v>
      </c>
    </row>
    <row r="104" spans="1:7" s="66" customFormat="1" hidden="1" x14ac:dyDescent="0.25">
      <c r="A104" s="258"/>
      <c r="B104" s="151"/>
      <c r="C104" s="151"/>
      <c r="D104" s="152"/>
      <c r="E104" s="151"/>
      <c r="F104" s="52">
        <f t="shared" si="0"/>
        <v>0</v>
      </c>
      <c r="G104" s="66" t="s">
        <v>181</v>
      </c>
    </row>
    <row r="105" spans="1:7" s="66" customFormat="1" hidden="1" x14ac:dyDescent="0.25">
      <c r="A105" s="258"/>
      <c r="B105" s="151"/>
      <c r="C105" s="151"/>
      <c r="D105" s="152"/>
      <c r="E105" s="151"/>
      <c r="F105" s="52">
        <f t="shared" si="0"/>
        <v>0</v>
      </c>
      <c r="G105" s="66" t="s">
        <v>181</v>
      </c>
    </row>
    <row r="106" spans="1:7" s="66" customFormat="1" hidden="1" x14ac:dyDescent="0.25">
      <c r="A106" s="258"/>
      <c r="B106" s="151"/>
      <c r="C106" s="151"/>
      <c r="D106" s="152"/>
      <c r="E106" s="151"/>
      <c r="F106" s="52">
        <f t="shared" si="0"/>
        <v>0</v>
      </c>
      <c r="G106" s="66" t="s">
        <v>181</v>
      </c>
    </row>
    <row r="107" spans="1:7" s="66" customFormat="1" hidden="1" x14ac:dyDescent="0.25">
      <c r="A107" s="258"/>
      <c r="B107" s="151"/>
      <c r="C107" s="151"/>
      <c r="D107" s="152"/>
      <c r="E107" s="151"/>
      <c r="F107" s="52">
        <f t="shared" si="0"/>
        <v>0</v>
      </c>
      <c r="G107" s="66" t="s">
        <v>181</v>
      </c>
    </row>
    <row r="108" spans="1:7" s="66" customFormat="1" hidden="1" x14ac:dyDescent="0.25">
      <c r="A108" s="258"/>
      <c r="B108" s="151"/>
      <c r="C108" s="151"/>
      <c r="D108" s="152"/>
      <c r="E108" s="151"/>
      <c r="F108" s="52">
        <f t="shared" si="0"/>
        <v>0</v>
      </c>
      <c r="G108" s="66" t="s">
        <v>181</v>
      </c>
    </row>
    <row r="109" spans="1:7" s="66" customFormat="1" hidden="1" x14ac:dyDescent="0.25">
      <c r="A109" s="258"/>
      <c r="B109" s="151"/>
      <c r="C109" s="151"/>
      <c r="D109" s="152"/>
      <c r="E109" s="151"/>
      <c r="F109" s="52">
        <f t="shared" si="0"/>
        <v>0</v>
      </c>
      <c r="G109" s="66" t="s">
        <v>181</v>
      </c>
    </row>
    <row r="110" spans="1:7" s="66" customFormat="1" hidden="1" x14ac:dyDescent="0.25">
      <c r="A110" s="258"/>
      <c r="B110" s="151"/>
      <c r="C110" s="151"/>
      <c r="D110" s="152"/>
      <c r="E110" s="151"/>
      <c r="F110" s="52">
        <f t="shared" si="0"/>
        <v>0</v>
      </c>
      <c r="G110" s="66" t="s">
        <v>181</v>
      </c>
    </row>
    <row r="111" spans="1:7" s="66" customFormat="1" hidden="1" x14ac:dyDescent="0.25">
      <c r="A111" s="258"/>
      <c r="B111" s="151"/>
      <c r="C111" s="151"/>
      <c r="D111" s="152"/>
      <c r="E111" s="151"/>
      <c r="F111" s="52">
        <f t="shared" si="0"/>
        <v>0</v>
      </c>
      <c r="G111" s="66" t="s">
        <v>181</v>
      </c>
    </row>
    <row r="112" spans="1:7" s="66" customFormat="1" hidden="1" x14ac:dyDescent="0.25">
      <c r="A112" s="258"/>
      <c r="B112" s="151"/>
      <c r="C112" s="151"/>
      <c r="D112" s="152"/>
      <c r="E112" s="151"/>
      <c r="F112" s="52">
        <f t="shared" si="0"/>
        <v>0</v>
      </c>
      <c r="G112" s="66" t="s">
        <v>181</v>
      </c>
    </row>
    <row r="113" spans="1:7" s="66" customFormat="1" hidden="1" x14ac:dyDescent="0.25">
      <c r="A113" s="258"/>
      <c r="B113" s="151"/>
      <c r="C113" s="151"/>
      <c r="D113" s="152"/>
      <c r="E113" s="151"/>
      <c r="F113" s="52">
        <f t="shared" si="0"/>
        <v>0</v>
      </c>
      <c r="G113" s="66" t="s">
        <v>181</v>
      </c>
    </row>
    <row r="114" spans="1:7" s="66" customFormat="1" hidden="1" x14ac:dyDescent="0.25">
      <c r="A114" s="258"/>
      <c r="B114" s="151"/>
      <c r="C114" s="151"/>
      <c r="D114" s="152"/>
      <c r="E114" s="151"/>
      <c r="F114" s="52">
        <f t="shared" si="0"/>
        <v>0</v>
      </c>
      <c r="G114" s="66" t="s">
        <v>181</v>
      </c>
    </row>
    <row r="115" spans="1:7" s="66" customFormat="1" hidden="1" x14ac:dyDescent="0.25">
      <c r="A115" s="258"/>
      <c r="B115" s="151"/>
      <c r="C115" s="151"/>
      <c r="D115" s="152"/>
      <c r="E115" s="151"/>
      <c r="F115" s="52">
        <f t="shared" si="0"/>
        <v>0</v>
      </c>
      <c r="G115" s="66" t="s">
        <v>181</v>
      </c>
    </row>
    <row r="116" spans="1:7" s="66" customFormat="1" hidden="1" x14ac:dyDescent="0.25">
      <c r="A116" s="258"/>
      <c r="B116" s="151"/>
      <c r="C116" s="151"/>
      <c r="D116" s="152"/>
      <c r="E116" s="151"/>
      <c r="F116" s="52">
        <f t="shared" si="0"/>
        <v>0</v>
      </c>
      <c r="G116" s="66" t="s">
        <v>181</v>
      </c>
    </row>
    <row r="117" spans="1:7" s="66" customFormat="1" hidden="1" x14ac:dyDescent="0.25">
      <c r="A117" s="258"/>
      <c r="B117" s="151"/>
      <c r="C117" s="151"/>
      <c r="D117" s="152"/>
      <c r="E117" s="151"/>
      <c r="F117" s="52">
        <f t="shared" si="0"/>
        <v>0</v>
      </c>
      <c r="G117" s="66" t="s">
        <v>181</v>
      </c>
    </row>
    <row r="118" spans="1:7" s="66" customFormat="1" hidden="1" x14ac:dyDescent="0.25">
      <c r="A118" s="258"/>
      <c r="B118" s="151"/>
      <c r="C118" s="151"/>
      <c r="D118" s="152"/>
      <c r="E118" s="151"/>
      <c r="F118" s="52">
        <f t="shared" si="0"/>
        <v>0</v>
      </c>
      <c r="G118" s="66" t="s">
        <v>181</v>
      </c>
    </row>
    <row r="119" spans="1:7" s="66" customFormat="1" hidden="1" x14ac:dyDescent="0.25">
      <c r="A119" s="258"/>
      <c r="B119" s="151"/>
      <c r="C119" s="151"/>
      <c r="D119" s="152"/>
      <c r="E119" s="151"/>
      <c r="F119" s="52">
        <f t="shared" si="0"/>
        <v>0</v>
      </c>
      <c r="G119" s="66" t="s">
        <v>181</v>
      </c>
    </row>
    <row r="120" spans="1:7" s="66" customFormat="1" hidden="1" x14ac:dyDescent="0.25">
      <c r="A120" s="258"/>
      <c r="B120" s="151"/>
      <c r="C120" s="151"/>
      <c r="D120" s="152"/>
      <c r="E120" s="151"/>
      <c r="F120" s="52">
        <f t="shared" si="0"/>
        <v>0</v>
      </c>
      <c r="G120" s="66" t="s">
        <v>181</v>
      </c>
    </row>
    <row r="121" spans="1:7" s="66" customFormat="1" hidden="1" x14ac:dyDescent="0.25">
      <c r="A121" s="258"/>
      <c r="B121" s="151"/>
      <c r="C121" s="151"/>
      <c r="D121" s="152"/>
      <c r="E121" s="151"/>
      <c r="F121" s="52">
        <f t="shared" si="0"/>
        <v>0</v>
      </c>
      <c r="G121" s="66" t="s">
        <v>181</v>
      </c>
    </row>
    <row r="122" spans="1:7" s="66" customFormat="1" hidden="1" x14ac:dyDescent="0.25">
      <c r="A122" s="258"/>
      <c r="B122" s="151"/>
      <c r="C122" s="151"/>
      <c r="D122" s="152"/>
      <c r="E122" s="151"/>
      <c r="F122" s="52">
        <f t="shared" si="0"/>
        <v>0</v>
      </c>
      <c r="G122" s="66" t="s">
        <v>181</v>
      </c>
    </row>
    <row r="123" spans="1:7" s="66" customFormat="1" hidden="1" x14ac:dyDescent="0.25">
      <c r="A123" s="258"/>
      <c r="B123" s="151"/>
      <c r="C123" s="151"/>
      <c r="D123" s="152"/>
      <c r="E123" s="151"/>
      <c r="F123" s="52">
        <f t="shared" si="0"/>
        <v>0</v>
      </c>
      <c r="G123" s="66" t="s">
        <v>181</v>
      </c>
    </row>
    <row r="124" spans="1:7" s="66" customFormat="1" hidden="1" x14ac:dyDescent="0.25">
      <c r="A124" s="258"/>
      <c r="B124" s="151"/>
      <c r="C124" s="151"/>
      <c r="D124" s="152"/>
      <c r="E124" s="151"/>
      <c r="F124" s="52">
        <f t="shared" si="0"/>
        <v>0</v>
      </c>
      <c r="G124" s="66" t="s">
        <v>181</v>
      </c>
    </row>
    <row r="125" spans="1:7" s="66" customFormat="1" hidden="1" x14ac:dyDescent="0.25">
      <c r="A125" s="258"/>
      <c r="B125" s="151"/>
      <c r="C125" s="151"/>
      <c r="D125" s="152"/>
      <c r="E125" s="151"/>
      <c r="F125" s="52">
        <f t="shared" si="0"/>
        <v>0</v>
      </c>
      <c r="G125" s="66" t="s">
        <v>181</v>
      </c>
    </row>
    <row r="126" spans="1:7" s="66" customFormat="1" hidden="1" x14ac:dyDescent="0.25">
      <c r="A126" s="258"/>
      <c r="B126" s="151"/>
      <c r="C126" s="151"/>
      <c r="D126" s="152"/>
      <c r="E126" s="151"/>
      <c r="F126" s="52">
        <f t="shared" si="0"/>
        <v>0</v>
      </c>
      <c r="G126" s="66" t="s">
        <v>181</v>
      </c>
    </row>
    <row r="127" spans="1:7" s="66" customFormat="1" hidden="1" x14ac:dyDescent="0.25">
      <c r="A127" s="258"/>
      <c r="B127" s="151"/>
      <c r="C127" s="151"/>
      <c r="D127" s="152"/>
      <c r="E127" s="151"/>
      <c r="F127" s="52">
        <f t="shared" si="0"/>
        <v>0</v>
      </c>
      <c r="G127" s="66" t="s">
        <v>181</v>
      </c>
    </row>
    <row r="128" spans="1:7" s="66" customFormat="1" hidden="1" x14ac:dyDescent="0.25">
      <c r="A128" s="258"/>
      <c r="B128" s="151"/>
      <c r="C128" s="151"/>
      <c r="D128" s="152"/>
      <c r="E128" s="151"/>
      <c r="F128" s="52">
        <f t="shared" si="0"/>
        <v>0</v>
      </c>
      <c r="G128" s="66" t="s">
        <v>181</v>
      </c>
    </row>
    <row r="129" spans="1:9" s="66" customFormat="1" hidden="1" x14ac:dyDescent="0.25">
      <c r="A129" s="258"/>
      <c r="B129" s="151"/>
      <c r="C129" s="151"/>
      <c r="D129" s="152"/>
      <c r="E129" s="151"/>
      <c r="F129" s="52">
        <f t="shared" si="0"/>
        <v>0</v>
      </c>
      <c r="G129" s="66" t="s">
        <v>181</v>
      </c>
    </row>
    <row r="130" spans="1:9" s="66" customFormat="1" hidden="1" x14ac:dyDescent="0.25">
      <c r="A130" s="258"/>
      <c r="B130" s="151"/>
      <c r="C130" s="151"/>
      <c r="D130" s="152"/>
      <c r="E130" s="151"/>
      <c r="F130" s="52">
        <f t="shared" si="0"/>
        <v>0</v>
      </c>
      <c r="G130" s="66" t="s">
        <v>181</v>
      </c>
    </row>
    <row r="131" spans="1:9" s="66" customFormat="1" hidden="1" x14ac:dyDescent="0.25">
      <c r="A131" s="258"/>
      <c r="B131" s="151"/>
      <c r="C131" s="151"/>
      <c r="D131" s="152"/>
      <c r="E131" s="151"/>
      <c r="F131" s="52">
        <f t="shared" si="0"/>
        <v>0</v>
      </c>
      <c r="G131" s="66" t="s">
        <v>181</v>
      </c>
    </row>
    <row r="132" spans="1:9" s="66" customFormat="1" hidden="1" x14ac:dyDescent="0.25">
      <c r="A132" s="258"/>
      <c r="B132" s="151"/>
      <c r="C132" s="151"/>
      <c r="D132" s="152"/>
      <c r="E132" s="151"/>
      <c r="F132" s="52">
        <f t="shared" si="0"/>
        <v>0</v>
      </c>
      <c r="G132" s="66" t="s">
        <v>181</v>
      </c>
    </row>
    <row r="133" spans="1:9" s="66" customFormat="1" hidden="1" x14ac:dyDescent="0.25">
      <c r="A133" s="258"/>
      <c r="B133" s="151"/>
      <c r="C133" s="151"/>
      <c r="D133" s="152"/>
      <c r="E133" s="151"/>
      <c r="F133" s="52">
        <f t="shared" si="0"/>
        <v>0</v>
      </c>
      <c r="G133" s="66" t="s">
        <v>181</v>
      </c>
    </row>
    <row r="134" spans="1:9" s="66" customFormat="1" hidden="1" x14ac:dyDescent="0.25">
      <c r="A134" s="258"/>
      <c r="B134" s="151"/>
      <c r="C134" s="151"/>
      <c r="D134" s="152"/>
      <c r="E134" s="151"/>
      <c r="F134" s="52">
        <f t="shared" si="0"/>
        <v>0</v>
      </c>
      <c r="G134" s="66" t="s">
        <v>181</v>
      </c>
    </row>
    <row r="135" spans="1:9" s="66" customFormat="1" x14ac:dyDescent="0.25">
      <c r="A135" s="258" t="s">
        <v>261</v>
      </c>
      <c r="B135" s="151">
        <v>3</v>
      </c>
      <c r="C135" s="151" t="s">
        <v>296</v>
      </c>
      <c r="D135" s="152">
        <v>347508.04489266989</v>
      </c>
      <c r="E135" s="151">
        <v>7</v>
      </c>
      <c r="F135" s="153">
        <f>ROUND(+B135*D135*E135,2)</f>
        <v>7297668.9400000004</v>
      </c>
      <c r="G135" s="66" t="s">
        <v>181</v>
      </c>
    </row>
    <row r="136" spans="1:9" s="66" customFormat="1" x14ac:dyDescent="0.25">
      <c r="A136" s="258"/>
      <c r="B136" s="65"/>
      <c r="C136" s="65"/>
      <c r="D136" s="188"/>
      <c r="E136" s="162" t="s">
        <v>182</v>
      </c>
      <c r="F136" s="228">
        <f>ROUND(SUBTOTAL(109,F6:F135),2)</f>
        <v>19950782.449999999</v>
      </c>
      <c r="G136" s="66" t="s">
        <v>181</v>
      </c>
      <c r="I136" s="257" t="s">
        <v>198</v>
      </c>
    </row>
    <row r="137" spans="1:9" s="66" customFormat="1" x14ac:dyDescent="0.25">
      <c r="A137" s="258"/>
      <c r="B137" s="65"/>
      <c r="C137" s="65"/>
      <c r="D137" s="188"/>
      <c r="E137" s="65"/>
      <c r="F137" s="154"/>
      <c r="G137" s="66" t="s">
        <v>184</v>
      </c>
    </row>
    <row r="138" spans="1:9" s="66" customFormat="1" x14ac:dyDescent="0.25">
      <c r="A138" s="258" t="s">
        <v>299</v>
      </c>
      <c r="B138" s="151">
        <v>3</v>
      </c>
      <c r="C138" s="151" t="s">
        <v>296</v>
      </c>
      <c r="D138" s="152">
        <v>197803.30819183073</v>
      </c>
      <c r="E138" s="151">
        <v>7</v>
      </c>
      <c r="F138" s="52">
        <f>ROUND(+B138*D138*E138,2)</f>
        <v>4153869.47</v>
      </c>
      <c r="G138" s="66" t="s">
        <v>184</v>
      </c>
    </row>
    <row r="139" spans="1:9" s="66" customFormat="1" x14ac:dyDescent="0.25">
      <c r="A139" s="258" t="s">
        <v>297</v>
      </c>
      <c r="B139" s="151">
        <v>3</v>
      </c>
      <c r="C139" s="151" t="s">
        <v>296</v>
      </c>
      <c r="D139" s="152">
        <v>301743.30088510044</v>
      </c>
      <c r="E139" s="151">
        <v>7</v>
      </c>
      <c r="F139" s="52">
        <f t="shared" ref="F139:F266" si="1">ROUND(+B139*D139*E139,2)</f>
        <v>6336609.3200000003</v>
      </c>
      <c r="G139" s="66" t="s">
        <v>184</v>
      </c>
    </row>
    <row r="140" spans="1:9" s="66" customFormat="1" x14ac:dyDescent="0.25">
      <c r="A140" s="258" t="s">
        <v>298</v>
      </c>
      <c r="B140" s="151">
        <v>3</v>
      </c>
      <c r="C140" s="151" t="s">
        <v>296</v>
      </c>
      <c r="D140" s="152">
        <v>154806.96999401136</v>
      </c>
      <c r="E140" s="151">
        <v>7</v>
      </c>
      <c r="F140" s="52">
        <f t="shared" si="1"/>
        <v>3250946.37</v>
      </c>
      <c r="G140" s="66" t="s">
        <v>184</v>
      </c>
    </row>
    <row r="141" spans="1:9" s="66" customFormat="1" hidden="1" x14ac:dyDescent="0.25">
      <c r="A141" s="258"/>
      <c r="B141" s="151"/>
      <c r="C141" s="151"/>
      <c r="D141" s="152"/>
      <c r="E141" s="151"/>
      <c r="F141" s="52">
        <f t="shared" si="1"/>
        <v>0</v>
      </c>
      <c r="G141" s="66" t="s">
        <v>184</v>
      </c>
    </row>
    <row r="142" spans="1:9" s="66" customFormat="1" hidden="1" x14ac:dyDescent="0.25">
      <c r="A142" s="258"/>
      <c r="B142" s="151"/>
      <c r="C142" s="151"/>
      <c r="D142" s="152"/>
      <c r="E142" s="151"/>
      <c r="F142" s="52">
        <f t="shared" si="1"/>
        <v>0</v>
      </c>
      <c r="G142" s="66" t="s">
        <v>184</v>
      </c>
    </row>
    <row r="143" spans="1:9" s="66" customFormat="1" hidden="1" x14ac:dyDescent="0.25">
      <c r="A143" s="258"/>
      <c r="B143" s="151"/>
      <c r="C143" s="151"/>
      <c r="D143" s="152"/>
      <c r="E143" s="151"/>
      <c r="F143" s="52">
        <f t="shared" si="1"/>
        <v>0</v>
      </c>
      <c r="G143" s="66" t="s">
        <v>184</v>
      </c>
    </row>
    <row r="144" spans="1:9" s="66" customFormat="1" hidden="1" x14ac:dyDescent="0.25">
      <c r="A144" s="258"/>
      <c r="B144" s="151"/>
      <c r="C144" s="151"/>
      <c r="D144" s="152"/>
      <c r="E144" s="151"/>
      <c r="F144" s="52">
        <f t="shared" si="1"/>
        <v>0</v>
      </c>
      <c r="G144" s="66" t="s">
        <v>184</v>
      </c>
    </row>
    <row r="145" spans="1:7" s="66" customFormat="1" hidden="1" x14ac:dyDescent="0.25">
      <c r="A145" s="258"/>
      <c r="B145" s="151"/>
      <c r="C145" s="151"/>
      <c r="D145" s="152"/>
      <c r="E145" s="151"/>
      <c r="F145" s="52">
        <f t="shared" si="1"/>
        <v>0</v>
      </c>
      <c r="G145" s="66" t="s">
        <v>184</v>
      </c>
    </row>
    <row r="146" spans="1:7" s="66" customFormat="1" hidden="1" x14ac:dyDescent="0.25">
      <c r="A146" s="258"/>
      <c r="B146" s="151"/>
      <c r="C146" s="151"/>
      <c r="D146" s="152"/>
      <c r="E146" s="151"/>
      <c r="F146" s="52">
        <f t="shared" si="1"/>
        <v>0</v>
      </c>
      <c r="G146" s="66" t="s">
        <v>184</v>
      </c>
    </row>
    <row r="147" spans="1:7" s="66" customFormat="1" hidden="1" x14ac:dyDescent="0.25">
      <c r="A147" s="258"/>
      <c r="B147" s="151"/>
      <c r="C147" s="151"/>
      <c r="D147" s="152"/>
      <c r="E147" s="151"/>
      <c r="F147" s="52">
        <f t="shared" si="1"/>
        <v>0</v>
      </c>
      <c r="G147" s="66" t="s">
        <v>184</v>
      </c>
    </row>
    <row r="148" spans="1:7" s="66" customFormat="1" hidden="1" x14ac:dyDescent="0.25">
      <c r="A148" s="258"/>
      <c r="B148" s="151"/>
      <c r="C148" s="151"/>
      <c r="D148" s="152"/>
      <c r="E148" s="151"/>
      <c r="F148" s="52">
        <f t="shared" si="1"/>
        <v>0</v>
      </c>
      <c r="G148" s="66" t="s">
        <v>184</v>
      </c>
    </row>
    <row r="149" spans="1:7" s="66" customFormat="1" hidden="1" x14ac:dyDescent="0.25">
      <c r="A149" s="258"/>
      <c r="B149" s="151"/>
      <c r="C149" s="151"/>
      <c r="D149" s="152"/>
      <c r="E149" s="151"/>
      <c r="F149" s="52">
        <f t="shared" si="1"/>
        <v>0</v>
      </c>
      <c r="G149" s="66" t="s">
        <v>184</v>
      </c>
    </row>
    <row r="150" spans="1:7" s="66" customFormat="1" hidden="1" x14ac:dyDescent="0.25">
      <c r="A150" s="258"/>
      <c r="B150" s="151"/>
      <c r="C150" s="151"/>
      <c r="D150" s="152"/>
      <c r="E150" s="151"/>
      <c r="F150" s="52">
        <f t="shared" si="1"/>
        <v>0</v>
      </c>
      <c r="G150" s="66" t="s">
        <v>184</v>
      </c>
    </row>
    <row r="151" spans="1:7" s="66" customFormat="1" hidden="1" x14ac:dyDescent="0.25">
      <c r="A151" s="258"/>
      <c r="B151" s="151"/>
      <c r="C151" s="151"/>
      <c r="D151" s="152"/>
      <c r="E151" s="151"/>
      <c r="F151" s="52">
        <f t="shared" si="1"/>
        <v>0</v>
      </c>
      <c r="G151" s="66" t="s">
        <v>184</v>
      </c>
    </row>
    <row r="152" spans="1:7" s="66" customFormat="1" hidden="1" x14ac:dyDescent="0.25">
      <c r="A152" s="258"/>
      <c r="B152" s="151"/>
      <c r="C152" s="151"/>
      <c r="D152" s="152"/>
      <c r="E152" s="151"/>
      <c r="F152" s="52">
        <f t="shared" si="1"/>
        <v>0</v>
      </c>
      <c r="G152" s="66" t="s">
        <v>184</v>
      </c>
    </row>
    <row r="153" spans="1:7" s="66" customFormat="1" hidden="1" x14ac:dyDescent="0.25">
      <c r="A153" s="258"/>
      <c r="B153" s="151"/>
      <c r="C153" s="151"/>
      <c r="D153" s="152"/>
      <c r="E153" s="151"/>
      <c r="F153" s="52">
        <f t="shared" si="1"/>
        <v>0</v>
      </c>
      <c r="G153" s="66" t="s">
        <v>184</v>
      </c>
    </row>
    <row r="154" spans="1:7" s="66" customFormat="1" hidden="1" x14ac:dyDescent="0.25">
      <c r="A154" s="258"/>
      <c r="B154" s="151"/>
      <c r="C154" s="151"/>
      <c r="D154" s="152"/>
      <c r="E154" s="151"/>
      <c r="F154" s="52">
        <f t="shared" si="1"/>
        <v>0</v>
      </c>
      <c r="G154" s="66" t="s">
        <v>184</v>
      </c>
    </row>
    <row r="155" spans="1:7" s="66" customFormat="1" hidden="1" x14ac:dyDescent="0.25">
      <c r="A155" s="258"/>
      <c r="B155" s="151"/>
      <c r="C155" s="151"/>
      <c r="D155" s="152"/>
      <c r="E155" s="151"/>
      <c r="F155" s="52">
        <f t="shared" si="1"/>
        <v>0</v>
      </c>
      <c r="G155" s="66" t="s">
        <v>184</v>
      </c>
    </row>
    <row r="156" spans="1:7" s="66" customFormat="1" hidden="1" x14ac:dyDescent="0.25">
      <c r="A156" s="258"/>
      <c r="B156" s="151"/>
      <c r="C156" s="151"/>
      <c r="D156" s="152"/>
      <c r="E156" s="151"/>
      <c r="F156" s="52">
        <f t="shared" si="1"/>
        <v>0</v>
      </c>
      <c r="G156" s="66" t="s">
        <v>184</v>
      </c>
    </row>
    <row r="157" spans="1:7" s="66" customFormat="1" hidden="1" x14ac:dyDescent="0.25">
      <c r="A157" s="258"/>
      <c r="B157" s="151"/>
      <c r="C157" s="151"/>
      <c r="D157" s="152"/>
      <c r="E157" s="151"/>
      <c r="F157" s="52">
        <f t="shared" si="1"/>
        <v>0</v>
      </c>
      <c r="G157" s="66" t="s">
        <v>184</v>
      </c>
    </row>
    <row r="158" spans="1:7" s="66" customFormat="1" hidden="1" x14ac:dyDescent="0.25">
      <c r="A158" s="258"/>
      <c r="B158" s="151"/>
      <c r="C158" s="151"/>
      <c r="D158" s="152"/>
      <c r="E158" s="151"/>
      <c r="F158" s="52">
        <f t="shared" si="1"/>
        <v>0</v>
      </c>
      <c r="G158" s="66" t="s">
        <v>184</v>
      </c>
    </row>
    <row r="159" spans="1:7" s="66" customFormat="1" hidden="1" x14ac:dyDescent="0.25">
      <c r="A159" s="258"/>
      <c r="B159" s="151"/>
      <c r="C159" s="151"/>
      <c r="D159" s="152"/>
      <c r="E159" s="151"/>
      <c r="F159" s="52">
        <f t="shared" si="1"/>
        <v>0</v>
      </c>
      <c r="G159" s="66" t="s">
        <v>184</v>
      </c>
    </row>
    <row r="160" spans="1:7" s="66" customFormat="1" hidden="1" x14ac:dyDescent="0.25">
      <c r="A160" s="258"/>
      <c r="B160" s="151"/>
      <c r="C160" s="151"/>
      <c r="D160" s="152"/>
      <c r="E160" s="151"/>
      <c r="F160" s="52">
        <f t="shared" si="1"/>
        <v>0</v>
      </c>
      <c r="G160" s="66" t="s">
        <v>184</v>
      </c>
    </row>
    <row r="161" spans="1:7" s="66" customFormat="1" hidden="1" x14ac:dyDescent="0.25">
      <c r="A161" s="258"/>
      <c r="B161" s="151"/>
      <c r="C161" s="151"/>
      <c r="D161" s="152"/>
      <c r="E161" s="151"/>
      <c r="F161" s="52">
        <f t="shared" si="1"/>
        <v>0</v>
      </c>
      <c r="G161" s="66" t="s">
        <v>184</v>
      </c>
    </row>
    <row r="162" spans="1:7" s="66" customFormat="1" hidden="1" x14ac:dyDescent="0.25">
      <c r="A162" s="258"/>
      <c r="B162" s="151"/>
      <c r="C162" s="151"/>
      <c r="D162" s="152"/>
      <c r="E162" s="151"/>
      <c r="F162" s="52">
        <f t="shared" si="1"/>
        <v>0</v>
      </c>
      <c r="G162" s="66" t="s">
        <v>184</v>
      </c>
    </row>
    <row r="163" spans="1:7" s="66" customFormat="1" hidden="1" x14ac:dyDescent="0.25">
      <c r="A163" s="258"/>
      <c r="B163" s="151"/>
      <c r="C163" s="151"/>
      <c r="D163" s="152"/>
      <c r="E163" s="151"/>
      <c r="F163" s="52">
        <f t="shared" si="1"/>
        <v>0</v>
      </c>
      <c r="G163" s="66" t="s">
        <v>184</v>
      </c>
    </row>
    <row r="164" spans="1:7" s="66" customFormat="1" hidden="1" x14ac:dyDescent="0.25">
      <c r="A164" s="258"/>
      <c r="B164" s="151"/>
      <c r="C164" s="151"/>
      <c r="D164" s="152"/>
      <c r="E164" s="151"/>
      <c r="F164" s="52">
        <f t="shared" si="1"/>
        <v>0</v>
      </c>
      <c r="G164" s="66" t="s">
        <v>184</v>
      </c>
    </row>
    <row r="165" spans="1:7" s="66" customFormat="1" hidden="1" x14ac:dyDescent="0.25">
      <c r="A165" s="258"/>
      <c r="B165" s="151"/>
      <c r="C165" s="151"/>
      <c r="D165" s="152"/>
      <c r="E165" s="151"/>
      <c r="F165" s="52">
        <f t="shared" si="1"/>
        <v>0</v>
      </c>
      <c r="G165" s="66" t="s">
        <v>184</v>
      </c>
    </row>
    <row r="166" spans="1:7" s="66" customFormat="1" hidden="1" x14ac:dyDescent="0.25">
      <c r="A166" s="258"/>
      <c r="B166" s="151"/>
      <c r="C166" s="151"/>
      <c r="D166" s="152"/>
      <c r="E166" s="151"/>
      <c r="F166" s="52">
        <f t="shared" si="1"/>
        <v>0</v>
      </c>
      <c r="G166" s="66" t="s">
        <v>184</v>
      </c>
    </row>
    <row r="167" spans="1:7" s="66" customFormat="1" hidden="1" x14ac:dyDescent="0.25">
      <c r="A167" s="258"/>
      <c r="B167" s="151"/>
      <c r="C167" s="151"/>
      <c r="D167" s="152"/>
      <c r="E167" s="151"/>
      <c r="F167" s="52">
        <f t="shared" si="1"/>
        <v>0</v>
      </c>
      <c r="G167" s="66" t="s">
        <v>184</v>
      </c>
    </row>
    <row r="168" spans="1:7" s="66" customFormat="1" hidden="1" x14ac:dyDescent="0.25">
      <c r="A168" s="258"/>
      <c r="B168" s="151"/>
      <c r="C168" s="151"/>
      <c r="D168" s="152"/>
      <c r="E168" s="151"/>
      <c r="F168" s="52">
        <f t="shared" si="1"/>
        <v>0</v>
      </c>
      <c r="G168" s="66" t="s">
        <v>184</v>
      </c>
    </row>
    <row r="169" spans="1:7" s="66" customFormat="1" hidden="1" x14ac:dyDescent="0.25">
      <c r="A169" s="258"/>
      <c r="B169" s="151"/>
      <c r="C169" s="151"/>
      <c r="D169" s="152"/>
      <c r="E169" s="151"/>
      <c r="F169" s="52">
        <f t="shared" si="1"/>
        <v>0</v>
      </c>
      <c r="G169" s="66" t="s">
        <v>184</v>
      </c>
    </row>
    <row r="170" spans="1:7" s="66" customFormat="1" hidden="1" x14ac:dyDescent="0.25">
      <c r="A170" s="258"/>
      <c r="B170" s="151"/>
      <c r="C170" s="151"/>
      <c r="D170" s="152"/>
      <c r="E170" s="151"/>
      <c r="F170" s="52">
        <f t="shared" si="1"/>
        <v>0</v>
      </c>
      <c r="G170" s="66" t="s">
        <v>184</v>
      </c>
    </row>
    <row r="171" spans="1:7" s="66" customFormat="1" hidden="1" x14ac:dyDescent="0.25">
      <c r="A171" s="258"/>
      <c r="B171" s="151"/>
      <c r="C171" s="151"/>
      <c r="D171" s="152"/>
      <c r="E171" s="151"/>
      <c r="F171" s="52">
        <f t="shared" si="1"/>
        <v>0</v>
      </c>
      <c r="G171" s="66" t="s">
        <v>184</v>
      </c>
    </row>
    <row r="172" spans="1:7" s="66" customFormat="1" hidden="1" x14ac:dyDescent="0.25">
      <c r="A172" s="258"/>
      <c r="B172" s="151"/>
      <c r="C172" s="151"/>
      <c r="D172" s="152"/>
      <c r="E172" s="151"/>
      <c r="F172" s="52">
        <f t="shared" si="1"/>
        <v>0</v>
      </c>
      <c r="G172" s="66" t="s">
        <v>184</v>
      </c>
    </row>
    <row r="173" spans="1:7" s="66" customFormat="1" hidden="1" x14ac:dyDescent="0.25">
      <c r="A173" s="258"/>
      <c r="B173" s="151"/>
      <c r="C173" s="151"/>
      <c r="D173" s="152"/>
      <c r="E173" s="151"/>
      <c r="F173" s="52">
        <f t="shared" si="1"/>
        <v>0</v>
      </c>
      <c r="G173" s="66" t="s">
        <v>184</v>
      </c>
    </row>
    <row r="174" spans="1:7" s="66" customFormat="1" hidden="1" x14ac:dyDescent="0.25">
      <c r="A174" s="258"/>
      <c r="B174" s="151"/>
      <c r="C174" s="151"/>
      <c r="D174" s="152"/>
      <c r="E174" s="151"/>
      <c r="F174" s="52">
        <f t="shared" si="1"/>
        <v>0</v>
      </c>
      <c r="G174" s="66" t="s">
        <v>184</v>
      </c>
    </row>
    <row r="175" spans="1:7" s="66" customFormat="1" hidden="1" x14ac:dyDescent="0.25">
      <c r="A175" s="258"/>
      <c r="B175" s="151"/>
      <c r="C175" s="151"/>
      <c r="D175" s="152"/>
      <c r="E175" s="151"/>
      <c r="F175" s="52">
        <f t="shared" si="1"/>
        <v>0</v>
      </c>
      <c r="G175" s="66" t="s">
        <v>184</v>
      </c>
    </row>
    <row r="176" spans="1:7" s="66" customFormat="1" hidden="1" x14ac:dyDescent="0.25">
      <c r="A176" s="258"/>
      <c r="B176" s="151"/>
      <c r="C176" s="151"/>
      <c r="D176" s="152"/>
      <c r="E176" s="151"/>
      <c r="F176" s="52">
        <f t="shared" si="1"/>
        <v>0</v>
      </c>
      <c r="G176" s="66" t="s">
        <v>184</v>
      </c>
    </row>
    <row r="177" spans="1:7" s="66" customFormat="1" hidden="1" x14ac:dyDescent="0.25">
      <c r="A177" s="258"/>
      <c r="B177" s="151"/>
      <c r="C177" s="151"/>
      <c r="D177" s="152"/>
      <c r="E177" s="151"/>
      <c r="F177" s="52">
        <f t="shared" si="1"/>
        <v>0</v>
      </c>
      <c r="G177" s="66" t="s">
        <v>184</v>
      </c>
    </row>
    <row r="178" spans="1:7" s="66" customFormat="1" hidden="1" x14ac:dyDescent="0.25">
      <c r="A178" s="258"/>
      <c r="B178" s="151"/>
      <c r="C178" s="151"/>
      <c r="D178" s="152"/>
      <c r="E178" s="151"/>
      <c r="F178" s="52">
        <f t="shared" si="1"/>
        <v>0</v>
      </c>
      <c r="G178" s="66" t="s">
        <v>184</v>
      </c>
    </row>
    <row r="179" spans="1:7" s="66" customFormat="1" hidden="1" x14ac:dyDescent="0.25">
      <c r="A179" s="258"/>
      <c r="B179" s="151"/>
      <c r="C179" s="151"/>
      <c r="D179" s="152"/>
      <c r="E179" s="151"/>
      <c r="F179" s="52">
        <f t="shared" si="1"/>
        <v>0</v>
      </c>
      <c r="G179" s="66" t="s">
        <v>184</v>
      </c>
    </row>
    <row r="180" spans="1:7" s="66" customFormat="1" hidden="1" x14ac:dyDescent="0.25">
      <c r="A180" s="258"/>
      <c r="B180" s="151"/>
      <c r="C180" s="151"/>
      <c r="D180" s="152"/>
      <c r="E180" s="151"/>
      <c r="F180" s="52">
        <f t="shared" si="1"/>
        <v>0</v>
      </c>
      <c r="G180" s="66" t="s">
        <v>184</v>
      </c>
    </row>
    <row r="181" spans="1:7" s="66" customFormat="1" hidden="1" x14ac:dyDescent="0.25">
      <c r="A181" s="258"/>
      <c r="B181" s="151"/>
      <c r="C181" s="151"/>
      <c r="D181" s="152"/>
      <c r="E181" s="151"/>
      <c r="F181" s="52">
        <f t="shared" si="1"/>
        <v>0</v>
      </c>
      <c r="G181" s="66" t="s">
        <v>184</v>
      </c>
    </row>
    <row r="182" spans="1:7" s="66" customFormat="1" hidden="1" x14ac:dyDescent="0.25">
      <c r="A182" s="258"/>
      <c r="B182" s="151"/>
      <c r="C182" s="151"/>
      <c r="D182" s="152"/>
      <c r="E182" s="151"/>
      <c r="F182" s="52">
        <f t="shared" si="1"/>
        <v>0</v>
      </c>
      <c r="G182" s="66" t="s">
        <v>184</v>
      </c>
    </row>
    <row r="183" spans="1:7" s="66" customFormat="1" hidden="1" x14ac:dyDescent="0.25">
      <c r="A183" s="258"/>
      <c r="B183" s="151"/>
      <c r="C183" s="151"/>
      <c r="D183" s="152"/>
      <c r="E183" s="151"/>
      <c r="F183" s="52">
        <f t="shared" si="1"/>
        <v>0</v>
      </c>
      <c r="G183" s="66" t="s">
        <v>184</v>
      </c>
    </row>
    <row r="184" spans="1:7" s="66" customFormat="1" hidden="1" x14ac:dyDescent="0.25">
      <c r="A184" s="258"/>
      <c r="B184" s="151"/>
      <c r="C184" s="151"/>
      <c r="D184" s="152"/>
      <c r="E184" s="151"/>
      <c r="F184" s="52">
        <f t="shared" si="1"/>
        <v>0</v>
      </c>
      <c r="G184" s="66" t="s">
        <v>184</v>
      </c>
    </row>
    <row r="185" spans="1:7" s="66" customFormat="1" hidden="1" x14ac:dyDescent="0.25">
      <c r="A185" s="258"/>
      <c r="B185" s="151"/>
      <c r="C185" s="151"/>
      <c r="D185" s="152"/>
      <c r="E185" s="151"/>
      <c r="F185" s="52">
        <f t="shared" si="1"/>
        <v>0</v>
      </c>
      <c r="G185" s="66" t="s">
        <v>184</v>
      </c>
    </row>
    <row r="186" spans="1:7" s="66" customFormat="1" hidden="1" x14ac:dyDescent="0.25">
      <c r="A186" s="258"/>
      <c r="B186" s="151"/>
      <c r="C186" s="151"/>
      <c r="D186" s="152"/>
      <c r="E186" s="151"/>
      <c r="F186" s="52">
        <f t="shared" si="1"/>
        <v>0</v>
      </c>
      <c r="G186" s="66" t="s">
        <v>184</v>
      </c>
    </row>
    <row r="187" spans="1:7" s="66" customFormat="1" hidden="1" x14ac:dyDescent="0.25">
      <c r="A187" s="258"/>
      <c r="B187" s="151"/>
      <c r="C187" s="151"/>
      <c r="D187" s="152"/>
      <c r="E187" s="151"/>
      <c r="F187" s="52">
        <f t="shared" si="1"/>
        <v>0</v>
      </c>
      <c r="G187" s="66" t="s">
        <v>184</v>
      </c>
    </row>
    <row r="188" spans="1:7" s="66" customFormat="1" hidden="1" x14ac:dyDescent="0.25">
      <c r="A188" s="258"/>
      <c r="B188" s="151"/>
      <c r="C188" s="151"/>
      <c r="D188" s="152"/>
      <c r="E188" s="151"/>
      <c r="F188" s="52">
        <f t="shared" si="1"/>
        <v>0</v>
      </c>
      <c r="G188" s="66" t="s">
        <v>184</v>
      </c>
    </row>
    <row r="189" spans="1:7" s="66" customFormat="1" hidden="1" x14ac:dyDescent="0.25">
      <c r="A189" s="258"/>
      <c r="B189" s="151"/>
      <c r="C189" s="151"/>
      <c r="D189" s="152"/>
      <c r="E189" s="151"/>
      <c r="F189" s="52">
        <f t="shared" si="1"/>
        <v>0</v>
      </c>
      <c r="G189" s="66" t="s">
        <v>184</v>
      </c>
    </row>
    <row r="190" spans="1:7" s="66" customFormat="1" hidden="1" x14ac:dyDescent="0.25">
      <c r="A190" s="258"/>
      <c r="B190" s="151"/>
      <c r="C190" s="151"/>
      <c r="D190" s="152"/>
      <c r="E190" s="151"/>
      <c r="F190" s="52">
        <f t="shared" si="1"/>
        <v>0</v>
      </c>
      <c r="G190" s="66" t="s">
        <v>184</v>
      </c>
    </row>
    <row r="191" spans="1:7" s="66" customFormat="1" hidden="1" x14ac:dyDescent="0.25">
      <c r="A191" s="258"/>
      <c r="B191" s="151"/>
      <c r="C191" s="151"/>
      <c r="D191" s="152"/>
      <c r="E191" s="151"/>
      <c r="F191" s="52">
        <f t="shared" si="1"/>
        <v>0</v>
      </c>
      <c r="G191" s="66" t="s">
        <v>184</v>
      </c>
    </row>
    <row r="192" spans="1:7" s="66" customFormat="1" hidden="1" x14ac:dyDescent="0.25">
      <c r="A192" s="258"/>
      <c r="B192" s="151"/>
      <c r="C192" s="151"/>
      <c r="D192" s="152"/>
      <c r="E192" s="151"/>
      <c r="F192" s="52">
        <f t="shared" si="1"/>
        <v>0</v>
      </c>
      <c r="G192" s="66" t="s">
        <v>184</v>
      </c>
    </row>
    <row r="193" spans="1:7" s="66" customFormat="1" hidden="1" x14ac:dyDescent="0.25">
      <c r="A193" s="258"/>
      <c r="B193" s="151"/>
      <c r="C193" s="151"/>
      <c r="D193" s="152"/>
      <c r="E193" s="151"/>
      <c r="F193" s="52">
        <f t="shared" si="1"/>
        <v>0</v>
      </c>
      <c r="G193" s="66" t="s">
        <v>184</v>
      </c>
    </row>
    <row r="194" spans="1:7" s="66" customFormat="1" hidden="1" x14ac:dyDescent="0.25">
      <c r="A194" s="258"/>
      <c r="B194" s="151"/>
      <c r="C194" s="151"/>
      <c r="D194" s="152"/>
      <c r="E194" s="151"/>
      <c r="F194" s="52">
        <f t="shared" si="1"/>
        <v>0</v>
      </c>
      <c r="G194" s="66" t="s">
        <v>184</v>
      </c>
    </row>
    <row r="195" spans="1:7" s="66" customFormat="1" hidden="1" x14ac:dyDescent="0.25">
      <c r="A195" s="258"/>
      <c r="B195" s="151"/>
      <c r="C195" s="151"/>
      <c r="D195" s="152"/>
      <c r="E195" s="151"/>
      <c r="F195" s="52">
        <f t="shared" si="1"/>
        <v>0</v>
      </c>
      <c r="G195" s="66" t="s">
        <v>184</v>
      </c>
    </row>
    <row r="196" spans="1:7" s="66" customFormat="1" hidden="1" x14ac:dyDescent="0.25">
      <c r="A196" s="258"/>
      <c r="B196" s="151"/>
      <c r="C196" s="151"/>
      <c r="D196" s="152"/>
      <c r="E196" s="151"/>
      <c r="F196" s="52">
        <f t="shared" si="1"/>
        <v>0</v>
      </c>
      <c r="G196" s="66" t="s">
        <v>184</v>
      </c>
    </row>
    <row r="197" spans="1:7" s="66" customFormat="1" hidden="1" x14ac:dyDescent="0.25">
      <c r="A197" s="258"/>
      <c r="B197" s="151"/>
      <c r="C197" s="151"/>
      <c r="D197" s="152"/>
      <c r="E197" s="151"/>
      <c r="F197" s="52">
        <f t="shared" si="1"/>
        <v>0</v>
      </c>
      <c r="G197" s="66" t="s">
        <v>184</v>
      </c>
    </row>
    <row r="198" spans="1:7" s="66" customFormat="1" hidden="1" x14ac:dyDescent="0.25">
      <c r="A198" s="258"/>
      <c r="B198" s="151"/>
      <c r="C198" s="151"/>
      <c r="D198" s="152"/>
      <c r="E198" s="151"/>
      <c r="F198" s="52">
        <f t="shared" si="1"/>
        <v>0</v>
      </c>
      <c r="G198" s="66" t="s">
        <v>184</v>
      </c>
    </row>
    <row r="199" spans="1:7" s="66" customFormat="1" hidden="1" x14ac:dyDescent="0.25">
      <c r="A199" s="258"/>
      <c r="B199" s="151"/>
      <c r="C199" s="151"/>
      <c r="D199" s="152"/>
      <c r="E199" s="151"/>
      <c r="F199" s="52">
        <f t="shared" si="1"/>
        <v>0</v>
      </c>
      <c r="G199" s="66" t="s">
        <v>184</v>
      </c>
    </row>
    <row r="200" spans="1:7" s="66" customFormat="1" hidden="1" x14ac:dyDescent="0.25">
      <c r="A200" s="258"/>
      <c r="B200" s="151"/>
      <c r="C200" s="151"/>
      <c r="D200" s="152"/>
      <c r="E200" s="151"/>
      <c r="F200" s="52">
        <f t="shared" si="1"/>
        <v>0</v>
      </c>
      <c r="G200" s="66" t="s">
        <v>184</v>
      </c>
    </row>
    <row r="201" spans="1:7" s="66" customFormat="1" hidden="1" x14ac:dyDescent="0.25">
      <c r="A201" s="258"/>
      <c r="B201" s="151"/>
      <c r="C201" s="151"/>
      <c r="D201" s="152"/>
      <c r="E201" s="151"/>
      <c r="F201" s="52">
        <f t="shared" si="1"/>
        <v>0</v>
      </c>
      <c r="G201" s="66" t="s">
        <v>184</v>
      </c>
    </row>
    <row r="202" spans="1:7" s="66" customFormat="1" hidden="1" x14ac:dyDescent="0.25">
      <c r="A202" s="258"/>
      <c r="B202" s="151"/>
      <c r="C202" s="151"/>
      <c r="D202" s="152"/>
      <c r="E202" s="151"/>
      <c r="F202" s="52">
        <f t="shared" si="1"/>
        <v>0</v>
      </c>
      <c r="G202" s="66" t="s">
        <v>184</v>
      </c>
    </row>
    <row r="203" spans="1:7" s="66" customFormat="1" hidden="1" x14ac:dyDescent="0.25">
      <c r="A203" s="258"/>
      <c r="B203" s="151"/>
      <c r="C203" s="151"/>
      <c r="D203" s="152"/>
      <c r="E203" s="151"/>
      <c r="F203" s="52">
        <f t="shared" si="1"/>
        <v>0</v>
      </c>
      <c r="G203" s="66" t="s">
        <v>184</v>
      </c>
    </row>
    <row r="204" spans="1:7" s="66" customFormat="1" hidden="1" x14ac:dyDescent="0.25">
      <c r="A204" s="258"/>
      <c r="B204" s="151"/>
      <c r="C204" s="151"/>
      <c r="D204" s="152"/>
      <c r="E204" s="151"/>
      <c r="F204" s="52">
        <f t="shared" si="1"/>
        <v>0</v>
      </c>
      <c r="G204" s="66" t="s">
        <v>184</v>
      </c>
    </row>
    <row r="205" spans="1:7" s="66" customFormat="1" hidden="1" x14ac:dyDescent="0.25">
      <c r="A205" s="258"/>
      <c r="B205" s="151"/>
      <c r="C205" s="151"/>
      <c r="D205" s="152"/>
      <c r="E205" s="151"/>
      <c r="F205" s="52">
        <f t="shared" si="1"/>
        <v>0</v>
      </c>
      <c r="G205" s="66" t="s">
        <v>184</v>
      </c>
    </row>
    <row r="206" spans="1:7" s="66" customFormat="1" hidden="1" x14ac:dyDescent="0.25">
      <c r="A206" s="258"/>
      <c r="B206" s="151"/>
      <c r="C206" s="151"/>
      <c r="D206" s="152"/>
      <c r="E206" s="151"/>
      <c r="F206" s="52">
        <f t="shared" si="1"/>
        <v>0</v>
      </c>
      <c r="G206" s="66" t="s">
        <v>184</v>
      </c>
    </row>
    <row r="207" spans="1:7" s="66" customFormat="1" hidden="1" x14ac:dyDescent="0.25">
      <c r="A207" s="258"/>
      <c r="B207" s="151"/>
      <c r="C207" s="151"/>
      <c r="D207" s="152"/>
      <c r="E207" s="151"/>
      <c r="F207" s="52">
        <f t="shared" si="1"/>
        <v>0</v>
      </c>
      <c r="G207" s="66" t="s">
        <v>184</v>
      </c>
    </row>
    <row r="208" spans="1:7" s="66" customFormat="1" hidden="1" x14ac:dyDescent="0.25">
      <c r="A208" s="258"/>
      <c r="B208" s="151"/>
      <c r="C208" s="151"/>
      <c r="D208" s="152"/>
      <c r="E208" s="151"/>
      <c r="F208" s="52">
        <f t="shared" si="1"/>
        <v>0</v>
      </c>
      <c r="G208" s="66" t="s">
        <v>184</v>
      </c>
    </row>
    <row r="209" spans="1:7" s="66" customFormat="1" hidden="1" x14ac:dyDescent="0.25">
      <c r="A209" s="258"/>
      <c r="B209" s="151"/>
      <c r="C209" s="151"/>
      <c r="D209" s="152"/>
      <c r="E209" s="151"/>
      <c r="F209" s="52">
        <f t="shared" si="1"/>
        <v>0</v>
      </c>
      <c r="G209" s="66" t="s">
        <v>184</v>
      </c>
    </row>
    <row r="210" spans="1:7" s="66" customFormat="1" hidden="1" x14ac:dyDescent="0.25">
      <c r="A210" s="258"/>
      <c r="B210" s="151"/>
      <c r="C210" s="151"/>
      <c r="D210" s="152"/>
      <c r="E210" s="151"/>
      <c r="F210" s="52">
        <f t="shared" si="1"/>
        <v>0</v>
      </c>
      <c r="G210" s="66" t="s">
        <v>184</v>
      </c>
    </row>
    <row r="211" spans="1:7" s="66" customFormat="1" hidden="1" x14ac:dyDescent="0.25">
      <c r="A211" s="258"/>
      <c r="B211" s="151"/>
      <c r="C211" s="151"/>
      <c r="D211" s="152"/>
      <c r="E211" s="151"/>
      <c r="F211" s="52">
        <f t="shared" si="1"/>
        <v>0</v>
      </c>
      <c r="G211" s="66" t="s">
        <v>184</v>
      </c>
    </row>
    <row r="212" spans="1:7" s="66" customFormat="1" hidden="1" x14ac:dyDescent="0.25">
      <c r="A212" s="258"/>
      <c r="B212" s="151"/>
      <c r="C212" s="151"/>
      <c r="D212" s="152"/>
      <c r="E212" s="151"/>
      <c r="F212" s="52">
        <f t="shared" si="1"/>
        <v>0</v>
      </c>
      <c r="G212" s="66" t="s">
        <v>184</v>
      </c>
    </row>
    <row r="213" spans="1:7" s="66" customFormat="1" hidden="1" x14ac:dyDescent="0.25">
      <c r="A213" s="258"/>
      <c r="B213" s="151"/>
      <c r="C213" s="151"/>
      <c r="D213" s="152"/>
      <c r="E213" s="151"/>
      <c r="F213" s="52">
        <f t="shared" si="1"/>
        <v>0</v>
      </c>
      <c r="G213" s="66" t="s">
        <v>184</v>
      </c>
    </row>
    <row r="214" spans="1:7" s="66" customFormat="1" hidden="1" x14ac:dyDescent="0.25">
      <c r="A214" s="258"/>
      <c r="B214" s="151"/>
      <c r="C214" s="151"/>
      <c r="D214" s="152"/>
      <c r="E214" s="151"/>
      <c r="F214" s="52">
        <f t="shared" si="1"/>
        <v>0</v>
      </c>
      <c r="G214" s="66" t="s">
        <v>184</v>
      </c>
    </row>
    <row r="215" spans="1:7" s="66" customFormat="1" hidden="1" x14ac:dyDescent="0.25">
      <c r="A215" s="258"/>
      <c r="B215" s="151"/>
      <c r="C215" s="151"/>
      <c r="D215" s="152"/>
      <c r="E215" s="151"/>
      <c r="F215" s="52">
        <f t="shared" si="1"/>
        <v>0</v>
      </c>
      <c r="G215" s="66" t="s">
        <v>184</v>
      </c>
    </row>
    <row r="216" spans="1:7" s="66" customFormat="1" hidden="1" x14ac:dyDescent="0.25">
      <c r="A216" s="258"/>
      <c r="B216" s="151"/>
      <c r="C216" s="151"/>
      <c r="D216" s="152"/>
      <c r="E216" s="151"/>
      <c r="F216" s="52">
        <f t="shared" si="1"/>
        <v>0</v>
      </c>
      <c r="G216" s="66" t="s">
        <v>184</v>
      </c>
    </row>
    <row r="217" spans="1:7" s="66" customFormat="1" hidden="1" x14ac:dyDescent="0.25">
      <c r="A217" s="258"/>
      <c r="B217" s="151"/>
      <c r="C217" s="151"/>
      <c r="D217" s="152"/>
      <c r="E217" s="151"/>
      <c r="F217" s="52">
        <f t="shared" si="1"/>
        <v>0</v>
      </c>
      <c r="G217" s="66" t="s">
        <v>184</v>
      </c>
    </row>
    <row r="218" spans="1:7" s="66" customFormat="1" hidden="1" x14ac:dyDescent="0.25">
      <c r="A218" s="258"/>
      <c r="B218" s="151"/>
      <c r="C218" s="151"/>
      <c r="D218" s="152"/>
      <c r="E218" s="151"/>
      <c r="F218" s="52">
        <f t="shared" si="1"/>
        <v>0</v>
      </c>
      <c r="G218" s="66" t="s">
        <v>184</v>
      </c>
    </row>
    <row r="219" spans="1:7" s="66" customFormat="1" hidden="1" x14ac:dyDescent="0.25">
      <c r="A219" s="258"/>
      <c r="B219" s="151"/>
      <c r="C219" s="151"/>
      <c r="D219" s="152"/>
      <c r="E219" s="151"/>
      <c r="F219" s="52">
        <f t="shared" si="1"/>
        <v>0</v>
      </c>
      <c r="G219" s="66" t="s">
        <v>184</v>
      </c>
    </row>
    <row r="220" spans="1:7" s="66" customFormat="1" hidden="1" x14ac:dyDescent="0.25">
      <c r="A220" s="258"/>
      <c r="B220" s="151"/>
      <c r="C220" s="151"/>
      <c r="D220" s="152"/>
      <c r="E220" s="151"/>
      <c r="F220" s="52">
        <f t="shared" si="1"/>
        <v>0</v>
      </c>
      <c r="G220" s="66" t="s">
        <v>184</v>
      </c>
    </row>
    <row r="221" spans="1:7" s="66" customFormat="1" hidden="1" x14ac:dyDescent="0.25">
      <c r="A221" s="258"/>
      <c r="B221" s="151"/>
      <c r="C221" s="151"/>
      <c r="D221" s="152"/>
      <c r="E221" s="151"/>
      <c r="F221" s="52">
        <f t="shared" si="1"/>
        <v>0</v>
      </c>
      <c r="G221" s="66" t="s">
        <v>184</v>
      </c>
    </row>
    <row r="222" spans="1:7" s="66" customFormat="1" hidden="1" x14ac:dyDescent="0.25">
      <c r="A222" s="258"/>
      <c r="B222" s="151"/>
      <c r="C222" s="151"/>
      <c r="D222" s="152"/>
      <c r="E222" s="151"/>
      <c r="F222" s="52">
        <f t="shared" si="1"/>
        <v>0</v>
      </c>
      <c r="G222" s="66" t="s">
        <v>184</v>
      </c>
    </row>
    <row r="223" spans="1:7" s="66" customFormat="1" hidden="1" x14ac:dyDescent="0.25">
      <c r="A223" s="258"/>
      <c r="B223" s="151"/>
      <c r="C223" s="151"/>
      <c r="D223" s="152"/>
      <c r="E223" s="151"/>
      <c r="F223" s="52">
        <f t="shared" si="1"/>
        <v>0</v>
      </c>
      <c r="G223" s="66" t="s">
        <v>184</v>
      </c>
    </row>
    <row r="224" spans="1:7" s="66" customFormat="1" hidden="1" x14ac:dyDescent="0.25">
      <c r="A224" s="258"/>
      <c r="B224" s="151"/>
      <c r="C224" s="151"/>
      <c r="D224" s="152"/>
      <c r="E224" s="151"/>
      <c r="F224" s="52">
        <f t="shared" si="1"/>
        <v>0</v>
      </c>
      <c r="G224" s="66" t="s">
        <v>184</v>
      </c>
    </row>
    <row r="225" spans="1:7" s="66" customFormat="1" hidden="1" x14ac:dyDescent="0.25">
      <c r="A225" s="258"/>
      <c r="B225" s="151"/>
      <c r="C225" s="151"/>
      <c r="D225" s="152"/>
      <c r="E225" s="151"/>
      <c r="F225" s="52">
        <f t="shared" si="1"/>
        <v>0</v>
      </c>
      <c r="G225" s="66" t="s">
        <v>184</v>
      </c>
    </row>
    <row r="226" spans="1:7" s="66" customFormat="1" hidden="1" x14ac:dyDescent="0.25">
      <c r="A226" s="258"/>
      <c r="B226" s="151"/>
      <c r="C226" s="151"/>
      <c r="D226" s="152"/>
      <c r="E226" s="151"/>
      <c r="F226" s="52">
        <f t="shared" si="1"/>
        <v>0</v>
      </c>
      <c r="G226" s="66" t="s">
        <v>184</v>
      </c>
    </row>
    <row r="227" spans="1:7" s="66" customFormat="1" hidden="1" x14ac:dyDescent="0.25">
      <c r="A227" s="258"/>
      <c r="B227" s="151"/>
      <c r="C227" s="151"/>
      <c r="D227" s="152"/>
      <c r="E227" s="151"/>
      <c r="F227" s="52">
        <f t="shared" si="1"/>
        <v>0</v>
      </c>
      <c r="G227" s="66" t="s">
        <v>184</v>
      </c>
    </row>
    <row r="228" spans="1:7" s="66" customFormat="1" hidden="1" x14ac:dyDescent="0.25">
      <c r="A228" s="258"/>
      <c r="B228" s="151"/>
      <c r="C228" s="151"/>
      <c r="D228" s="152"/>
      <c r="E228" s="151"/>
      <c r="F228" s="52">
        <f t="shared" si="1"/>
        <v>0</v>
      </c>
      <c r="G228" s="66" t="s">
        <v>184</v>
      </c>
    </row>
    <row r="229" spans="1:7" s="66" customFormat="1" hidden="1" x14ac:dyDescent="0.25">
      <c r="A229" s="258"/>
      <c r="B229" s="151"/>
      <c r="C229" s="151"/>
      <c r="D229" s="152"/>
      <c r="E229" s="151"/>
      <c r="F229" s="52">
        <f t="shared" si="1"/>
        <v>0</v>
      </c>
      <c r="G229" s="66" t="s">
        <v>184</v>
      </c>
    </row>
    <row r="230" spans="1:7" s="66" customFormat="1" hidden="1" x14ac:dyDescent="0.25">
      <c r="A230" s="258"/>
      <c r="B230" s="151"/>
      <c r="C230" s="151"/>
      <c r="D230" s="152"/>
      <c r="E230" s="151"/>
      <c r="F230" s="52">
        <f t="shared" si="1"/>
        <v>0</v>
      </c>
      <c r="G230" s="66" t="s">
        <v>184</v>
      </c>
    </row>
    <row r="231" spans="1:7" s="66" customFormat="1" hidden="1" x14ac:dyDescent="0.25">
      <c r="A231" s="258"/>
      <c r="B231" s="151"/>
      <c r="C231" s="151"/>
      <c r="D231" s="152"/>
      <c r="E231" s="151"/>
      <c r="F231" s="52">
        <f t="shared" si="1"/>
        <v>0</v>
      </c>
      <c r="G231" s="66" t="s">
        <v>184</v>
      </c>
    </row>
    <row r="232" spans="1:7" s="66" customFormat="1" hidden="1" x14ac:dyDescent="0.25">
      <c r="A232" s="258"/>
      <c r="B232" s="151"/>
      <c r="C232" s="151"/>
      <c r="D232" s="152"/>
      <c r="E232" s="151"/>
      <c r="F232" s="52">
        <f t="shared" si="1"/>
        <v>0</v>
      </c>
      <c r="G232" s="66" t="s">
        <v>184</v>
      </c>
    </row>
    <row r="233" spans="1:7" s="66" customFormat="1" hidden="1" x14ac:dyDescent="0.25">
      <c r="A233" s="258"/>
      <c r="B233" s="151"/>
      <c r="C233" s="151"/>
      <c r="D233" s="152"/>
      <c r="E233" s="151"/>
      <c r="F233" s="52">
        <f t="shared" si="1"/>
        <v>0</v>
      </c>
      <c r="G233" s="66" t="s">
        <v>184</v>
      </c>
    </row>
    <row r="234" spans="1:7" s="66" customFormat="1" hidden="1" x14ac:dyDescent="0.25">
      <c r="A234" s="258"/>
      <c r="B234" s="151"/>
      <c r="C234" s="151"/>
      <c r="D234" s="152"/>
      <c r="E234" s="151"/>
      <c r="F234" s="52">
        <f t="shared" si="1"/>
        <v>0</v>
      </c>
      <c r="G234" s="66" t="s">
        <v>184</v>
      </c>
    </row>
    <row r="235" spans="1:7" s="66" customFormat="1" hidden="1" x14ac:dyDescent="0.25">
      <c r="A235" s="258"/>
      <c r="B235" s="151"/>
      <c r="C235" s="151"/>
      <c r="D235" s="152"/>
      <c r="E235" s="151"/>
      <c r="F235" s="52">
        <f t="shared" si="1"/>
        <v>0</v>
      </c>
      <c r="G235" s="66" t="s">
        <v>184</v>
      </c>
    </row>
    <row r="236" spans="1:7" s="66" customFormat="1" hidden="1" x14ac:dyDescent="0.25">
      <c r="A236" s="258"/>
      <c r="B236" s="151"/>
      <c r="C236" s="151"/>
      <c r="D236" s="152"/>
      <c r="E236" s="151"/>
      <c r="F236" s="52">
        <f t="shared" si="1"/>
        <v>0</v>
      </c>
      <c r="G236" s="66" t="s">
        <v>184</v>
      </c>
    </row>
    <row r="237" spans="1:7" s="66" customFormat="1" hidden="1" x14ac:dyDescent="0.25">
      <c r="A237" s="258"/>
      <c r="B237" s="151"/>
      <c r="C237" s="151"/>
      <c r="D237" s="152"/>
      <c r="E237" s="151"/>
      <c r="F237" s="52">
        <f t="shared" si="1"/>
        <v>0</v>
      </c>
      <c r="G237" s="66" t="s">
        <v>184</v>
      </c>
    </row>
    <row r="238" spans="1:7" s="66" customFormat="1" hidden="1" x14ac:dyDescent="0.25">
      <c r="A238" s="258"/>
      <c r="B238" s="151"/>
      <c r="C238" s="151"/>
      <c r="D238" s="152"/>
      <c r="E238" s="151"/>
      <c r="F238" s="52">
        <f t="shared" si="1"/>
        <v>0</v>
      </c>
      <c r="G238" s="66" t="s">
        <v>184</v>
      </c>
    </row>
    <row r="239" spans="1:7" s="66" customFormat="1" hidden="1" x14ac:dyDescent="0.25">
      <c r="A239" s="258"/>
      <c r="B239" s="151"/>
      <c r="C239" s="151"/>
      <c r="D239" s="152"/>
      <c r="E239" s="151"/>
      <c r="F239" s="52">
        <f t="shared" si="1"/>
        <v>0</v>
      </c>
      <c r="G239" s="66" t="s">
        <v>184</v>
      </c>
    </row>
    <row r="240" spans="1:7" s="66" customFormat="1" hidden="1" x14ac:dyDescent="0.25">
      <c r="A240" s="258"/>
      <c r="B240" s="151"/>
      <c r="C240" s="151"/>
      <c r="D240" s="152"/>
      <c r="E240" s="151"/>
      <c r="F240" s="52">
        <f t="shared" si="1"/>
        <v>0</v>
      </c>
      <c r="G240" s="66" t="s">
        <v>184</v>
      </c>
    </row>
    <row r="241" spans="1:7" s="66" customFormat="1" hidden="1" x14ac:dyDescent="0.25">
      <c r="A241" s="258"/>
      <c r="B241" s="151"/>
      <c r="C241" s="151"/>
      <c r="D241" s="152"/>
      <c r="E241" s="151"/>
      <c r="F241" s="52">
        <f t="shared" si="1"/>
        <v>0</v>
      </c>
      <c r="G241" s="66" t="s">
        <v>184</v>
      </c>
    </row>
    <row r="242" spans="1:7" s="66" customFormat="1" hidden="1" x14ac:dyDescent="0.25">
      <c r="A242" s="258"/>
      <c r="B242" s="151"/>
      <c r="C242" s="151"/>
      <c r="D242" s="152"/>
      <c r="E242" s="151"/>
      <c r="F242" s="52">
        <f t="shared" si="1"/>
        <v>0</v>
      </c>
      <c r="G242" s="66" t="s">
        <v>184</v>
      </c>
    </row>
    <row r="243" spans="1:7" s="66" customFormat="1" hidden="1" x14ac:dyDescent="0.25">
      <c r="A243" s="258"/>
      <c r="B243" s="151"/>
      <c r="C243" s="151"/>
      <c r="D243" s="152"/>
      <c r="E243" s="151"/>
      <c r="F243" s="52">
        <f t="shared" si="1"/>
        <v>0</v>
      </c>
      <c r="G243" s="66" t="s">
        <v>184</v>
      </c>
    </row>
    <row r="244" spans="1:7" s="66" customFormat="1" hidden="1" x14ac:dyDescent="0.25">
      <c r="A244" s="258"/>
      <c r="B244" s="151"/>
      <c r="C244" s="151"/>
      <c r="D244" s="152"/>
      <c r="E244" s="151"/>
      <c r="F244" s="52">
        <f t="shared" si="1"/>
        <v>0</v>
      </c>
      <c r="G244" s="66" t="s">
        <v>184</v>
      </c>
    </row>
    <row r="245" spans="1:7" s="66" customFormat="1" hidden="1" x14ac:dyDescent="0.25">
      <c r="A245" s="258"/>
      <c r="B245" s="151"/>
      <c r="C245" s="151"/>
      <c r="D245" s="152"/>
      <c r="E245" s="151"/>
      <c r="F245" s="52">
        <f t="shared" si="1"/>
        <v>0</v>
      </c>
      <c r="G245" s="66" t="s">
        <v>184</v>
      </c>
    </row>
    <row r="246" spans="1:7" s="66" customFormat="1" hidden="1" x14ac:dyDescent="0.25">
      <c r="A246" s="258"/>
      <c r="B246" s="151"/>
      <c r="C246" s="151"/>
      <c r="D246" s="152"/>
      <c r="E246" s="151"/>
      <c r="F246" s="52">
        <f t="shared" si="1"/>
        <v>0</v>
      </c>
      <c r="G246" s="66" t="s">
        <v>184</v>
      </c>
    </row>
    <row r="247" spans="1:7" s="66" customFormat="1" hidden="1" x14ac:dyDescent="0.25">
      <c r="A247" s="258"/>
      <c r="B247" s="151"/>
      <c r="C247" s="151"/>
      <c r="D247" s="152"/>
      <c r="E247" s="151"/>
      <c r="F247" s="52">
        <f t="shared" si="1"/>
        <v>0</v>
      </c>
      <c r="G247" s="66" t="s">
        <v>184</v>
      </c>
    </row>
    <row r="248" spans="1:7" s="66" customFormat="1" hidden="1" x14ac:dyDescent="0.25">
      <c r="A248" s="258"/>
      <c r="B248" s="151"/>
      <c r="C248" s="151"/>
      <c r="D248" s="152"/>
      <c r="E248" s="151"/>
      <c r="F248" s="52">
        <f t="shared" si="1"/>
        <v>0</v>
      </c>
      <c r="G248" s="66" t="s">
        <v>184</v>
      </c>
    </row>
    <row r="249" spans="1:7" s="66" customFormat="1" hidden="1" x14ac:dyDescent="0.25">
      <c r="A249" s="258"/>
      <c r="B249" s="151"/>
      <c r="C249" s="151"/>
      <c r="D249" s="152"/>
      <c r="E249" s="151"/>
      <c r="F249" s="52">
        <f t="shared" si="1"/>
        <v>0</v>
      </c>
      <c r="G249" s="66" t="s">
        <v>184</v>
      </c>
    </row>
    <row r="250" spans="1:7" s="66" customFormat="1" hidden="1" x14ac:dyDescent="0.25">
      <c r="A250" s="258"/>
      <c r="B250" s="151"/>
      <c r="C250" s="151"/>
      <c r="D250" s="152"/>
      <c r="E250" s="151"/>
      <c r="F250" s="52">
        <f t="shared" si="1"/>
        <v>0</v>
      </c>
      <c r="G250" s="66" t="s">
        <v>184</v>
      </c>
    </row>
    <row r="251" spans="1:7" s="66" customFormat="1" hidden="1" x14ac:dyDescent="0.25">
      <c r="A251" s="258"/>
      <c r="B251" s="151"/>
      <c r="C251" s="151"/>
      <c r="D251" s="152"/>
      <c r="E251" s="151"/>
      <c r="F251" s="52">
        <f t="shared" si="1"/>
        <v>0</v>
      </c>
      <c r="G251" s="66" t="s">
        <v>184</v>
      </c>
    </row>
    <row r="252" spans="1:7" s="66" customFormat="1" hidden="1" x14ac:dyDescent="0.25">
      <c r="A252" s="258"/>
      <c r="B252" s="151"/>
      <c r="C252" s="151"/>
      <c r="D252" s="152"/>
      <c r="E252" s="151"/>
      <c r="F252" s="52">
        <f t="shared" si="1"/>
        <v>0</v>
      </c>
      <c r="G252" s="66" t="s">
        <v>184</v>
      </c>
    </row>
    <row r="253" spans="1:7" s="66" customFormat="1" hidden="1" x14ac:dyDescent="0.25">
      <c r="A253" s="258"/>
      <c r="B253" s="151"/>
      <c r="C253" s="151"/>
      <c r="D253" s="152"/>
      <c r="E253" s="151"/>
      <c r="F253" s="52">
        <f t="shared" si="1"/>
        <v>0</v>
      </c>
      <c r="G253" s="66" t="s">
        <v>184</v>
      </c>
    </row>
    <row r="254" spans="1:7" s="66" customFormat="1" hidden="1" x14ac:dyDescent="0.25">
      <c r="A254" s="258"/>
      <c r="B254" s="151"/>
      <c r="C254" s="151"/>
      <c r="D254" s="152"/>
      <c r="E254" s="151"/>
      <c r="F254" s="52">
        <f t="shared" si="1"/>
        <v>0</v>
      </c>
      <c r="G254" s="66" t="s">
        <v>184</v>
      </c>
    </row>
    <row r="255" spans="1:7" s="66" customFormat="1" hidden="1" x14ac:dyDescent="0.25">
      <c r="A255" s="258"/>
      <c r="B255" s="151"/>
      <c r="C255" s="151"/>
      <c r="D255" s="152"/>
      <c r="E255" s="151"/>
      <c r="F255" s="52">
        <f t="shared" si="1"/>
        <v>0</v>
      </c>
      <c r="G255" s="66" t="s">
        <v>184</v>
      </c>
    </row>
    <row r="256" spans="1:7" s="66" customFormat="1" hidden="1" x14ac:dyDescent="0.25">
      <c r="A256" s="258"/>
      <c r="B256" s="151"/>
      <c r="C256" s="151"/>
      <c r="D256" s="152"/>
      <c r="E256" s="151"/>
      <c r="F256" s="52">
        <f t="shared" si="1"/>
        <v>0</v>
      </c>
      <c r="G256" s="66" t="s">
        <v>184</v>
      </c>
    </row>
    <row r="257" spans="1:9" s="66" customFormat="1" hidden="1" x14ac:dyDescent="0.25">
      <c r="A257" s="258"/>
      <c r="B257" s="151"/>
      <c r="C257" s="151"/>
      <c r="D257" s="152"/>
      <c r="E257" s="151"/>
      <c r="F257" s="52">
        <f t="shared" si="1"/>
        <v>0</v>
      </c>
      <c r="G257" s="66" t="s">
        <v>184</v>
      </c>
    </row>
    <row r="258" spans="1:9" s="66" customFormat="1" hidden="1" x14ac:dyDescent="0.25">
      <c r="A258" s="258"/>
      <c r="B258" s="151"/>
      <c r="C258" s="151"/>
      <c r="D258" s="152"/>
      <c r="E258" s="151"/>
      <c r="F258" s="52">
        <f t="shared" si="1"/>
        <v>0</v>
      </c>
      <c r="G258" s="66" t="s">
        <v>184</v>
      </c>
    </row>
    <row r="259" spans="1:9" s="66" customFormat="1" hidden="1" x14ac:dyDescent="0.25">
      <c r="A259" s="258"/>
      <c r="B259" s="151"/>
      <c r="C259" s="151"/>
      <c r="D259" s="152"/>
      <c r="E259" s="151"/>
      <c r="F259" s="52">
        <f t="shared" si="1"/>
        <v>0</v>
      </c>
      <c r="G259" s="66" t="s">
        <v>184</v>
      </c>
    </row>
    <row r="260" spans="1:9" s="66" customFormat="1" hidden="1" x14ac:dyDescent="0.25">
      <c r="A260" s="258"/>
      <c r="B260" s="151"/>
      <c r="C260" s="151"/>
      <c r="D260" s="152"/>
      <c r="E260" s="151"/>
      <c r="F260" s="52">
        <f t="shared" si="1"/>
        <v>0</v>
      </c>
      <c r="G260" s="66" t="s">
        <v>184</v>
      </c>
    </row>
    <row r="261" spans="1:9" s="66" customFormat="1" hidden="1" x14ac:dyDescent="0.25">
      <c r="A261" s="258"/>
      <c r="B261" s="151"/>
      <c r="C261" s="151"/>
      <c r="D261" s="152"/>
      <c r="E261" s="151"/>
      <c r="F261" s="52">
        <f t="shared" si="1"/>
        <v>0</v>
      </c>
      <c r="G261" s="66" t="s">
        <v>184</v>
      </c>
    </row>
    <row r="262" spans="1:9" s="66" customFormat="1" hidden="1" x14ac:dyDescent="0.25">
      <c r="A262" s="258"/>
      <c r="B262" s="151"/>
      <c r="C262" s="151"/>
      <c r="D262" s="152"/>
      <c r="E262" s="151"/>
      <c r="F262" s="52">
        <f t="shared" si="1"/>
        <v>0</v>
      </c>
      <c r="G262" s="66" t="s">
        <v>184</v>
      </c>
    </row>
    <row r="263" spans="1:9" s="66" customFormat="1" hidden="1" x14ac:dyDescent="0.25">
      <c r="A263" s="258"/>
      <c r="B263" s="151"/>
      <c r="C263" s="151"/>
      <c r="D263" s="152"/>
      <c r="E263" s="151"/>
      <c r="F263" s="52">
        <f t="shared" si="1"/>
        <v>0</v>
      </c>
      <c r="G263" s="66" t="s">
        <v>184</v>
      </c>
    </row>
    <row r="264" spans="1:9" s="66" customFormat="1" hidden="1" x14ac:dyDescent="0.25">
      <c r="A264" s="258"/>
      <c r="B264" s="151"/>
      <c r="C264" s="151"/>
      <c r="D264" s="152"/>
      <c r="E264" s="151"/>
      <c r="F264" s="52">
        <f t="shared" si="1"/>
        <v>0</v>
      </c>
      <c r="G264" s="66" t="s">
        <v>184</v>
      </c>
    </row>
    <row r="265" spans="1:9" s="66" customFormat="1" hidden="1" x14ac:dyDescent="0.25">
      <c r="A265" s="258"/>
      <c r="B265" s="151"/>
      <c r="C265" s="151"/>
      <c r="D265" s="152"/>
      <c r="E265" s="151"/>
      <c r="F265" s="52">
        <f t="shared" si="1"/>
        <v>0</v>
      </c>
      <c r="G265" s="66" t="s">
        <v>184</v>
      </c>
    </row>
    <row r="266" spans="1:9" s="66" customFormat="1" hidden="1" x14ac:dyDescent="0.25">
      <c r="A266" s="258"/>
      <c r="B266" s="151"/>
      <c r="C266" s="151"/>
      <c r="D266" s="152"/>
      <c r="E266" s="151"/>
      <c r="F266" s="52">
        <f t="shared" si="1"/>
        <v>0</v>
      </c>
      <c r="G266" s="66" t="s">
        <v>184</v>
      </c>
    </row>
    <row r="267" spans="1:9" s="66" customFormat="1" x14ac:dyDescent="0.25">
      <c r="A267" s="258" t="s">
        <v>299</v>
      </c>
      <c r="B267" s="151">
        <v>3</v>
      </c>
      <c r="C267" s="151" t="s">
        <v>296</v>
      </c>
      <c r="D267" s="152">
        <v>141961.3611680436</v>
      </c>
      <c r="E267" s="151">
        <v>7</v>
      </c>
      <c r="F267" s="153">
        <f>ROUND(+B267*D267*E267,2)</f>
        <v>2981188.58</v>
      </c>
      <c r="G267" s="66" t="s">
        <v>184</v>
      </c>
    </row>
    <row r="268" spans="1:9" s="66" customFormat="1" x14ac:dyDescent="0.25">
      <c r="A268" s="258"/>
      <c r="B268" s="65"/>
      <c r="C268" s="65"/>
      <c r="D268" s="167"/>
      <c r="E268" s="168" t="s">
        <v>185</v>
      </c>
      <c r="F268" s="229">
        <f>ROUND(SUBTOTAL(109,F137:F267),2)</f>
        <v>16722613.74</v>
      </c>
      <c r="G268" s="66" t="s">
        <v>184</v>
      </c>
      <c r="I268" s="257" t="s">
        <v>198</v>
      </c>
    </row>
    <row r="269" spans="1:9" x14ac:dyDescent="0.25">
      <c r="F269" s="214"/>
      <c r="G269" s="66" t="s">
        <v>186</v>
      </c>
    </row>
    <row r="270" spans="1:9" x14ac:dyDescent="0.25">
      <c r="C270" s="414" t="str">
        <f>"Total "&amp;B2</f>
        <v>Total GRANT EXCLUSIVE LINE ITEM</v>
      </c>
      <c r="D270" s="414"/>
      <c r="E270" s="414"/>
      <c r="F270" s="52">
        <f>+F268+F136</f>
        <v>36673396.189999998</v>
      </c>
      <c r="G270" s="66" t="s">
        <v>186</v>
      </c>
      <c r="I270" s="75" t="s">
        <v>188</v>
      </c>
    </row>
    <row r="271" spans="1:9" s="66" customFormat="1" x14ac:dyDescent="0.25">
      <c r="A271" s="155"/>
      <c r="B271" s="65"/>
      <c r="C271" s="65"/>
      <c r="D271" s="65"/>
      <c r="E271" s="65"/>
      <c r="F271" s="69"/>
      <c r="G271" s="66" t="s">
        <v>186</v>
      </c>
    </row>
    <row r="272" spans="1:9" s="66" customFormat="1" x14ac:dyDescent="0.25">
      <c r="A272" s="218" t="str">
        <f>B2&amp;" Narrative (State):"</f>
        <v>GRANT EXCLUSIVE LINE ITEM Narrative (State):</v>
      </c>
      <c r="B272" s="60"/>
      <c r="C272" s="60"/>
      <c r="D272" s="60"/>
      <c r="E272" s="60"/>
      <c r="F272" s="61"/>
      <c r="G272" s="66" t="s">
        <v>181</v>
      </c>
      <c r="I272" s="76" t="s">
        <v>190</v>
      </c>
    </row>
    <row r="273" spans="1:17" s="66" customFormat="1" ht="45" customHeight="1" x14ac:dyDescent="0.25">
      <c r="A273" s="407" t="s">
        <v>300</v>
      </c>
      <c r="B273" s="408"/>
      <c r="C273" s="408"/>
      <c r="D273" s="408"/>
      <c r="E273" s="408"/>
      <c r="F273" s="409"/>
      <c r="G273" s="66" t="s">
        <v>181</v>
      </c>
      <c r="I273" s="405" t="s">
        <v>191</v>
      </c>
      <c r="J273" s="405"/>
      <c r="K273" s="405"/>
      <c r="L273" s="405"/>
      <c r="M273" s="405"/>
      <c r="N273" s="405"/>
      <c r="O273" s="405"/>
      <c r="P273" s="405"/>
      <c r="Q273" s="405"/>
    </row>
    <row r="274" spans="1:17" x14ac:dyDescent="0.25">
      <c r="G274" s="66" t="s">
        <v>184</v>
      </c>
    </row>
    <row r="275" spans="1:17" s="66" customFormat="1" x14ac:dyDescent="0.25">
      <c r="A275" s="218" t="str">
        <f>B2&amp;" Narrative (Non-State) i.e. Match or Other Funding"</f>
        <v>GRANT EXCLUSIVE LINE ITEM Narrative (Non-State) i.e. Match or Other Funding</v>
      </c>
      <c r="B275" s="63"/>
      <c r="C275" s="63"/>
      <c r="D275" s="63"/>
      <c r="E275" s="63"/>
      <c r="F275" s="64"/>
      <c r="G275" s="66" t="s">
        <v>184</v>
      </c>
      <c r="I275" s="76" t="s">
        <v>190</v>
      </c>
    </row>
    <row r="276" spans="1:17" s="66" customFormat="1" ht="45" customHeight="1" x14ac:dyDescent="0.25">
      <c r="A276" s="407" t="s">
        <v>301</v>
      </c>
      <c r="B276" s="408"/>
      <c r="C276" s="408"/>
      <c r="D276" s="408"/>
      <c r="E276" s="408"/>
      <c r="F276" s="409"/>
      <c r="G276" s="66" t="s">
        <v>184</v>
      </c>
      <c r="I276" s="405" t="s">
        <v>191</v>
      </c>
      <c r="J276" s="405"/>
      <c r="K276" s="405"/>
      <c r="L276" s="405"/>
      <c r="M276" s="405"/>
      <c r="N276" s="405"/>
      <c r="O276" s="405"/>
      <c r="P276" s="405"/>
      <c r="Q276" s="405"/>
    </row>
    <row r="278" spans="1:17" x14ac:dyDescent="0.25">
      <c r="D278" s="222"/>
    </row>
  </sheetData>
  <sheetProtection algorithmName="SHA-512" hashValue="KiyFQAaoe1qo5LBHfBM1oK9c0awr3aHTPtdnXDKni8fWQRYeuae3hpxDPPQryILoTqiPL9B6oMcBXnXS/SwFuw==" saltValue="nmaTH7SA2dSa3v7RjuyG0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0EBCDEB2-2E1A-4314-ABAA-6D19CBB68A10}">
            <xm:f>Categories!$A$34=FALSE</xm:f>
            <x14:dxf>
              <fill>
                <patternFill>
                  <bgColor theme="0" tint="-0.34998626667073579"/>
                </patternFill>
              </fill>
            </x14:dxf>
          </x14:cfRule>
          <xm:sqref>A1:F276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2BE60-6865-4243-8AE7-CEA4D63355E9}">
  <sheetPr>
    <pageSetUpPr fitToPage="1"/>
  </sheetPr>
  <dimension ref="A1:Q278"/>
  <sheetViews>
    <sheetView zoomScaleNormal="100" zoomScaleSheetLayoutView="100" workbookViewId="0">
      <selection activeCell="A10" sqref="A10:C10"/>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thickTop="1" thickBot="1" x14ac:dyDescent="0.3">
      <c r="A1" s="399" t="s">
        <v>169</v>
      </c>
      <c r="B1" s="399"/>
      <c r="C1" s="399"/>
      <c r="D1" s="399"/>
      <c r="E1" s="399"/>
      <c r="F1" t="str">
        <f>+'Section A'!$B$2</f>
        <v>GRANTEE</v>
      </c>
      <c r="G1" s="204" t="s">
        <v>179</v>
      </c>
      <c r="I1" s="225" t="s">
        <v>170</v>
      </c>
    </row>
    <row r="2" spans="1:9" ht="20.25" customHeight="1" thickTop="1" x14ac:dyDescent="0.25">
      <c r="A2" s="226" t="s">
        <v>309</v>
      </c>
      <c r="B2" s="432" t="s">
        <v>293</v>
      </c>
      <c r="C2" s="432"/>
      <c r="D2" s="432"/>
      <c r="E2" s="432"/>
      <c r="F2" s="432"/>
      <c r="G2" s="204"/>
    </row>
    <row r="3" spans="1:9" ht="42" customHeight="1" x14ac:dyDescent="0.25">
      <c r="A3" s="327" t="s">
        <v>294</v>
      </c>
      <c r="B3" s="327"/>
      <c r="C3" s="327"/>
      <c r="D3" s="327"/>
      <c r="E3" s="327"/>
      <c r="F3" s="327"/>
      <c r="G3" t="s">
        <v>186</v>
      </c>
    </row>
    <row r="4" spans="1:9" x14ac:dyDescent="0.25">
      <c r="A4" s="5"/>
      <c r="B4" s="5"/>
      <c r="C4" s="5"/>
      <c r="D4" s="5"/>
      <c r="E4" s="5"/>
      <c r="F4" s="5"/>
      <c r="G4" t="s">
        <v>186</v>
      </c>
    </row>
    <row r="5" spans="1:9" x14ac:dyDescent="0.25">
      <c r="A5" s="202" t="s">
        <v>261</v>
      </c>
      <c r="B5" s="202" t="s">
        <v>208</v>
      </c>
      <c r="C5" s="202" t="s">
        <v>207</v>
      </c>
      <c r="D5" s="202" t="s">
        <v>224</v>
      </c>
      <c r="E5" s="202" t="s">
        <v>177</v>
      </c>
      <c r="F5" s="202" t="s">
        <v>295</v>
      </c>
      <c r="G5" s="206" t="s">
        <v>186</v>
      </c>
      <c r="I5" s="76" t="s">
        <v>180</v>
      </c>
    </row>
    <row r="6" spans="1:9" s="66" customFormat="1" x14ac:dyDescent="0.25">
      <c r="A6" s="143" t="s">
        <v>261</v>
      </c>
      <c r="B6" s="151">
        <v>3</v>
      </c>
      <c r="C6" s="151" t="s">
        <v>296</v>
      </c>
      <c r="D6" s="152">
        <v>16974.755898162774</v>
      </c>
      <c r="E6" s="151">
        <v>7</v>
      </c>
      <c r="F6" s="52">
        <f t="shared" ref="F6:F134" si="0">ROUND(+B6*D6*E6,2)</f>
        <v>356469.87</v>
      </c>
      <c r="G6" s="66" t="s">
        <v>181</v>
      </c>
    </row>
    <row r="7" spans="1:9" s="66" customFormat="1" x14ac:dyDescent="0.25">
      <c r="A7" s="258" t="s">
        <v>297</v>
      </c>
      <c r="B7" s="151">
        <v>3</v>
      </c>
      <c r="C7" s="151" t="s">
        <v>296</v>
      </c>
      <c r="D7" s="152">
        <v>15068.373081816633</v>
      </c>
      <c r="E7" s="151">
        <v>7</v>
      </c>
      <c r="F7" s="52">
        <f t="shared" si="0"/>
        <v>316435.83</v>
      </c>
      <c r="G7" s="66" t="s">
        <v>181</v>
      </c>
    </row>
    <row r="8" spans="1:9" s="66" customFormat="1" x14ac:dyDescent="0.25">
      <c r="A8" s="258" t="s">
        <v>298</v>
      </c>
      <c r="B8" s="151">
        <v>3</v>
      </c>
      <c r="C8" s="151" t="s">
        <v>296</v>
      </c>
      <c r="D8" s="152">
        <v>281632.99938367406</v>
      </c>
      <c r="E8" s="151">
        <v>7</v>
      </c>
      <c r="F8" s="52">
        <f t="shared" si="0"/>
        <v>5914292.9900000002</v>
      </c>
      <c r="G8" s="66" t="s">
        <v>181</v>
      </c>
    </row>
    <row r="9" spans="1:9" s="66" customFormat="1" hidden="1" x14ac:dyDescent="0.25">
      <c r="A9" s="258"/>
      <c r="B9" s="151"/>
      <c r="C9" s="151"/>
      <c r="D9" s="152"/>
      <c r="E9" s="151"/>
      <c r="F9" s="52">
        <f t="shared" si="0"/>
        <v>0</v>
      </c>
      <c r="G9" s="66" t="s">
        <v>181</v>
      </c>
    </row>
    <row r="10" spans="1:9" s="66" customFormat="1" hidden="1" x14ac:dyDescent="0.25">
      <c r="A10" s="258"/>
      <c r="B10" s="151"/>
      <c r="C10" s="151"/>
      <c r="D10" s="152"/>
      <c r="E10" s="151"/>
      <c r="F10" s="52">
        <f t="shared" si="0"/>
        <v>0</v>
      </c>
      <c r="G10" s="66" t="s">
        <v>181</v>
      </c>
    </row>
    <row r="11" spans="1:9" s="66" customFormat="1" hidden="1" x14ac:dyDescent="0.25">
      <c r="A11" s="258"/>
      <c r="B11" s="151"/>
      <c r="C11" s="151"/>
      <c r="D11" s="152"/>
      <c r="E11" s="151"/>
      <c r="F11" s="52">
        <f t="shared" si="0"/>
        <v>0</v>
      </c>
      <c r="G11" s="66" t="s">
        <v>181</v>
      </c>
    </row>
    <row r="12" spans="1:9" s="66" customFormat="1" hidden="1" x14ac:dyDescent="0.25">
      <c r="A12" s="258"/>
      <c r="B12" s="151"/>
      <c r="C12" s="151"/>
      <c r="D12" s="152"/>
      <c r="E12" s="151"/>
      <c r="F12" s="52">
        <f t="shared" si="0"/>
        <v>0</v>
      </c>
      <c r="G12" s="66" t="s">
        <v>181</v>
      </c>
    </row>
    <row r="13" spans="1:9" s="66" customFormat="1" hidden="1" x14ac:dyDescent="0.25">
      <c r="A13" s="258"/>
      <c r="B13" s="151"/>
      <c r="C13" s="151"/>
      <c r="D13" s="152"/>
      <c r="E13" s="151"/>
      <c r="F13" s="52">
        <f t="shared" si="0"/>
        <v>0</v>
      </c>
      <c r="G13" s="66" t="s">
        <v>181</v>
      </c>
    </row>
    <row r="14" spans="1:9" s="66" customFormat="1" hidden="1" x14ac:dyDescent="0.25">
      <c r="A14" s="258"/>
      <c r="B14" s="151"/>
      <c r="C14" s="151"/>
      <c r="D14" s="152"/>
      <c r="E14" s="151"/>
      <c r="F14" s="52">
        <f t="shared" si="0"/>
        <v>0</v>
      </c>
      <c r="G14" s="66" t="s">
        <v>181</v>
      </c>
    </row>
    <row r="15" spans="1:9" s="66" customFormat="1" hidden="1" x14ac:dyDescent="0.25">
      <c r="A15" s="258"/>
      <c r="B15" s="151"/>
      <c r="C15" s="151"/>
      <c r="D15" s="152"/>
      <c r="E15" s="151"/>
      <c r="F15" s="52">
        <f t="shared" si="0"/>
        <v>0</v>
      </c>
      <c r="G15" s="66" t="s">
        <v>181</v>
      </c>
    </row>
    <row r="16" spans="1:9" s="66" customFormat="1" hidden="1" x14ac:dyDescent="0.25">
      <c r="A16" s="258"/>
      <c r="B16" s="151"/>
      <c r="C16" s="151"/>
      <c r="D16" s="152"/>
      <c r="E16" s="151"/>
      <c r="F16" s="52">
        <f t="shared" si="0"/>
        <v>0</v>
      </c>
      <c r="G16" s="66" t="s">
        <v>181</v>
      </c>
    </row>
    <row r="17" spans="1:7" s="66" customFormat="1" hidden="1" x14ac:dyDescent="0.25">
      <c r="A17" s="258"/>
      <c r="B17" s="151"/>
      <c r="C17" s="151"/>
      <c r="D17" s="152"/>
      <c r="E17" s="151"/>
      <c r="F17" s="52">
        <f t="shared" si="0"/>
        <v>0</v>
      </c>
      <c r="G17" s="66" t="s">
        <v>181</v>
      </c>
    </row>
    <row r="18" spans="1:7" s="66" customFormat="1" hidden="1" x14ac:dyDescent="0.25">
      <c r="A18" s="258"/>
      <c r="B18" s="151"/>
      <c r="C18" s="151"/>
      <c r="D18" s="152"/>
      <c r="E18" s="151"/>
      <c r="F18" s="52">
        <f t="shared" si="0"/>
        <v>0</v>
      </c>
      <c r="G18" s="66" t="s">
        <v>181</v>
      </c>
    </row>
    <row r="19" spans="1:7" s="66" customFormat="1" hidden="1" x14ac:dyDescent="0.25">
      <c r="A19" s="258"/>
      <c r="B19" s="151"/>
      <c r="C19" s="151"/>
      <c r="D19" s="152"/>
      <c r="E19" s="151"/>
      <c r="F19" s="52">
        <f t="shared" si="0"/>
        <v>0</v>
      </c>
      <c r="G19" s="66" t="s">
        <v>181</v>
      </c>
    </row>
    <row r="20" spans="1:7" s="66" customFormat="1" hidden="1" x14ac:dyDescent="0.25">
      <c r="A20" s="258"/>
      <c r="B20" s="151"/>
      <c r="C20" s="151"/>
      <c r="D20" s="152"/>
      <c r="E20" s="151"/>
      <c r="F20" s="52">
        <f t="shared" si="0"/>
        <v>0</v>
      </c>
      <c r="G20" s="66" t="s">
        <v>181</v>
      </c>
    </row>
    <row r="21" spans="1:7" s="66" customFormat="1" hidden="1" x14ac:dyDescent="0.25">
      <c r="A21" s="258"/>
      <c r="B21" s="151"/>
      <c r="C21" s="151"/>
      <c r="D21" s="152"/>
      <c r="E21" s="151"/>
      <c r="F21" s="52">
        <f t="shared" si="0"/>
        <v>0</v>
      </c>
      <c r="G21" s="66" t="s">
        <v>181</v>
      </c>
    </row>
    <row r="22" spans="1:7" s="66" customFormat="1" hidden="1" x14ac:dyDescent="0.25">
      <c r="A22" s="258"/>
      <c r="B22" s="151"/>
      <c r="C22" s="151"/>
      <c r="D22" s="152"/>
      <c r="E22" s="151"/>
      <c r="F22" s="52">
        <f t="shared" si="0"/>
        <v>0</v>
      </c>
      <c r="G22" s="66" t="s">
        <v>181</v>
      </c>
    </row>
    <row r="23" spans="1:7" s="66" customFormat="1" hidden="1" x14ac:dyDescent="0.25">
      <c r="A23" s="258"/>
      <c r="B23" s="151"/>
      <c r="C23" s="151"/>
      <c r="D23" s="152"/>
      <c r="E23" s="151"/>
      <c r="F23" s="52">
        <f t="shared" si="0"/>
        <v>0</v>
      </c>
      <c r="G23" s="66" t="s">
        <v>181</v>
      </c>
    </row>
    <row r="24" spans="1:7" s="66" customFormat="1" hidden="1" x14ac:dyDescent="0.25">
      <c r="A24" s="258"/>
      <c r="B24" s="151"/>
      <c r="C24" s="151"/>
      <c r="D24" s="152"/>
      <c r="E24" s="151"/>
      <c r="F24" s="52">
        <f t="shared" si="0"/>
        <v>0</v>
      </c>
      <c r="G24" s="66" t="s">
        <v>181</v>
      </c>
    </row>
    <row r="25" spans="1:7" s="66" customFormat="1" hidden="1" x14ac:dyDescent="0.25">
      <c r="A25" s="258"/>
      <c r="B25" s="151"/>
      <c r="C25" s="151"/>
      <c r="D25" s="152"/>
      <c r="E25" s="151"/>
      <c r="F25" s="52">
        <f t="shared" si="0"/>
        <v>0</v>
      </c>
      <c r="G25" s="66" t="s">
        <v>181</v>
      </c>
    </row>
    <row r="26" spans="1:7" s="66" customFormat="1" hidden="1" x14ac:dyDescent="0.25">
      <c r="A26" s="258"/>
      <c r="B26" s="151"/>
      <c r="C26" s="151"/>
      <c r="D26" s="152"/>
      <c r="E26" s="151"/>
      <c r="F26" s="52">
        <f t="shared" si="0"/>
        <v>0</v>
      </c>
      <c r="G26" s="66" t="s">
        <v>181</v>
      </c>
    </row>
    <row r="27" spans="1:7" s="66" customFormat="1" hidden="1" x14ac:dyDescent="0.25">
      <c r="A27" s="258"/>
      <c r="B27" s="151"/>
      <c r="C27" s="151"/>
      <c r="D27" s="152"/>
      <c r="E27" s="151"/>
      <c r="F27" s="52">
        <f t="shared" si="0"/>
        <v>0</v>
      </c>
      <c r="G27" s="66" t="s">
        <v>181</v>
      </c>
    </row>
    <row r="28" spans="1:7" s="66" customFormat="1" hidden="1" x14ac:dyDescent="0.25">
      <c r="A28" s="258"/>
      <c r="B28" s="151"/>
      <c r="C28" s="151"/>
      <c r="D28" s="152"/>
      <c r="E28" s="151"/>
      <c r="F28" s="52">
        <f t="shared" si="0"/>
        <v>0</v>
      </c>
      <c r="G28" s="66" t="s">
        <v>181</v>
      </c>
    </row>
    <row r="29" spans="1:7" s="66" customFormat="1" hidden="1" x14ac:dyDescent="0.25">
      <c r="A29" s="258"/>
      <c r="B29" s="151"/>
      <c r="C29" s="151"/>
      <c r="D29" s="152"/>
      <c r="E29" s="151"/>
      <c r="F29" s="52">
        <f t="shared" si="0"/>
        <v>0</v>
      </c>
      <c r="G29" s="66" t="s">
        <v>181</v>
      </c>
    </row>
    <row r="30" spans="1:7" s="66" customFormat="1" hidden="1" x14ac:dyDescent="0.25">
      <c r="A30" s="258"/>
      <c r="B30" s="151"/>
      <c r="C30" s="151"/>
      <c r="D30" s="152"/>
      <c r="E30" s="151"/>
      <c r="F30" s="52">
        <f t="shared" si="0"/>
        <v>0</v>
      </c>
      <c r="G30" s="66" t="s">
        <v>181</v>
      </c>
    </row>
    <row r="31" spans="1:7" s="66" customFormat="1" hidden="1" x14ac:dyDescent="0.25">
      <c r="A31" s="258"/>
      <c r="B31" s="151"/>
      <c r="C31" s="151"/>
      <c r="D31" s="152"/>
      <c r="E31" s="151"/>
      <c r="F31" s="52">
        <f t="shared" si="0"/>
        <v>0</v>
      </c>
      <c r="G31" s="66" t="s">
        <v>181</v>
      </c>
    </row>
    <row r="32" spans="1:7" s="66" customFormat="1" hidden="1" x14ac:dyDescent="0.25">
      <c r="A32" s="258"/>
      <c r="B32" s="151"/>
      <c r="C32" s="151"/>
      <c r="D32" s="152"/>
      <c r="E32" s="151"/>
      <c r="F32" s="52">
        <f t="shared" si="0"/>
        <v>0</v>
      </c>
      <c r="G32" s="66" t="s">
        <v>181</v>
      </c>
    </row>
    <row r="33" spans="1:7" s="66" customFormat="1" hidden="1" x14ac:dyDescent="0.25">
      <c r="A33" s="258"/>
      <c r="B33" s="151"/>
      <c r="C33" s="151"/>
      <c r="D33" s="152"/>
      <c r="E33" s="151"/>
      <c r="F33" s="52">
        <f t="shared" si="0"/>
        <v>0</v>
      </c>
      <c r="G33" s="66" t="s">
        <v>181</v>
      </c>
    </row>
    <row r="34" spans="1:7" s="66" customFormat="1" hidden="1" x14ac:dyDescent="0.25">
      <c r="A34" s="258"/>
      <c r="B34" s="151"/>
      <c r="C34" s="151"/>
      <c r="D34" s="152"/>
      <c r="E34" s="151"/>
      <c r="F34" s="52">
        <f t="shared" si="0"/>
        <v>0</v>
      </c>
      <c r="G34" s="66" t="s">
        <v>181</v>
      </c>
    </row>
    <row r="35" spans="1:7" s="66" customFormat="1" hidden="1" x14ac:dyDescent="0.25">
      <c r="A35" s="258"/>
      <c r="B35" s="151"/>
      <c r="C35" s="151"/>
      <c r="D35" s="152"/>
      <c r="E35" s="151"/>
      <c r="F35" s="52">
        <f t="shared" si="0"/>
        <v>0</v>
      </c>
      <c r="G35" s="66" t="s">
        <v>181</v>
      </c>
    </row>
    <row r="36" spans="1:7" s="66" customFormat="1" hidden="1" x14ac:dyDescent="0.25">
      <c r="A36" s="258"/>
      <c r="B36" s="151"/>
      <c r="C36" s="151"/>
      <c r="D36" s="152"/>
      <c r="E36" s="151"/>
      <c r="F36" s="52">
        <f t="shared" si="0"/>
        <v>0</v>
      </c>
      <c r="G36" s="66" t="s">
        <v>181</v>
      </c>
    </row>
    <row r="37" spans="1:7" s="66" customFormat="1" hidden="1" x14ac:dyDescent="0.25">
      <c r="A37" s="258"/>
      <c r="B37" s="151"/>
      <c r="C37" s="151"/>
      <c r="D37" s="152"/>
      <c r="E37" s="151"/>
      <c r="F37" s="52">
        <f t="shared" si="0"/>
        <v>0</v>
      </c>
      <c r="G37" s="66" t="s">
        <v>181</v>
      </c>
    </row>
    <row r="38" spans="1:7" s="66" customFormat="1" hidden="1" x14ac:dyDescent="0.25">
      <c r="A38" s="258"/>
      <c r="B38" s="151"/>
      <c r="C38" s="151"/>
      <c r="D38" s="152"/>
      <c r="E38" s="151"/>
      <c r="F38" s="52">
        <f t="shared" si="0"/>
        <v>0</v>
      </c>
      <c r="G38" s="66" t="s">
        <v>181</v>
      </c>
    </row>
    <row r="39" spans="1:7" s="66" customFormat="1" hidden="1" x14ac:dyDescent="0.25">
      <c r="A39" s="258"/>
      <c r="B39" s="151"/>
      <c r="C39" s="151"/>
      <c r="D39" s="152"/>
      <c r="E39" s="151"/>
      <c r="F39" s="52">
        <f t="shared" si="0"/>
        <v>0</v>
      </c>
      <c r="G39" s="66" t="s">
        <v>181</v>
      </c>
    </row>
    <row r="40" spans="1:7" s="66" customFormat="1" hidden="1" x14ac:dyDescent="0.25">
      <c r="A40" s="258"/>
      <c r="B40" s="151"/>
      <c r="C40" s="151"/>
      <c r="D40" s="152"/>
      <c r="E40" s="151"/>
      <c r="F40" s="52">
        <f t="shared" si="0"/>
        <v>0</v>
      </c>
      <c r="G40" s="66" t="s">
        <v>181</v>
      </c>
    </row>
    <row r="41" spans="1:7" s="66" customFormat="1" hidden="1" x14ac:dyDescent="0.25">
      <c r="A41" s="258"/>
      <c r="B41" s="151"/>
      <c r="C41" s="151"/>
      <c r="D41" s="152"/>
      <c r="E41" s="151"/>
      <c r="F41" s="52">
        <f t="shared" si="0"/>
        <v>0</v>
      </c>
      <c r="G41" s="66" t="s">
        <v>181</v>
      </c>
    </row>
    <row r="42" spans="1:7" s="66" customFormat="1" hidden="1" x14ac:dyDescent="0.25">
      <c r="A42" s="258"/>
      <c r="B42" s="151"/>
      <c r="C42" s="151"/>
      <c r="D42" s="152"/>
      <c r="E42" s="151"/>
      <c r="F42" s="52">
        <f t="shared" si="0"/>
        <v>0</v>
      </c>
      <c r="G42" s="66" t="s">
        <v>181</v>
      </c>
    </row>
    <row r="43" spans="1:7" s="66" customFormat="1" hidden="1" x14ac:dyDescent="0.25">
      <c r="A43" s="258"/>
      <c r="B43" s="151"/>
      <c r="C43" s="151"/>
      <c r="D43" s="152"/>
      <c r="E43" s="151"/>
      <c r="F43" s="52">
        <f t="shared" si="0"/>
        <v>0</v>
      </c>
      <c r="G43" s="66" t="s">
        <v>181</v>
      </c>
    </row>
    <row r="44" spans="1:7" s="66" customFormat="1" hidden="1" x14ac:dyDescent="0.25">
      <c r="A44" s="258"/>
      <c r="B44" s="151"/>
      <c r="C44" s="151"/>
      <c r="D44" s="152"/>
      <c r="E44" s="151"/>
      <c r="F44" s="52">
        <f t="shared" si="0"/>
        <v>0</v>
      </c>
      <c r="G44" s="66" t="s">
        <v>181</v>
      </c>
    </row>
    <row r="45" spans="1:7" s="66" customFormat="1" hidden="1" x14ac:dyDescent="0.25">
      <c r="A45" s="258"/>
      <c r="B45" s="151"/>
      <c r="C45" s="151"/>
      <c r="D45" s="152"/>
      <c r="E45" s="151"/>
      <c r="F45" s="52">
        <f t="shared" si="0"/>
        <v>0</v>
      </c>
      <c r="G45" s="66" t="s">
        <v>181</v>
      </c>
    </row>
    <row r="46" spans="1:7" s="66" customFormat="1" hidden="1" x14ac:dyDescent="0.25">
      <c r="A46" s="258"/>
      <c r="B46" s="151"/>
      <c r="C46" s="151"/>
      <c r="D46" s="152"/>
      <c r="E46" s="151"/>
      <c r="F46" s="52">
        <f t="shared" si="0"/>
        <v>0</v>
      </c>
      <c r="G46" s="66" t="s">
        <v>181</v>
      </c>
    </row>
    <row r="47" spans="1:7" s="66" customFormat="1" hidden="1" x14ac:dyDescent="0.25">
      <c r="A47" s="258"/>
      <c r="B47" s="151"/>
      <c r="C47" s="151"/>
      <c r="D47" s="152"/>
      <c r="E47" s="151"/>
      <c r="F47" s="52">
        <f t="shared" si="0"/>
        <v>0</v>
      </c>
      <c r="G47" s="66" t="s">
        <v>181</v>
      </c>
    </row>
    <row r="48" spans="1:7" s="66" customFormat="1" hidden="1" x14ac:dyDescent="0.25">
      <c r="A48" s="258"/>
      <c r="B48" s="151"/>
      <c r="C48" s="151"/>
      <c r="D48" s="152"/>
      <c r="E48" s="151"/>
      <c r="F48" s="52">
        <f t="shared" si="0"/>
        <v>0</v>
      </c>
      <c r="G48" s="66" t="s">
        <v>181</v>
      </c>
    </row>
    <row r="49" spans="1:7" s="66" customFormat="1" hidden="1" x14ac:dyDescent="0.25">
      <c r="A49" s="258"/>
      <c r="B49" s="151"/>
      <c r="C49" s="151"/>
      <c r="D49" s="152"/>
      <c r="E49" s="151"/>
      <c r="F49" s="52">
        <f t="shared" si="0"/>
        <v>0</v>
      </c>
      <c r="G49" s="66" t="s">
        <v>181</v>
      </c>
    </row>
    <row r="50" spans="1:7" s="66" customFormat="1" hidden="1" x14ac:dyDescent="0.25">
      <c r="A50" s="258"/>
      <c r="B50" s="151"/>
      <c r="C50" s="151"/>
      <c r="D50" s="152"/>
      <c r="E50" s="151"/>
      <c r="F50" s="52">
        <f t="shared" si="0"/>
        <v>0</v>
      </c>
      <c r="G50" s="66" t="s">
        <v>181</v>
      </c>
    </row>
    <row r="51" spans="1:7" s="66" customFormat="1" hidden="1" x14ac:dyDescent="0.25">
      <c r="A51" s="258"/>
      <c r="B51" s="151"/>
      <c r="C51" s="151"/>
      <c r="D51" s="152"/>
      <c r="E51" s="151"/>
      <c r="F51" s="52">
        <f t="shared" si="0"/>
        <v>0</v>
      </c>
      <c r="G51" s="66" t="s">
        <v>181</v>
      </c>
    </row>
    <row r="52" spans="1:7" s="66" customFormat="1" hidden="1" x14ac:dyDescent="0.25">
      <c r="A52" s="258"/>
      <c r="B52" s="151"/>
      <c r="C52" s="151"/>
      <c r="D52" s="152"/>
      <c r="E52" s="151"/>
      <c r="F52" s="52">
        <f t="shared" si="0"/>
        <v>0</v>
      </c>
      <c r="G52" s="66" t="s">
        <v>181</v>
      </c>
    </row>
    <row r="53" spans="1:7" s="66" customFormat="1" hidden="1" x14ac:dyDescent="0.25">
      <c r="A53" s="258"/>
      <c r="B53" s="151"/>
      <c r="C53" s="151"/>
      <c r="D53" s="152"/>
      <c r="E53" s="151"/>
      <c r="F53" s="52">
        <f t="shared" si="0"/>
        <v>0</v>
      </c>
      <c r="G53" s="66" t="s">
        <v>181</v>
      </c>
    </row>
    <row r="54" spans="1:7" s="66" customFormat="1" hidden="1" x14ac:dyDescent="0.25">
      <c r="A54" s="258"/>
      <c r="B54" s="151"/>
      <c r="C54" s="151"/>
      <c r="D54" s="152"/>
      <c r="E54" s="151"/>
      <c r="F54" s="52">
        <f t="shared" si="0"/>
        <v>0</v>
      </c>
      <c r="G54" s="66" t="s">
        <v>181</v>
      </c>
    </row>
    <row r="55" spans="1:7" s="66" customFormat="1" hidden="1" x14ac:dyDescent="0.25">
      <c r="A55" s="258"/>
      <c r="B55" s="151"/>
      <c r="C55" s="151"/>
      <c r="D55" s="152"/>
      <c r="E55" s="151"/>
      <c r="F55" s="52">
        <f t="shared" si="0"/>
        <v>0</v>
      </c>
      <c r="G55" s="66" t="s">
        <v>181</v>
      </c>
    </row>
    <row r="56" spans="1:7" s="66" customFormat="1" hidden="1" x14ac:dyDescent="0.25">
      <c r="A56" s="258"/>
      <c r="B56" s="151"/>
      <c r="C56" s="151"/>
      <c r="D56" s="152"/>
      <c r="E56" s="151"/>
      <c r="F56" s="52">
        <f t="shared" si="0"/>
        <v>0</v>
      </c>
      <c r="G56" s="66" t="s">
        <v>181</v>
      </c>
    </row>
    <row r="57" spans="1:7" s="66" customFormat="1" hidden="1" x14ac:dyDescent="0.25">
      <c r="A57" s="258"/>
      <c r="B57" s="151"/>
      <c r="C57" s="151"/>
      <c r="D57" s="152"/>
      <c r="E57" s="151"/>
      <c r="F57" s="52">
        <f t="shared" si="0"/>
        <v>0</v>
      </c>
      <c r="G57" s="66" t="s">
        <v>181</v>
      </c>
    </row>
    <row r="58" spans="1:7" s="66" customFormat="1" hidden="1" x14ac:dyDescent="0.25">
      <c r="A58" s="258"/>
      <c r="B58" s="151"/>
      <c r="C58" s="151"/>
      <c r="D58" s="152"/>
      <c r="E58" s="151"/>
      <c r="F58" s="52">
        <f t="shared" si="0"/>
        <v>0</v>
      </c>
      <c r="G58" s="66" t="s">
        <v>181</v>
      </c>
    </row>
    <row r="59" spans="1:7" s="66" customFormat="1" hidden="1" x14ac:dyDescent="0.25">
      <c r="A59" s="258"/>
      <c r="B59" s="151"/>
      <c r="C59" s="151"/>
      <c r="D59" s="152"/>
      <c r="E59" s="151"/>
      <c r="F59" s="52">
        <f t="shared" si="0"/>
        <v>0</v>
      </c>
      <c r="G59" s="66" t="s">
        <v>181</v>
      </c>
    </row>
    <row r="60" spans="1:7" s="66" customFormat="1" hidden="1" x14ac:dyDescent="0.25">
      <c r="A60" s="258"/>
      <c r="B60" s="151"/>
      <c r="C60" s="151"/>
      <c r="D60" s="152"/>
      <c r="E60" s="151"/>
      <c r="F60" s="52">
        <f t="shared" si="0"/>
        <v>0</v>
      </c>
      <c r="G60" s="66" t="s">
        <v>181</v>
      </c>
    </row>
    <row r="61" spans="1:7" s="66" customFormat="1" hidden="1" x14ac:dyDescent="0.25">
      <c r="A61" s="258"/>
      <c r="B61" s="151"/>
      <c r="C61" s="151"/>
      <c r="D61" s="152"/>
      <c r="E61" s="151"/>
      <c r="F61" s="52">
        <f t="shared" si="0"/>
        <v>0</v>
      </c>
      <c r="G61" s="66" t="s">
        <v>181</v>
      </c>
    </row>
    <row r="62" spans="1:7" s="66" customFormat="1" hidden="1" x14ac:dyDescent="0.25">
      <c r="A62" s="258"/>
      <c r="B62" s="151"/>
      <c r="C62" s="151"/>
      <c r="D62" s="152"/>
      <c r="E62" s="151"/>
      <c r="F62" s="52">
        <f t="shared" si="0"/>
        <v>0</v>
      </c>
      <c r="G62" s="66" t="s">
        <v>181</v>
      </c>
    </row>
    <row r="63" spans="1:7" s="66" customFormat="1" hidden="1" x14ac:dyDescent="0.25">
      <c r="A63" s="258"/>
      <c r="B63" s="151"/>
      <c r="C63" s="151"/>
      <c r="D63" s="152"/>
      <c r="E63" s="151"/>
      <c r="F63" s="52">
        <f t="shared" si="0"/>
        <v>0</v>
      </c>
      <c r="G63" s="66" t="s">
        <v>181</v>
      </c>
    </row>
    <row r="64" spans="1:7" s="66" customFormat="1" hidden="1" x14ac:dyDescent="0.25">
      <c r="A64" s="258"/>
      <c r="B64" s="151"/>
      <c r="C64" s="151"/>
      <c r="D64" s="152"/>
      <c r="E64" s="151"/>
      <c r="F64" s="52">
        <f t="shared" si="0"/>
        <v>0</v>
      </c>
      <c r="G64" s="66" t="s">
        <v>181</v>
      </c>
    </row>
    <row r="65" spans="1:7" s="66" customFormat="1" hidden="1" x14ac:dyDescent="0.25">
      <c r="A65" s="258"/>
      <c r="B65" s="151"/>
      <c r="C65" s="151"/>
      <c r="D65" s="152"/>
      <c r="E65" s="151"/>
      <c r="F65" s="52">
        <f t="shared" si="0"/>
        <v>0</v>
      </c>
      <c r="G65" s="66" t="s">
        <v>181</v>
      </c>
    </row>
    <row r="66" spans="1:7" s="66" customFormat="1" hidden="1" x14ac:dyDescent="0.25">
      <c r="A66" s="258"/>
      <c r="B66" s="151"/>
      <c r="C66" s="151"/>
      <c r="D66" s="152"/>
      <c r="E66" s="151"/>
      <c r="F66" s="52">
        <f t="shared" si="0"/>
        <v>0</v>
      </c>
      <c r="G66" s="66" t="s">
        <v>181</v>
      </c>
    </row>
    <row r="67" spans="1:7" s="66" customFormat="1" hidden="1" x14ac:dyDescent="0.25">
      <c r="A67" s="258"/>
      <c r="B67" s="151"/>
      <c r="C67" s="151"/>
      <c r="D67" s="152"/>
      <c r="E67" s="151"/>
      <c r="F67" s="52">
        <f t="shared" si="0"/>
        <v>0</v>
      </c>
      <c r="G67" s="66" t="s">
        <v>181</v>
      </c>
    </row>
    <row r="68" spans="1:7" s="66" customFormat="1" hidden="1" x14ac:dyDescent="0.25">
      <c r="A68" s="258"/>
      <c r="B68" s="151"/>
      <c r="C68" s="151"/>
      <c r="D68" s="152"/>
      <c r="E68" s="151"/>
      <c r="F68" s="52">
        <f t="shared" si="0"/>
        <v>0</v>
      </c>
      <c r="G68" s="66" t="s">
        <v>181</v>
      </c>
    </row>
    <row r="69" spans="1:7" s="66" customFormat="1" hidden="1" x14ac:dyDescent="0.25">
      <c r="A69" s="258"/>
      <c r="B69" s="151"/>
      <c r="C69" s="151"/>
      <c r="D69" s="152"/>
      <c r="E69" s="151"/>
      <c r="F69" s="52">
        <f t="shared" si="0"/>
        <v>0</v>
      </c>
      <c r="G69" s="66" t="s">
        <v>181</v>
      </c>
    </row>
    <row r="70" spans="1:7" s="66" customFormat="1" hidden="1" x14ac:dyDescent="0.25">
      <c r="A70" s="258"/>
      <c r="B70" s="151"/>
      <c r="C70" s="151"/>
      <c r="D70" s="152"/>
      <c r="E70" s="151"/>
      <c r="F70" s="52">
        <f t="shared" si="0"/>
        <v>0</v>
      </c>
      <c r="G70" s="66" t="s">
        <v>181</v>
      </c>
    </row>
    <row r="71" spans="1:7" s="66" customFormat="1" hidden="1" x14ac:dyDescent="0.25">
      <c r="A71" s="258"/>
      <c r="B71" s="151"/>
      <c r="C71" s="151"/>
      <c r="D71" s="152"/>
      <c r="E71" s="151"/>
      <c r="F71" s="52">
        <f t="shared" si="0"/>
        <v>0</v>
      </c>
      <c r="G71" s="66" t="s">
        <v>181</v>
      </c>
    </row>
    <row r="72" spans="1:7" s="66" customFormat="1" hidden="1" x14ac:dyDescent="0.25">
      <c r="A72" s="258"/>
      <c r="B72" s="151"/>
      <c r="C72" s="151"/>
      <c r="D72" s="152"/>
      <c r="E72" s="151"/>
      <c r="F72" s="52">
        <f t="shared" si="0"/>
        <v>0</v>
      </c>
      <c r="G72" s="66" t="s">
        <v>181</v>
      </c>
    </row>
    <row r="73" spans="1:7" s="66" customFormat="1" hidden="1" x14ac:dyDescent="0.25">
      <c r="A73" s="258"/>
      <c r="B73" s="151"/>
      <c r="C73" s="151"/>
      <c r="D73" s="152"/>
      <c r="E73" s="151"/>
      <c r="F73" s="52">
        <f t="shared" si="0"/>
        <v>0</v>
      </c>
      <c r="G73" s="66" t="s">
        <v>181</v>
      </c>
    </row>
    <row r="74" spans="1:7" s="66" customFormat="1" hidden="1" x14ac:dyDescent="0.25">
      <c r="A74" s="258"/>
      <c r="B74" s="151"/>
      <c r="C74" s="151"/>
      <c r="D74" s="152"/>
      <c r="E74" s="151"/>
      <c r="F74" s="52">
        <f t="shared" si="0"/>
        <v>0</v>
      </c>
      <c r="G74" s="66" t="s">
        <v>181</v>
      </c>
    </row>
    <row r="75" spans="1:7" s="66" customFormat="1" hidden="1" x14ac:dyDescent="0.25">
      <c r="A75" s="258"/>
      <c r="B75" s="151"/>
      <c r="C75" s="151"/>
      <c r="D75" s="152"/>
      <c r="E75" s="151"/>
      <c r="F75" s="52">
        <f t="shared" si="0"/>
        <v>0</v>
      </c>
      <c r="G75" s="66" t="s">
        <v>181</v>
      </c>
    </row>
    <row r="76" spans="1:7" s="66" customFormat="1" hidden="1" x14ac:dyDescent="0.25">
      <c r="A76" s="258"/>
      <c r="B76" s="151"/>
      <c r="C76" s="151"/>
      <c r="D76" s="152"/>
      <c r="E76" s="151"/>
      <c r="F76" s="52">
        <f t="shared" si="0"/>
        <v>0</v>
      </c>
      <c r="G76" s="66" t="s">
        <v>181</v>
      </c>
    </row>
    <row r="77" spans="1:7" s="66" customFormat="1" hidden="1" x14ac:dyDescent="0.25">
      <c r="A77" s="258"/>
      <c r="B77" s="151"/>
      <c r="C77" s="151"/>
      <c r="D77" s="152"/>
      <c r="E77" s="151"/>
      <c r="F77" s="52">
        <f t="shared" si="0"/>
        <v>0</v>
      </c>
      <c r="G77" s="66" t="s">
        <v>181</v>
      </c>
    </row>
    <row r="78" spans="1:7" s="66" customFormat="1" hidden="1" x14ac:dyDescent="0.25">
      <c r="A78" s="258"/>
      <c r="B78" s="151"/>
      <c r="C78" s="151"/>
      <c r="D78" s="152"/>
      <c r="E78" s="151"/>
      <c r="F78" s="52">
        <f t="shared" si="0"/>
        <v>0</v>
      </c>
      <c r="G78" s="66" t="s">
        <v>181</v>
      </c>
    </row>
    <row r="79" spans="1:7" s="66" customFormat="1" hidden="1" x14ac:dyDescent="0.25">
      <c r="A79" s="258"/>
      <c r="B79" s="151"/>
      <c r="C79" s="151"/>
      <c r="D79" s="152"/>
      <c r="E79" s="151"/>
      <c r="F79" s="52">
        <f t="shared" si="0"/>
        <v>0</v>
      </c>
      <c r="G79" s="66" t="s">
        <v>181</v>
      </c>
    </row>
    <row r="80" spans="1:7" s="66" customFormat="1" hidden="1" x14ac:dyDescent="0.25">
      <c r="A80" s="258"/>
      <c r="B80" s="151"/>
      <c r="C80" s="151"/>
      <c r="D80" s="152"/>
      <c r="E80" s="151"/>
      <c r="F80" s="52">
        <f t="shared" si="0"/>
        <v>0</v>
      </c>
      <c r="G80" s="66" t="s">
        <v>181</v>
      </c>
    </row>
    <row r="81" spans="1:7" s="66" customFormat="1" hidden="1" x14ac:dyDescent="0.25">
      <c r="A81" s="258"/>
      <c r="B81" s="151"/>
      <c r="C81" s="151"/>
      <c r="D81" s="152"/>
      <c r="E81" s="151"/>
      <c r="F81" s="52">
        <f t="shared" si="0"/>
        <v>0</v>
      </c>
      <c r="G81" s="66" t="s">
        <v>181</v>
      </c>
    </row>
    <row r="82" spans="1:7" s="66" customFormat="1" hidden="1" x14ac:dyDescent="0.25">
      <c r="A82" s="258"/>
      <c r="B82" s="151"/>
      <c r="C82" s="151"/>
      <c r="D82" s="152"/>
      <c r="E82" s="151"/>
      <c r="F82" s="52">
        <f t="shared" si="0"/>
        <v>0</v>
      </c>
      <c r="G82" s="66" t="s">
        <v>181</v>
      </c>
    </row>
    <row r="83" spans="1:7" s="66" customFormat="1" hidden="1" x14ac:dyDescent="0.25">
      <c r="A83" s="258"/>
      <c r="B83" s="151"/>
      <c r="C83" s="151"/>
      <c r="D83" s="152"/>
      <c r="E83" s="151"/>
      <c r="F83" s="52">
        <f t="shared" si="0"/>
        <v>0</v>
      </c>
      <c r="G83" s="66" t="s">
        <v>181</v>
      </c>
    </row>
    <row r="84" spans="1:7" s="66" customFormat="1" hidden="1" x14ac:dyDescent="0.25">
      <c r="A84" s="258"/>
      <c r="B84" s="151"/>
      <c r="C84" s="151"/>
      <c r="D84" s="152"/>
      <c r="E84" s="151"/>
      <c r="F84" s="52">
        <f t="shared" si="0"/>
        <v>0</v>
      </c>
      <c r="G84" s="66" t="s">
        <v>181</v>
      </c>
    </row>
    <row r="85" spans="1:7" s="66" customFormat="1" hidden="1" x14ac:dyDescent="0.25">
      <c r="A85" s="258"/>
      <c r="B85" s="151"/>
      <c r="C85" s="151"/>
      <c r="D85" s="152"/>
      <c r="E85" s="151"/>
      <c r="F85" s="52">
        <f t="shared" si="0"/>
        <v>0</v>
      </c>
      <c r="G85" s="66" t="s">
        <v>181</v>
      </c>
    </row>
    <row r="86" spans="1:7" s="66" customFormat="1" hidden="1" x14ac:dyDescent="0.25">
      <c r="A86" s="258"/>
      <c r="B86" s="151"/>
      <c r="C86" s="151"/>
      <c r="D86" s="152"/>
      <c r="E86" s="151"/>
      <c r="F86" s="52">
        <f t="shared" si="0"/>
        <v>0</v>
      </c>
      <c r="G86" s="66" t="s">
        <v>181</v>
      </c>
    </row>
    <row r="87" spans="1:7" s="66" customFormat="1" hidden="1" x14ac:dyDescent="0.25">
      <c r="A87" s="258"/>
      <c r="B87" s="151"/>
      <c r="C87" s="151"/>
      <c r="D87" s="152"/>
      <c r="E87" s="151"/>
      <c r="F87" s="52">
        <f t="shared" si="0"/>
        <v>0</v>
      </c>
      <c r="G87" s="66" t="s">
        <v>181</v>
      </c>
    </row>
    <row r="88" spans="1:7" s="66" customFormat="1" hidden="1" x14ac:dyDescent="0.25">
      <c r="A88" s="258"/>
      <c r="B88" s="151"/>
      <c r="C88" s="151"/>
      <c r="D88" s="152"/>
      <c r="E88" s="151"/>
      <c r="F88" s="52">
        <f t="shared" si="0"/>
        <v>0</v>
      </c>
      <c r="G88" s="66" t="s">
        <v>181</v>
      </c>
    </row>
    <row r="89" spans="1:7" s="66" customFormat="1" hidden="1" x14ac:dyDescent="0.25">
      <c r="A89" s="258"/>
      <c r="B89" s="151"/>
      <c r="C89" s="151"/>
      <c r="D89" s="152"/>
      <c r="E89" s="151"/>
      <c r="F89" s="52">
        <f t="shared" si="0"/>
        <v>0</v>
      </c>
      <c r="G89" s="66" t="s">
        <v>181</v>
      </c>
    </row>
    <row r="90" spans="1:7" s="66" customFormat="1" hidden="1" x14ac:dyDescent="0.25">
      <c r="A90" s="258"/>
      <c r="B90" s="151"/>
      <c r="C90" s="151"/>
      <c r="D90" s="152"/>
      <c r="E90" s="151"/>
      <c r="F90" s="52">
        <f t="shared" si="0"/>
        <v>0</v>
      </c>
      <c r="G90" s="66" t="s">
        <v>181</v>
      </c>
    </row>
    <row r="91" spans="1:7" s="66" customFormat="1" hidden="1" x14ac:dyDescent="0.25">
      <c r="A91" s="258"/>
      <c r="B91" s="151"/>
      <c r="C91" s="151"/>
      <c r="D91" s="152"/>
      <c r="E91" s="151"/>
      <c r="F91" s="52">
        <f t="shared" si="0"/>
        <v>0</v>
      </c>
      <c r="G91" s="66" t="s">
        <v>181</v>
      </c>
    </row>
    <row r="92" spans="1:7" s="66" customFormat="1" hidden="1" x14ac:dyDescent="0.25">
      <c r="A92" s="258"/>
      <c r="B92" s="151"/>
      <c r="C92" s="151"/>
      <c r="D92" s="152"/>
      <c r="E92" s="151"/>
      <c r="F92" s="52">
        <f t="shared" si="0"/>
        <v>0</v>
      </c>
      <c r="G92" s="66" t="s">
        <v>181</v>
      </c>
    </row>
    <row r="93" spans="1:7" s="66" customFormat="1" hidden="1" x14ac:dyDescent="0.25">
      <c r="A93" s="258"/>
      <c r="B93" s="151"/>
      <c r="C93" s="151"/>
      <c r="D93" s="152"/>
      <c r="E93" s="151"/>
      <c r="F93" s="52">
        <f t="shared" si="0"/>
        <v>0</v>
      </c>
      <c r="G93" s="66" t="s">
        <v>181</v>
      </c>
    </row>
    <row r="94" spans="1:7" s="66" customFormat="1" hidden="1" x14ac:dyDescent="0.25">
      <c r="A94" s="258"/>
      <c r="B94" s="151"/>
      <c r="C94" s="151"/>
      <c r="D94" s="152"/>
      <c r="E94" s="151"/>
      <c r="F94" s="52">
        <f t="shared" si="0"/>
        <v>0</v>
      </c>
      <c r="G94" s="66" t="s">
        <v>181</v>
      </c>
    </row>
    <row r="95" spans="1:7" s="66" customFormat="1" hidden="1" x14ac:dyDescent="0.25">
      <c r="A95" s="258"/>
      <c r="B95" s="151"/>
      <c r="C95" s="151"/>
      <c r="D95" s="152"/>
      <c r="E95" s="151"/>
      <c r="F95" s="52">
        <f t="shared" si="0"/>
        <v>0</v>
      </c>
      <c r="G95" s="66" t="s">
        <v>181</v>
      </c>
    </row>
    <row r="96" spans="1:7" s="66" customFormat="1" hidden="1" x14ac:dyDescent="0.25">
      <c r="A96" s="258"/>
      <c r="B96" s="151"/>
      <c r="C96" s="151"/>
      <c r="D96" s="152"/>
      <c r="E96" s="151"/>
      <c r="F96" s="52">
        <f t="shared" si="0"/>
        <v>0</v>
      </c>
      <c r="G96" s="66" t="s">
        <v>181</v>
      </c>
    </row>
    <row r="97" spans="1:7" s="66" customFormat="1" hidden="1" x14ac:dyDescent="0.25">
      <c r="A97" s="258"/>
      <c r="B97" s="151"/>
      <c r="C97" s="151"/>
      <c r="D97" s="152"/>
      <c r="E97" s="151"/>
      <c r="F97" s="52">
        <f t="shared" si="0"/>
        <v>0</v>
      </c>
      <c r="G97" s="66" t="s">
        <v>181</v>
      </c>
    </row>
    <row r="98" spans="1:7" s="66" customFormat="1" hidden="1" x14ac:dyDescent="0.25">
      <c r="A98" s="258"/>
      <c r="B98" s="151"/>
      <c r="C98" s="151"/>
      <c r="D98" s="152"/>
      <c r="E98" s="151"/>
      <c r="F98" s="52">
        <f t="shared" si="0"/>
        <v>0</v>
      </c>
      <c r="G98" s="66" t="s">
        <v>181</v>
      </c>
    </row>
    <row r="99" spans="1:7" s="66" customFormat="1" hidden="1" x14ac:dyDescent="0.25">
      <c r="A99" s="258"/>
      <c r="B99" s="151"/>
      <c r="C99" s="151"/>
      <c r="D99" s="152"/>
      <c r="E99" s="151"/>
      <c r="F99" s="52">
        <f t="shared" si="0"/>
        <v>0</v>
      </c>
      <c r="G99" s="66" t="s">
        <v>181</v>
      </c>
    </row>
    <row r="100" spans="1:7" s="66" customFormat="1" hidden="1" x14ac:dyDescent="0.25">
      <c r="A100" s="258"/>
      <c r="B100" s="151"/>
      <c r="C100" s="151"/>
      <c r="D100" s="152"/>
      <c r="E100" s="151"/>
      <c r="F100" s="52">
        <f t="shared" si="0"/>
        <v>0</v>
      </c>
      <c r="G100" s="66" t="s">
        <v>181</v>
      </c>
    </row>
    <row r="101" spans="1:7" s="66" customFormat="1" hidden="1" x14ac:dyDescent="0.25">
      <c r="A101" s="258"/>
      <c r="B101" s="151"/>
      <c r="C101" s="151"/>
      <c r="D101" s="152"/>
      <c r="E101" s="151"/>
      <c r="F101" s="52">
        <f t="shared" si="0"/>
        <v>0</v>
      </c>
      <c r="G101" s="66" t="s">
        <v>181</v>
      </c>
    </row>
    <row r="102" spans="1:7" s="66" customFormat="1" hidden="1" x14ac:dyDescent="0.25">
      <c r="A102" s="258"/>
      <c r="B102" s="151"/>
      <c r="C102" s="151"/>
      <c r="D102" s="152"/>
      <c r="E102" s="151"/>
      <c r="F102" s="52">
        <f t="shared" si="0"/>
        <v>0</v>
      </c>
      <c r="G102" s="66" t="s">
        <v>181</v>
      </c>
    </row>
    <row r="103" spans="1:7" s="66" customFormat="1" hidden="1" x14ac:dyDescent="0.25">
      <c r="A103" s="258"/>
      <c r="B103" s="151"/>
      <c r="C103" s="151"/>
      <c r="D103" s="152"/>
      <c r="E103" s="151"/>
      <c r="F103" s="52">
        <f t="shared" si="0"/>
        <v>0</v>
      </c>
      <c r="G103" s="66" t="s">
        <v>181</v>
      </c>
    </row>
    <row r="104" spans="1:7" s="66" customFormat="1" hidden="1" x14ac:dyDescent="0.25">
      <c r="A104" s="258"/>
      <c r="B104" s="151"/>
      <c r="C104" s="151"/>
      <c r="D104" s="152"/>
      <c r="E104" s="151"/>
      <c r="F104" s="52">
        <f t="shared" si="0"/>
        <v>0</v>
      </c>
      <c r="G104" s="66" t="s">
        <v>181</v>
      </c>
    </row>
    <row r="105" spans="1:7" s="66" customFormat="1" hidden="1" x14ac:dyDescent="0.25">
      <c r="A105" s="258"/>
      <c r="B105" s="151"/>
      <c r="C105" s="151"/>
      <c r="D105" s="152"/>
      <c r="E105" s="151"/>
      <c r="F105" s="52">
        <f t="shared" si="0"/>
        <v>0</v>
      </c>
      <c r="G105" s="66" t="s">
        <v>181</v>
      </c>
    </row>
    <row r="106" spans="1:7" s="66" customFormat="1" hidden="1" x14ac:dyDescent="0.25">
      <c r="A106" s="258"/>
      <c r="B106" s="151"/>
      <c r="C106" s="151"/>
      <c r="D106" s="152"/>
      <c r="E106" s="151"/>
      <c r="F106" s="52">
        <f t="shared" si="0"/>
        <v>0</v>
      </c>
      <c r="G106" s="66" t="s">
        <v>181</v>
      </c>
    </row>
    <row r="107" spans="1:7" s="66" customFormat="1" hidden="1" x14ac:dyDescent="0.25">
      <c r="A107" s="258"/>
      <c r="B107" s="151"/>
      <c r="C107" s="151"/>
      <c r="D107" s="152"/>
      <c r="E107" s="151"/>
      <c r="F107" s="52">
        <f t="shared" si="0"/>
        <v>0</v>
      </c>
      <c r="G107" s="66" t="s">
        <v>181</v>
      </c>
    </row>
    <row r="108" spans="1:7" s="66" customFormat="1" hidden="1" x14ac:dyDescent="0.25">
      <c r="A108" s="258"/>
      <c r="B108" s="151"/>
      <c r="C108" s="151"/>
      <c r="D108" s="152"/>
      <c r="E108" s="151"/>
      <c r="F108" s="52">
        <f t="shared" si="0"/>
        <v>0</v>
      </c>
      <c r="G108" s="66" t="s">
        <v>181</v>
      </c>
    </row>
    <row r="109" spans="1:7" s="66" customFormat="1" hidden="1" x14ac:dyDescent="0.25">
      <c r="A109" s="258"/>
      <c r="B109" s="151"/>
      <c r="C109" s="151"/>
      <c r="D109" s="152"/>
      <c r="E109" s="151"/>
      <c r="F109" s="52">
        <f t="shared" si="0"/>
        <v>0</v>
      </c>
      <c r="G109" s="66" t="s">
        <v>181</v>
      </c>
    </row>
    <row r="110" spans="1:7" s="66" customFormat="1" hidden="1" x14ac:dyDescent="0.25">
      <c r="A110" s="258"/>
      <c r="B110" s="151"/>
      <c r="C110" s="151"/>
      <c r="D110" s="152"/>
      <c r="E110" s="151"/>
      <c r="F110" s="52">
        <f t="shared" si="0"/>
        <v>0</v>
      </c>
      <c r="G110" s="66" t="s">
        <v>181</v>
      </c>
    </row>
    <row r="111" spans="1:7" s="66" customFormat="1" hidden="1" x14ac:dyDescent="0.25">
      <c r="A111" s="258"/>
      <c r="B111" s="151"/>
      <c r="C111" s="151"/>
      <c r="D111" s="152"/>
      <c r="E111" s="151"/>
      <c r="F111" s="52">
        <f t="shared" si="0"/>
        <v>0</v>
      </c>
      <c r="G111" s="66" t="s">
        <v>181</v>
      </c>
    </row>
    <row r="112" spans="1:7" s="66" customFormat="1" hidden="1" x14ac:dyDescent="0.25">
      <c r="A112" s="258"/>
      <c r="B112" s="151"/>
      <c r="C112" s="151"/>
      <c r="D112" s="152"/>
      <c r="E112" s="151"/>
      <c r="F112" s="52">
        <f t="shared" si="0"/>
        <v>0</v>
      </c>
      <c r="G112" s="66" t="s">
        <v>181</v>
      </c>
    </row>
    <row r="113" spans="1:7" s="66" customFormat="1" hidden="1" x14ac:dyDescent="0.25">
      <c r="A113" s="258"/>
      <c r="B113" s="151"/>
      <c r="C113" s="151"/>
      <c r="D113" s="152"/>
      <c r="E113" s="151"/>
      <c r="F113" s="52">
        <f t="shared" si="0"/>
        <v>0</v>
      </c>
      <c r="G113" s="66" t="s">
        <v>181</v>
      </c>
    </row>
    <row r="114" spans="1:7" s="66" customFormat="1" hidden="1" x14ac:dyDescent="0.25">
      <c r="A114" s="258"/>
      <c r="B114" s="151"/>
      <c r="C114" s="151"/>
      <c r="D114" s="152"/>
      <c r="E114" s="151"/>
      <c r="F114" s="52">
        <f t="shared" si="0"/>
        <v>0</v>
      </c>
      <c r="G114" s="66" t="s">
        <v>181</v>
      </c>
    </row>
    <row r="115" spans="1:7" s="66" customFormat="1" hidden="1" x14ac:dyDescent="0.25">
      <c r="A115" s="258"/>
      <c r="B115" s="151"/>
      <c r="C115" s="151"/>
      <c r="D115" s="152"/>
      <c r="E115" s="151"/>
      <c r="F115" s="52">
        <f t="shared" si="0"/>
        <v>0</v>
      </c>
      <c r="G115" s="66" t="s">
        <v>181</v>
      </c>
    </row>
    <row r="116" spans="1:7" s="66" customFormat="1" hidden="1" x14ac:dyDescent="0.25">
      <c r="A116" s="258"/>
      <c r="B116" s="151"/>
      <c r="C116" s="151"/>
      <c r="D116" s="152"/>
      <c r="E116" s="151"/>
      <c r="F116" s="52">
        <f t="shared" si="0"/>
        <v>0</v>
      </c>
      <c r="G116" s="66" t="s">
        <v>181</v>
      </c>
    </row>
    <row r="117" spans="1:7" s="66" customFormat="1" hidden="1" x14ac:dyDescent="0.25">
      <c r="A117" s="258"/>
      <c r="B117" s="151"/>
      <c r="C117" s="151"/>
      <c r="D117" s="152"/>
      <c r="E117" s="151"/>
      <c r="F117" s="52">
        <f t="shared" si="0"/>
        <v>0</v>
      </c>
      <c r="G117" s="66" t="s">
        <v>181</v>
      </c>
    </row>
    <row r="118" spans="1:7" s="66" customFormat="1" hidden="1" x14ac:dyDescent="0.25">
      <c r="A118" s="258"/>
      <c r="B118" s="151"/>
      <c r="C118" s="151"/>
      <c r="D118" s="152"/>
      <c r="E118" s="151"/>
      <c r="F118" s="52">
        <f t="shared" si="0"/>
        <v>0</v>
      </c>
      <c r="G118" s="66" t="s">
        <v>181</v>
      </c>
    </row>
    <row r="119" spans="1:7" s="66" customFormat="1" hidden="1" x14ac:dyDescent="0.25">
      <c r="A119" s="258"/>
      <c r="B119" s="151"/>
      <c r="C119" s="151"/>
      <c r="D119" s="152"/>
      <c r="E119" s="151"/>
      <c r="F119" s="52">
        <f t="shared" si="0"/>
        <v>0</v>
      </c>
      <c r="G119" s="66" t="s">
        <v>181</v>
      </c>
    </row>
    <row r="120" spans="1:7" s="66" customFormat="1" hidden="1" x14ac:dyDescent="0.25">
      <c r="A120" s="258"/>
      <c r="B120" s="151"/>
      <c r="C120" s="151"/>
      <c r="D120" s="152"/>
      <c r="E120" s="151"/>
      <c r="F120" s="52">
        <f t="shared" si="0"/>
        <v>0</v>
      </c>
      <c r="G120" s="66" t="s">
        <v>181</v>
      </c>
    </row>
    <row r="121" spans="1:7" s="66" customFormat="1" hidden="1" x14ac:dyDescent="0.25">
      <c r="A121" s="258"/>
      <c r="B121" s="151"/>
      <c r="C121" s="151"/>
      <c r="D121" s="152"/>
      <c r="E121" s="151"/>
      <c r="F121" s="52">
        <f t="shared" si="0"/>
        <v>0</v>
      </c>
      <c r="G121" s="66" t="s">
        <v>181</v>
      </c>
    </row>
    <row r="122" spans="1:7" s="66" customFormat="1" hidden="1" x14ac:dyDescent="0.25">
      <c r="A122" s="258"/>
      <c r="B122" s="151"/>
      <c r="C122" s="151"/>
      <c r="D122" s="152"/>
      <c r="E122" s="151"/>
      <c r="F122" s="52">
        <f t="shared" si="0"/>
        <v>0</v>
      </c>
      <c r="G122" s="66" t="s">
        <v>181</v>
      </c>
    </row>
    <row r="123" spans="1:7" s="66" customFormat="1" hidden="1" x14ac:dyDescent="0.25">
      <c r="A123" s="258"/>
      <c r="B123" s="151"/>
      <c r="C123" s="151"/>
      <c r="D123" s="152"/>
      <c r="E123" s="151"/>
      <c r="F123" s="52">
        <f t="shared" si="0"/>
        <v>0</v>
      </c>
      <c r="G123" s="66" t="s">
        <v>181</v>
      </c>
    </row>
    <row r="124" spans="1:7" s="66" customFormat="1" hidden="1" x14ac:dyDescent="0.25">
      <c r="A124" s="258"/>
      <c r="B124" s="151"/>
      <c r="C124" s="151"/>
      <c r="D124" s="152"/>
      <c r="E124" s="151"/>
      <c r="F124" s="52">
        <f t="shared" si="0"/>
        <v>0</v>
      </c>
      <c r="G124" s="66" t="s">
        <v>181</v>
      </c>
    </row>
    <row r="125" spans="1:7" s="66" customFormat="1" hidden="1" x14ac:dyDescent="0.25">
      <c r="A125" s="258"/>
      <c r="B125" s="151"/>
      <c r="C125" s="151"/>
      <c r="D125" s="152"/>
      <c r="E125" s="151"/>
      <c r="F125" s="52">
        <f t="shared" si="0"/>
        <v>0</v>
      </c>
      <c r="G125" s="66" t="s">
        <v>181</v>
      </c>
    </row>
    <row r="126" spans="1:7" s="66" customFormat="1" hidden="1" x14ac:dyDescent="0.25">
      <c r="A126" s="258"/>
      <c r="B126" s="151"/>
      <c r="C126" s="151"/>
      <c r="D126" s="152"/>
      <c r="E126" s="151"/>
      <c r="F126" s="52">
        <f t="shared" si="0"/>
        <v>0</v>
      </c>
      <c r="G126" s="66" t="s">
        <v>181</v>
      </c>
    </row>
    <row r="127" spans="1:7" s="66" customFormat="1" hidden="1" x14ac:dyDescent="0.25">
      <c r="A127" s="258"/>
      <c r="B127" s="151"/>
      <c r="C127" s="151"/>
      <c r="D127" s="152"/>
      <c r="E127" s="151"/>
      <c r="F127" s="52">
        <f t="shared" si="0"/>
        <v>0</v>
      </c>
      <c r="G127" s="66" t="s">
        <v>181</v>
      </c>
    </row>
    <row r="128" spans="1:7" s="66" customFormat="1" hidden="1" x14ac:dyDescent="0.25">
      <c r="A128" s="258"/>
      <c r="B128" s="151"/>
      <c r="C128" s="151"/>
      <c r="D128" s="152"/>
      <c r="E128" s="151"/>
      <c r="F128" s="52">
        <f t="shared" si="0"/>
        <v>0</v>
      </c>
      <c r="G128" s="66" t="s">
        <v>181</v>
      </c>
    </row>
    <row r="129" spans="1:9" s="66" customFormat="1" hidden="1" x14ac:dyDescent="0.25">
      <c r="A129" s="258"/>
      <c r="B129" s="151"/>
      <c r="C129" s="151"/>
      <c r="D129" s="152"/>
      <c r="E129" s="151"/>
      <c r="F129" s="52">
        <f t="shared" si="0"/>
        <v>0</v>
      </c>
      <c r="G129" s="66" t="s">
        <v>181</v>
      </c>
    </row>
    <row r="130" spans="1:9" s="66" customFormat="1" hidden="1" x14ac:dyDescent="0.25">
      <c r="A130" s="258"/>
      <c r="B130" s="151"/>
      <c r="C130" s="151"/>
      <c r="D130" s="152"/>
      <c r="E130" s="151"/>
      <c r="F130" s="52">
        <f t="shared" si="0"/>
        <v>0</v>
      </c>
      <c r="G130" s="66" t="s">
        <v>181</v>
      </c>
    </row>
    <row r="131" spans="1:9" s="66" customFormat="1" hidden="1" x14ac:dyDescent="0.25">
      <c r="A131" s="258"/>
      <c r="B131" s="151"/>
      <c r="C131" s="151"/>
      <c r="D131" s="152"/>
      <c r="E131" s="151"/>
      <c r="F131" s="52">
        <f t="shared" si="0"/>
        <v>0</v>
      </c>
      <c r="G131" s="66" t="s">
        <v>181</v>
      </c>
    </row>
    <row r="132" spans="1:9" s="66" customFormat="1" hidden="1" x14ac:dyDescent="0.25">
      <c r="A132" s="258"/>
      <c r="B132" s="151"/>
      <c r="C132" s="151"/>
      <c r="D132" s="152"/>
      <c r="E132" s="151"/>
      <c r="F132" s="52">
        <f t="shared" si="0"/>
        <v>0</v>
      </c>
      <c r="G132" s="66" t="s">
        <v>181</v>
      </c>
    </row>
    <row r="133" spans="1:9" s="66" customFormat="1" hidden="1" x14ac:dyDescent="0.25">
      <c r="A133" s="258"/>
      <c r="B133" s="151"/>
      <c r="C133" s="151"/>
      <c r="D133" s="152"/>
      <c r="E133" s="151"/>
      <c r="F133" s="52">
        <f t="shared" si="0"/>
        <v>0</v>
      </c>
      <c r="G133" s="66" t="s">
        <v>181</v>
      </c>
    </row>
    <row r="134" spans="1:9" s="66" customFormat="1" hidden="1" x14ac:dyDescent="0.25">
      <c r="A134" s="258"/>
      <c r="B134" s="151"/>
      <c r="C134" s="151"/>
      <c r="D134" s="152"/>
      <c r="E134" s="151"/>
      <c r="F134" s="52">
        <f t="shared" si="0"/>
        <v>0</v>
      </c>
      <c r="G134" s="66" t="s">
        <v>181</v>
      </c>
    </row>
    <row r="135" spans="1:9" s="66" customFormat="1" x14ac:dyDescent="0.25">
      <c r="A135" s="258" t="s">
        <v>261</v>
      </c>
      <c r="B135" s="151">
        <v>3</v>
      </c>
      <c r="C135" s="151" t="s">
        <v>296</v>
      </c>
      <c r="D135" s="152">
        <v>329692.10524186969</v>
      </c>
      <c r="E135" s="151">
        <v>7</v>
      </c>
      <c r="F135" s="153">
        <f>ROUND(+B135*D135*E135,2)</f>
        <v>6923534.21</v>
      </c>
      <c r="G135" s="66" t="s">
        <v>181</v>
      </c>
    </row>
    <row r="136" spans="1:9" s="66" customFormat="1" x14ac:dyDescent="0.25">
      <c r="A136" s="258"/>
      <c r="B136" s="65"/>
      <c r="C136" s="65"/>
      <c r="D136" s="188"/>
      <c r="E136" s="162" t="s">
        <v>182</v>
      </c>
      <c r="F136" s="228">
        <f>ROUND(SUBTOTAL(109,F6:F135),2)</f>
        <v>13510732.9</v>
      </c>
      <c r="G136" s="66" t="s">
        <v>181</v>
      </c>
      <c r="I136" s="257" t="s">
        <v>198</v>
      </c>
    </row>
    <row r="137" spans="1:9" s="66" customFormat="1" x14ac:dyDescent="0.25">
      <c r="A137" s="258"/>
      <c r="B137" s="65"/>
      <c r="C137" s="65"/>
      <c r="D137" s="188"/>
      <c r="E137" s="65"/>
      <c r="F137" s="154"/>
      <c r="G137" s="66" t="s">
        <v>184</v>
      </c>
    </row>
    <row r="138" spans="1:9" s="66" customFormat="1" x14ac:dyDescent="0.25">
      <c r="A138" s="258" t="s">
        <v>299</v>
      </c>
      <c r="B138" s="151">
        <v>3</v>
      </c>
      <c r="C138" s="151" t="s">
        <v>296</v>
      </c>
      <c r="D138" s="152">
        <v>386094.63042153511</v>
      </c>
      <c r="E138" s="151">
        <v>7</v>
      </c>
      <c r="F138" s="52">
        <f>ROUND(+B138*D138*E138,2)</f>
        <v>8107987.2400000002</v>
      </c>
      <c r="G138" s="66" t="s">
        <v>184</v>
      </c>
    </row>
    <row r="139" spans="1:9" s="66" customFormat="1" x14ac:dyDescent="0.25">
      <c r="A139" s="258" t="s">
        <v>297</v>
      </c>
      <c r="B139" s="151">
        <v>3</v>
      </c>
      <c r="C139" s="151" t="s">
        <v>296</v>
      </c>
      <c r="D139" s="152">
        <v>58906.607488052876</v>
      </c>
      <c r="E139" s="151">
        <v>7</v>
      </c>
      <c r="F139" s="52">
        <f t="shared" ref="F139:F266" si="1">ROUND(+B139*D139*E139,2)</f>
        <v>1237038.76</v>
      </c>
      <c r="G139" s="66" t="s">
        <v>184</v>
      </c>
    </row>
    <row r="140" spans="1:9" s="66" customFormat="1" x14ac:dyDescent="0.25">
      <c r="A140" s="258" t="s">
        <v>298</v>
      </c>
      <c r="B140" s="151">
        <v>3</v>
      </c>
      <c r="C140" s="151" t="s">
        <v>296</v>
      </c>
      <c r="D140" s="152">
        <v>136409.09626031856</v>
      </c>
      <c r="E140" s="151">
        <v>7</v>
      </c>
      <c r="F140" s="52">
        <f t="shared" si="1"/>
        <v>2864591.02</v>
      </c>
      <c r="G140" s="66" t="s">
        <v>184</v>
      </c>
    </row>
    <row r="141" spans="1:9" s="66" customFormat="1" hidden="1" x14ac:dyDescent="0.25">
      <c r="A141" s="258"/>
      <c r="B141" s="151"/>
      <c r="C141" s="151"/>
      <c r="D141" s="152"/>
      <c r="E141" s="151"/>
      <c r="F141" s="52">
        <f t="shared" si="1"/>
        <v>0</v>
      </c>
      <c r="G141" s="66" t="s">
        <v>184</v>
      </c>
    </row>
    <row r="142" spans="1:9" s="66" customFormat="1" hidden="1" x14ac:dyDescent="0.25">
      <c r="A142" s="258"/>
      <c r="B142" s="151"/>
      <c r="C142" s="151"/>
      <c r="D142" s="152"/>
      <c r="E142" s="151"/>
      <c r="F142" s="52">
        <f t="shared" si="1"/>
        <v>0</v>
      </c>
      <c r="G142" s="66" t="s">
        <v>184</v>
      </c>
    </row>
    <row r="143" spans="1:9" s="66" customFormat="1" hidden="1" x14ac:dyDescent="0.25">
      <c r="A143" s="258"/>
      <c r="B143" s="151"/>
      <c r="C143" s="151"/>
      <c r="D143" s="152"/>
      <c r="E143" s="151"/>
      <c r="F143" s="52">
        <f t="shared" si="1"/>
        <v>0</v>
      </c>
      <c r="G143" s="66" t="s">
        <v>184</v>
      </c>
    </row>
    <row r="144" spans="1:9" s="66" customFormat="1" hidden="1" x14ac:dyDescent="0.25">
      <c r="A144" s="258"/>
      <c r="B144" s="151"/>
      <c r="C144" s="151"/>
      <c r="D144" s="152"/>
      <c r="E144" s="151"/>
      <c r="F144" s="52">
        <f t="shared" si="1"/>
        <v>0</v>
      </c>
      <c r="G144" s="66" t="s">
        <v>184</v>
      </c>
    </row>
    <row r="145" spans="1:7" s="66" customFormat="1" hidden="1" x14ac:dyDescent="0.25">
      <c r="A145" s="258"/>
      <c r="B145" s="151"/>
      <c r="C145" s="151"/>
      <c r="D145" s="152"/>
      <c r="E145" s="151"/>
      <c r="F145" s="52">
        <f t="shared" si="1"/>
        <v>0</v>
      </c>
      <c r="G145" s="66" t="s">
        <v>184</v>
      </c>
    </row>
    <row r="146" spans="1:7" s="66" customFormat="1" hidden="1" x14ac:dyDescent="0.25">
      <c r="A146" s="258"/>
      <c r="B146" s="151"/>
      <c r="C146" s="151"/>
      <c r="D146" s="152"/>
      <c r="E146" s="151"/>
      <c r="F146" s="52">
        <f t="shared" si="1"/>
        <v>0</v>
      </c>
      <c r="G146" s="66" t="s">
        <v>184</v>
      </c>
    </row>
    <row r="147" spans="1:7" s="66" customFormat="1" hidden="1" x14ac:dyDescent="0.25">
      <c r="A147" s="258"/>
      <c r="B147" s="151"/>
      <c r="C147" s="151"/>
      <c r="D147" s="152"/>
      <c r="E147" s="151"/>
      <c r="F147" s="52">
        <f t="shared" si="1"/>
        <v>0</v>
      </c>
      <c r="G147" s="66" t="s">
        <v>184</v>
      </c>
    </row>
    <row r="148" spans="1:7" s="66" customFormat="1" hidden="1" x14ac:dyDescent="0.25">
      <c r="A148" s="258"/>
      <c r="B148" s="151"/>
      <c r="C148" s="151"/>
      <c r="D148" s="152"/>
      <c r="E148" s="151"/>
      <c r="F148" s="52">
        <f t="shared" si="1"/>
        <v>0</v>
      </c>
      <c r="G148" s="66" t="s">
        <v>184</v>
      </c>
    </row>
    <row r="149" spans="1:7" s="66" customFormat="1" hidden="1" x14ac:dyDescent="0.25">
      <c r="A149" s="258"/>
      <c r="B149" s="151"/>
      <c r="C149" s="151"/>
      <c r="D149" s="152"/>
      <c r="E149" s="151"/>
      <c r="F149" s="52">
        <f t="shared" si="1"/>
        <v>0</v>
      </c>
      <c r="G149" s="66" t="s">
        <v>184</v>
      </c>
    </row>
    <row r="150" spans="1:7" s="66" customFormat="1" hidden="1" x14ac:dyDescent="0.25">
      <c r="A150" s="258"/>
      <c r="B150" s="151"/>
      <c r="C150" s="151"/>
      <c r="D150" s="152"/>
      <c r="E150" s="151"/>
      <c r="F150" s="52">
        <f t="shared" si="1"/>
        <v>0</v>
      </c>
      <c r="G150" s="66" t="s">
        <v>184</v>
      </c>
    </row>
    <row r="151" spans="1:7" s="66" customFormat="1" hidden="1" x14ac:dyDescent="0.25">
      <c r="A151" s="258"/>
      <c r="B151" s="151"/>
      <c r="C151" s="151"/>
      <c r="D151" s="152"/>
      <c r="E151" s="151"/>
      <c r="F151" s="52">
        <f t="shared" si="1"/>
        <v>0</v>
      </c>
      <c r="G151" s="66" t="s">
        <v>184</v>
      </c>
    </row>
    <row r="152" spans="1:7" s="66" customFormat="1" hidden="1" x14ac:dyDescent="0.25">
      <c r="A152" s="258"/>
      <c r="B152" s="151"/>
      <c r="C152" s="151"/>
      <c r="D152" s="152"/>
      <c r="E152" s="151"/>
      <c r="F152" s="52">
        <f t="shared" si="1"/>
        <v>0</v>
      </c>
      <c r="G152" s="66" t="s">
        <v>184</v>
      </c>
    </row>
    <row r="153" spans="1:7" s="66" customFormat="1" hidden="1" x14ac:dyDescent="0.25">
      <c r="A153" s="258"/>
      <c r="B153" s="151"/>
      <c r="C153" s="151"/>
      <c r="D153" s="152"/>
      <c r="E153" s="151"/>
      <c r="F153" s="52">
        <f t="shared" si="1"/>
        <v>0</v>
      </c>
      <c r="G153" s="66" t="s">
        <v>184</v>
      </c>
    </row>
    <row r="154" spans="1:7" s="66" customFormat="1" hidden="1" x14ac:dyDescent="0.25">
      <c r="A154" s="258"/>
      <c r="B154" s="151"/>
      <c r="C154" s="151"/>
      <c r="D154" s="152"/>
      <c r="E154" s="151"/>
      <c r="F154" s="52">
        <f t="shared" si="1"/>
        <v>0</v>
      </c>
      <c r="G154" s="66" t="s">
        <v>184</v>
      </c>
    </row>
    <row r="155" spans="1:7" s="66" customFormat="1" hidden="1" x14ac:dyDescent="0.25">
      <c r="A155" s="258"/>
      <c r="B155" s="151"/>
      <c r="C155" s="151"/>
      <c r="D155" s="152"/>
      <c r="E155" s="151"/>
      <c r="F155" s="52">
        <f t="shared" si="1"/>
        <v>0</v>
      </c>
      <c r="G155" s="66" t="s">
        <v>184</v>
      </c>
    </row>
    <row r="156" spans="1:7" s="66" customFormat="1" hidden="1" x14ac:dyDescent="0.25">
      <c r="A156" s="258"/>
      <c r="B156" s="151"/>
      <c r="C156" s="151"/>
      <c r="D156" s="152"/>
      <c r="E156" s="151"/>
      <c r="F156" s="52">
        <f t="shared" si="1"/>
        <v>0</v>
      </c>
      <c r="G156" s="66" t="s">
        <v>184</v>
      </c>
    </row>
    <row r="157" spans="1:7" s="66" customFormat="1" hidden="1" x14ac:dyDescent="0.25">
      <c r="A157" s="258"/>
      <c r="B157" s="151"/>
      <c r="C157" s="151"/>
      <c r="D157" s="152"/>
      <c r="E157" s="151"/>
      <c r="F157" s="52">
        <f t="shared" si="1"/>
        <v>0</v>
      </c>
      <c r="G157" s="66" t="s">
        <v>184</v>
      </c>
    </row>
    <row r="158" spans="1:7" s="66" customFormat="1" hidden="1" x14ac:dyDescent="0.25">
      <c r="A158" s="258"/>
      <c r="B158" s="151"/>
      <c r="C158" s="151"/>
      <c r="D158" s="152"/>
      <c r="E158" s="151"/>
      <c r="F158" s="52">
        <f t="shared" si="1"/>
        <v>0</v>
      </c>
      <c r="G158" s="66" t="s">
        <v>184</v>
      </c>
    </row>
    <row r="159" spans="1:7" s="66" customFormat="1" hidden="1" x14ac:dyDescent="0.25">
      <c r="A159" s="258"/>
      <c r="B159" s="151"/>
      <c r="C159" s="151"/>
      <c r="D159" s="152"/>
      <c r="E159" s="151"/>
      <c r="F159" s="52">
        <f t="shared" si="1"/>
        <v>0</v>
      </c>
      <c r="G159" s="66" t="s">
        <v>184</v>
      </c>
    </row>
    <row r="160" spans="1:7" s="66" customFormat="1" hidden="1" x14ac:dyDescent="0.25">
      <c r="A160" s="258"/>
      <c r="B160" s="151"/>
      <c r="C160" s="151"/>
      <c r="D160" s="152"/>
      <c r="E160" s="151"/>
      <c r="F160" s="52">
        <f t="shared" si="1"/>
        <v>0</v>
      </c>
      <c r="G160" s="66" t="s">
        <v>184</v>
      </c>
    </row>
    <row r="161" spans="1:7" s="66" customFormat="1" hidden="1" x14ac:dyDescent="0.25">
      <c r="A161" s="258"/>
      <c r="B161" s="151"/>
      <c r="C161" s="151"/>
      <c r="D161" s="152"/>
      <c r="E161" s="151"/>
      <c r="F161" s="52">
        <f t="shared" si="1"/>
        <v>0</v>
      </c>
      <c r="G161" s="66" t="s">
        <v>184</v>
      </c>
    </row>
    <row r="162" spans="1:7" s="66" customFormat="1" hidden="1" x14ac:dyDescent="0.25">
      <c r="A162" s="258"/>
      <c r="B162" s="151"/>
      <c r="C162" s="151"/>
      <c r="D162" s="152"/>
      <c r="E162" s="151"/>
      <c r="F162" s="52">
        <f t="shared" si="1"/>
        <v>0</v>
      </c>
      <c r="G162" s="66" t="s">
        <v>184</v>
      </c>
    </row>
    <row r="163" spans="1:7" s="66" customFormat="1" hidden="1" x14ac:dyDescent="0.25">
      <c r="A163" s="258"/>
      <c r="B163" s="151"/>
      <c r="C163" s="151"/>
      <c r="D163" s="152"/>
      <c r="E163" s="151"/>
      <c r="F163" s="52">
        <f t="shared" si="1"/>
        <v>0</v>
      </c>
      <c r="G163" s="66" t="s">
        <v>184</v>
      </c>
    </row>
    <row r="164" spans="1:7" s="66" customFormat="1" hidden="1" x14ac:dyDescent="0.25">
      <c r="A164" s="258"/>
      <c r="B164" s="151"/>
      <c r="C164" s="151"/>
      <c r="D164" s="152"/>
      <c r="E164" s="151"/>
      <c r="F164" s="52">
        <f t="shared" si="1"/>
        <v>0</v>
      </c>
      <c r="G164" s="66" t="s">
        <v>184</v>
      </c>
    </row>
    <row r="165" spans="1:7" s="66" customFormat="1" hidden="1" x14ac:dyDescent="0.25">
      <c r="A165" s="258"/>
      <c r="B165" s="151"/>
      <c r="C165" s="151"/>
      <c r="D165" s="152"/>
      <c r="E165" s="151"/>
      <c r="F165" s="52">
        <f t="shared" si="1"/>
        <v>0</v>
      </c>
      <c r="G165" s="66" t="s">
        <v>184</v>
      </c>
    </row>
    <row r="166" spans="1:7" s="66" customFormat="1" hidden="1" x14ac:dyDescent="0.25">
      <c r="A166" s="258"/>
      <c r="B166" s="151"/>
      <c r="C166" s="151"/>
      <c r="D166" s="152"/>
      <c r="E166" s="151"/>
      <c r="F166" s="52">
        <f t="shared" si="1"/>
        <v>0</v>
      </c>
      <c r="G166" s="66" t="s">
        <v>184</v>
      </c>
    </row>
    <row r="167" spans="1:7" s="66" customFormat="1" hidden="1" x14ac:dyDescent="0.25">
      <c r="A167" s="258"/>
      <c r="B167" s="151"/>
      <c r="C167" s="151"/>
      <c r="D167" s="152"/>
      <c r="E167" s="151"/>
      <c r="F167" s="52">
        <f t="shared" si="1"/>
        <v>0</v>
      </c>
      <c r="G167" s="66" t="s">
        <v>184</v>
      </c>
    </row>
    <row r="168" spans="1:7" s="66" customFormat="1" hidden="1" x14ac:dyDescent="0.25">
      <c r="A168" s="258"/>
      <c r="B168" s="151"/>
      <c r="C168" s="151"/>
      <c r="D168" s="152"/>
      <c r="E168" s="151"/>
      <c r="F168" s="52">
        <f t="shared" si="1"/>
        <v>0</v>
      </c>
      <c r="G168" s="66" t="s">
        <v>184</v>
      </c>
    </row>
    <row r="169" spans="1:7" s="66" customFormat="1" hidden="1" x14ac:dyDescent="0.25">
      <c r="A169" s="258"/>
      <c r="B169" s="151"/>
      <c r="C169" s="151"/>
      <c r="D169" s="152"/>
      <c r="E169" s="151"/>
      <c r="F169" s="52">
        <f t="shared" si="1"/>
        <v>0</v>
      </c>
      <c r="G169" s="66" t="s">
        <v>184</v>
      </c>
    </row>
    <row r="170" spans="1:7" s="66" customFormat="1" hidden="1" x14ac:dyDescent="0.25">
      <c r="A170" s="258"/>
      <c r="B170" s="151"/>
      <c r="C170" s="151"/>
      <c r="D170" s="152"/>
      <c r="E170" s="151"/>
      <c r="F170" s="52">
        <f t="shared" si="1"/>
        <v>0</v>
      </c>
      <c r="G170" s="66" t="s">
        <v>184</v>
      </c>
    </row>
    <row r="171" spans="1:7" s="66" customFormat="1" hidden="1" x14ac:dyDescent="0.25">
      <c r="A171" s="258"/>
      <c r="B171" s="151"/>
      <c r="C171" s="151"/>
      <c r="D171" s="152"/>
      <c r="E171" s="151"/>
      <c r="F171" s="52">
        <f t="shared" si="1"/>
        <v>0</v>
      </c>
      <c r="G171" s="66" t="s">
        <v>184</v>
      </c>
    </row>
    <row r="172" spans="1:7" s="66" customFormat="1" hidden="1" x14ac:dyDescent="0.25">
      <c r="A172" s="258"/>
      <c r="B172" s="151"/>
      <c r="C172" s="151"/>
      <c r="D172" s="152"/>
      <c r="E172" s="151"/>
      <c r="F172" s="52">
        <f t="shared" si="1"/>
        <v>0</v>
      </c>
      <c r="G172" s="66" t="s">
        <v>184</v>
      </c>
    </row>
    <row r="173" spans="1:7" s="66" customFormat="1" hidden="1" x14ac:dyDescent="0.25">
      <c r="A173" s="258"/>
      <c r="B173" s="151"/>
      <c r="C173" s="151"/>
      <c r="D173" s="152"/>
      <c r="E173" s="151"/>
      <c r="F173" s="52">
        <f t="shared" si="1"/>
        <v>0</v>
      </c>
      <c r="G173" s="66" t="s">
        <v>184</v>
      </c>
    </row>
    <row r="174" spans="1:7" s="66" customFormat="1" hidden="1" x14ac:dyDescent="0.25">
      <c r="A174" s="258"/>
      <c r="B174" s="151"/>
      <c r="C174" s="151"/>
      <c r="D174" s="152"/>
      <c r="E174" s="151"/>
      <c r="F174" s="52">
        <f t="shared" si="1"/>
        <v>0</v>
      </c>
      <c r="G174" s="66" t="s">
        <v>184</v>
      </c>
    </row>
    <row r="175" spans="1:7" s="66" customFormat="1" hidden="1" x14ac:dyDescent="0.25">
      <c r="A175" s="258"/>
      <c r="B175" s="151"/>
      <c r="C175" s="151"/>
      <c r="D175" s="152"/>
      <c r="E175" s="151"/>
      <c r="F175" s="52">
        <f t="shared" si="1"/>
        <v>0</v>
      </c>
      <c r="G175" s="66" t="s">
        <v>184</v>
      </c>
    </row>
    <row r="176" spans="1:7" s="66" customFormat="1" hidden="1" x14ac:dyDescent="0.25">
      <c r="A176" s="258"/>
      <c r="B176" s="151"/>
      <c r="C176" s="151"/>
      <c r="D176" s="152"/>
      <c r="E176" s="151"/>
      <c r="F176" s="52">
        <f t="shared" si="1"/>
        <v>0</v>
      </c>
      <c r="G176" s="66" t="s">
        <v>184</v>
      </c>
    </row>
    <row r="177" spans="1:7" s="66" customFormat="1" hidden="1" x14ac:dyDescent="0.25">
      <c r="A177" s="258"/>
      <c r="B177" s="151"/>
      <c r="C177" s="151"/>
      <c r="D177" s="152"/>
      <c r="E177" s="151"/>
      <c r="F177" s="52">
        <f t="shared" si="1"/>
        <v>0</v>
      </c>
      <c r="G177" s="66" t="s">
        <v>184</v>
      </c>
    </row>
    <row r="178" spans="1:7" s="66" customFormat="1" hidden="1" x14ac:dyDescent="0.25">
      <c r="A178" s="258"/>
      <c r="B178" s="151"/>
      <c r="C178" s="151"/>
      <c r="D178" s="152"/>
      <c r="E178" s="151"/>
      <c r="F178" s="52">
        <f t="shared" si="1"/>
        <v>0</v>
      </c>
      <c r="G178" s="66" t="s">
        <v>184</v>
      </c>
    </row>
    <row r="179" spans="1:7" s="66" customFormat="1" hidden="1" x14ac:dyDescent="0.25">
      <c r="A179" s="258"/>
      <c r="B179" s="151"/>
      <c r="C179" s="151"/>
      <c r="D179" s="152"/>
      <c r="E179" s="151"/>
      <c r="F179" s="52">
        <f t="shared" si="1"/>
        <v>0</v>
      </c>
      <c r="G179" s="66" t="s">
        <v>184</v>
      </c>
    </row>
    <row r="180" spans="1:7" s="66" customFormat="1" hidden="1" x14ac:dyDescent="0.25">
      <c r="A180" s="258"/>
      <c r="B180" s="151"/>
      <c r="C180" s="151"/>
      <c r="D180" s="152"/>
      <c r="E180" s="151"/>
      <c r="F180" s="52">
        <f t="shared" si="1"/>
        <v>0</v>
      </c>
      <c r="G180" s="66" t="s">
        <v>184</v>
      </c>
    </row>
    <row r="181" spans="1:7" s="66" customFormat="1" hidden="1" x14ac:dyDescent="0.25">
      <c r="A181" s="258"/>
      <c r="B181" s="151"/>
      <c r="C181" s="151"/>
      <c r="D181" s="152"/>
      <c r="E181" s="151"/>
      <c r="F181" s="52">
        <f t="shared" si="1"/>
        <v>0</v>
      </c>
      <c r="G181" s="66" t="s">
        <v>184</v>
      </c>
    </row>
    <row r="182" spans="1:7" s="66" customFormat="1" hidden="1" x14ac:dyDescent="0.25">
      <c r="A182" s="258"/>
      <c r="B182" s="151"/>
      <c r="C182" s="151"/>
      <c r="D182" s="152"/>
      <c r="E182" s="151"/>
      <c r="F182" s="52">
        <f t="shared" si="1"/>
        <v>0</v>
      </c>
      <c r="G182" s="66" t="s">
        <v>184</v>
      </c>
    </row>
    <row r="183" spans="1:7" s="66" customFormat="1" hidden="1" x14ac:dyDescent="0.25">
      <c r="A183" s="258"/>
      <c r="B183" s="151"/>
      <c r="C183" s="151"/>
      <c r="D183" s="152"/>
      <c r="E183" s="151"/>
      <c r="F183" s="52">
        <f t="shared" si="1"/>
        <v>0</v>
      </c>
      <c r="G183" s="66" t="s">
        <v>184</v>
      </c>
    </row>
    <row r="184" spans="1:7" s="66" customFormat="1" hidden="1" x14ac:dyDescent="0.25">
      <c r="A184" s="258"/>
      <c r="B184" s="151"/>
      <c r="C184" s="151"/>
      <c r="D184" s="152"/>
      <c r="E184" s="151"/>
      <c r="F184" s="52">
        <f t="shared" si="1"/>
        <v>0</v>
      </c>
      <c r="G184" s="66" t="s">
        <v>184</v>
      </c>
    </row>
    <row r="185" spans="1:7" s="66" customFormat="1" hidden="1" x14ac:dyDescent="0.25">
      <c r="A185" s="258"/>
      <c r="B185" s="151"/>
      <c r="C185" s="151"/>
      <c r="D185" s="152"/>
      <c r="E185" s="151"/>
      <c r="F185" s="52">
        <f t="shared" si="1"/>
        <v>0</v>
      </c>
      <c r="G185" s="66" t="s">
        <v>184</v>
      </c>
    </row>
    <row r="186" spans="1:7" s="66" customFormat="1" hidden="1" x14ac:dyDescent="0.25">
      <c r="A186" s="258"/>
      <c r="B186" s="151"/>
      <c r="C186" s="151"/>
      <c r="D186" s="152"/>
      <c r="E186" s="151"/>
      <c r="F186" s="52">
        <f t="shared" si="1"/>
        <v>0</v>
      </c>
      <c r="G186" s="66" t="s">
        <v>184</v>
      </c>
    </row>
    <row r="187" spans="1:7" s="66" customFormat="1" hidden="1" x14ac:dyDescent="0.25">
      <c r="A187" s="258"/>
      <c r="B187" s="151"/>
      <c r="C187" s="151"/>
      <c r="D187" s="152"/>
      <c r="E187" s="151"/>
      <c r="F187" s="52">
        <f t="shared" si="1"/>
        <v>0</v>
      </c>
      <c r="G187" s="66" t="s">
        <v>184</v>
      </c>
    </row>
    <row r="188" spans="1:7" s="66" customFormat="1" hidden="1" x14ac:dyDescent="0.25">
      <c r="A188" s="258"/>
      <c r="B188" s="151"/>
      <c r="C188" s="151"/>
      <c r="D188" s="152"/>
      <c r="E188" s="151"/>
      <c r="F188" s="52">
        <f t="shared" si="1"/>
        <v>0</v>
      </c>
      <c r="G188" s="66" t="s">
        <v>184</v>
      </c>
    </row>
    <row r="189" spans="1:7" s="66" customFormat="1" hidden="1" x14ac:dyDescent="0.25">
      <c r="A189" s="258"/>
      <c r="B189" s="151"/>
      <c r="C189" s="151"/>
      <c r="D189" s="152"/>
      <c r="E189" s="151"/>
      <c r="F189" s="52">
        <f t="shared" si="1"/>
        <v>0</v>
      </c>
      <c r="G189" s="66" t="s">
        <v>184</v>
      </c>
    </row>
    <row r="190" spans="1:7" s="66" customFormat="1" hidden="1" x14ac:dyDescent="0.25">
      <c r="A190" s="258"/>
      <c r="B190" s="151"/>
      <c r="C190" s="151"/>
      <c r="D190" s="152"/>
      <c r="E190" s="151"/>
      <c r="F190" s="52">
        <f t="shared" si="1"/>
        <v>0</v>
      </c>
      <c r="G190" s="66" t="s">
        <v>184</v>
      </c>
    </row>
    <row r="191" spans="1:7" s="66" customFormat="1" hidden="1" x14ac:dyDescent="0.25">
      <c r="A191" s="258"/>
      <c r="B191" s="151"/>
      <c r="C191" s="151"/>
      <c r="D191" s="152"/>
      <c r="E191" s="151"/>
      <c r="F191" s="52">
        <f t="shared" si="1"/>
        <v>0</v>
      </c>
      <c r="G191" s="66" t="s">
        <v>184</v>
      </c>
    </row>
    <row r="192" spans="1:7" s="66" customFormat="1" hidden="1" x14ac:dyDescent="0.25">
      <c r="A192" s="258"/>
      <c r="B192" s="151"/>
      <c r="C192" s="151"/>
      <c r="D192" s="152"/>
      <c r="E192" s="151"/>
      <c r="F192" s="52">
        <f t="shared" si="1"/>
        <v>0</v>
      </c>
      <c r="G192" s="66" t="s">
        <v>184</v>
      </c>
    </row>
    <row r="193" spans="1:7" s="66" customFormat="1" hidden="1" x14ac:dyDescent="0.25">
      <c r="A193" s="258"/>
      <c r="B193" s="151"/>
      <c r="C193" s="151"/>
      <c r="D193" s="152"/>
      <c r="E193" s="151"/>
      <c r="F193" s="52">
        <f t="shared" si="1"/>
        <v>0</v>
      </c>
      <c r="G193" s="66" t="s">
        <v>184</v>
      </c>
    </row>
    <row r="194" spans="1:7" s="66" customFormat="1" hidden="1" x14ac:dyDescent="0.25">
      <c r="A194" s="258"/>
      <c r="B194" s="151"/>
      <c r="C194" s="151"/>
      <c r="D194" s="152"/>
      <c r="E194" s="151"/>
      <c r="F194" s="52">
        <f t="shared" si="1"/>
        <v>0</v>
      </c>
      <c r="G194" s="66" t="s">
        <v>184</v>
      </c>
    </row>
    <row r="195" spans="1:7" s="66" customFormat="1" hidden="1" x14ac:dyDescent="0.25">
      <c r="A195" s="258"/>
      <c r="B195" s="151"/>
      <c r="C195" s="151"/>
      <c r="D195" s="152"/>
      <c r="E195" s="151"/>
      <c r="F195" s="52">
        <f t="shared" si="1"/>
        <v>0</v>
      </c>
      <c r="G195" s="66" t="s">
        <v>184</v>
      </c>
    </row>
    <row r="196" spans="1:7" s="66" customFormat="1" hidden="1" x14ac:dyDescent="0.25">
      <c r="A196" s="258"/>
      <c r="B196" s="151"/>
      <c r="C196" s="151"/>
      <c r="D196" s="152"/>
      <c r="E196" s="151"/>
      <c r="F196" s="52">
        <f t="shared" si="1"/>
        <v>0</v>
      </c>
      <c r="G196" s="66" t="s">
        <v>184</v>
      </c>
    </row>
    <row r="197" spans="1:7" s="66" customFormat="1" hidden="1" x14ac:dyDescent="0.25">
      <c r="A197" s="258"/>
      <c r="B197" s="151"/>
      <c r="C197" s="151"/>
      <c r="D197" s="152"/>
      <c r="E197" s="151"/>
      <c r="F197" s="52">
        <f t="shared" si="1"/>
        <v>0</v>
      </c>
      <c r="G197" s="66" t="s">
        <v>184</v>
      </c>
    </row>
    <row r="198" spans="1:7" s="66" customFormat="1" hidden="1" x14ac:dyDescent="0.25">
      <c r="A198" s="258"/>
      <c r="B198" s="151"/>
      <c r="C198" s="151"/>
      <c r="D198" s="152"/>
      <c r="E198" s="151"/>
      <c r="F198" s="52">
        <f t="shared" si="1"/>
        <v>0</v>
      </c>
      <c r="G198" s="66" t="s">
        <v>184</v>
      </c>
    </row>
    <row r="199" spans="1:7" s="66" customFormat="1" hidden="1" x14ac:dyDescent="0.25">
      <c r="A199" s="258"/>
      <c r="B199" s="151"/>
      <c r="C199" s="151"/>
      <c r="D199" s="152"/>
      <c r="E199" s="151"/>
      <c r="F199" s="52">
        <f t="shared" si="1"/>
        <v>0</v>
      </c>
      <c r="G199" s="66" t="s">
        <v>184</v>
      </c>
    </row>
    <row r="200" spans="1:7" s="66" customFormat="1" hidden="1" x14ac:dyDescent="0.25">
      <c r="A200" s="258"/>
      <c r="B200" s="151"/>
      <c r="C200" s="151"/>
      <c r="D200" s="152"/>
      <c r="E200" s="151"/>
      <c r="F200" s="52">
        <f t="shared" si="1"/>
        <v>0</v>
      </c>
      <c r="G200" s="66" t="s">
        <v>184</v>
      </c>
    </row>
    <row r="201" spans="1:7" s="66" customFormat="1" hidden="1" x14ac:dyDescent="0.25">
      <c r="A201" s="258"/>
      <c r="B201" s="151"/>
      <c r="C201" s="151"/>
      <c r="D201" s="152"/>
      <c r="E201" s="151"/>
      <c r="F201" s="52">
        <f t="shared" si="1"/>
        <v>0</v>
      </c>
      <c r="G201" s="66" t="s">
        <v>184</v>
      </c>
    </row>
    <row r="202" spans="1:7" s="66" customFormat="1" hidden="1" x14ac:dyDescent="0.25">
      <c r="A202" s="258"/>
      <c r="B202" s="151"/>
      <c r="C202" s="151"/>
      <c r="D202" s="152"/>
      <c r="E202" s="151"/>
      <c r="F202" s="52">
        <f t="shared" si="1"/>
        <v>0</v>
      </c>
      <c r="G202" s="66" t="s">
        <v>184</v>
      </c>
    </row>
    <row r="203" spans="1:7" s="66" customFormat="1" hidden="1" x14ac:dyDescent="0.25">
      <c r="A203" s="258"/>
      <c r="B203" s="151"/>
      <c r="C203" s="151"/>
      <c r="D203" s="152"/>
      <c r="E203" s="151"/>
      <c r="F203" s="52">
        <f t="shared" si="1"/>
        <v>0</v>
      </c>
      <c r="G203" s="66" t="s">
        <v>184</v>
      </c>
    </row>
    <row r="204" spans="1:7" s="66" customFormat="1" hidden="1" x14ac:dyDescent="0.25">
      <c r="A204" s="258"/>
      <c r="B204" s="151"/>
      <c r="C204" s="151"/>
      <c r="D204" s="152"/>
      <c r="E204" s="151"/>
      <c r="F204" s="52">
        <f t="shared" si="1"/>
        <v>0</v>
      </c>
      <c r="G204" s="66" t="s">
        <v>184</v>
      </c>
    </row>
    <row r="205" spans="1:7" s="66" customFormat="1" hidden="1" x14ac:dyDescent="0.25">
      <c r="A205" s="258"/>
      <c r="B205" s="151"/>
      <c r="C205" s="151"/>
      <c r="D205" s="152"/>
      <c r="E205" s="151"/>
      <c r="F205" s="52">
        <f t="shared" si="1"/>
        <v>0</v>
      </c>
      <c r="G205" s="66" t="s">
        <v>184</v>
      </c>
    </row>
    <row r="206" spans="1:7" s="66" customFormat="1" hidden="1" x14ac:dyDescent="0.25">
      <c r="A206" s="258"/>
      <c r="B206" s="151"/>
      <c r="C206" s="151"/>
      <c r="D206" s="152"/>
      <c r="E206" s="151"/>
      <c r="F206" s="52">
        <f t="shared" si="1"/>
        <v>0</v>
      </c>
      <c r="G206" s="66" t="s">
        <v>184</v>
      </c>
    </row>
    <row r="207" spans="1:7" s="66" customFormat="1" hidden="1" x14ac:dyDescent="0.25">
      <c r="A207" s="258"/>
      <c r="B207" s="151"/>
      <c r="C207" s="151"/>
      <c r="D207" s="152"/>
      <c r="E207" s="151"/>
      <c r="F207" s="52">
        <f t="shared" si="1"/>
        <v>0</v>
      </c>
      <c r="G207" s="66" t="s">
        <v>184</v>
      </c>
    </row>
    <row r="208" spans="1:7" s="66" customFormat="1" hidden="1" x14ac:dyDescent="0.25">
      <c r="A208" s="258"/>
      <c r="B208" s="151"/>
      <c r="C208" s="151"/>
      <c r="D208" s="152"/>
      <c r="E208" s="151"/>
      <c r="F208" s="52">
        <f t="shared" si="1"/>
        <v>0</v>
      </c>
      <c r="G208" s="66" t="s">
        <v>184</v>
      </c>
    </row>
    <row r="209" spans="1:7" s="66" customFormat="1" hidden="1" x14ac:dyDescent="0.25">
      <c r="A209" s="258"/>
      <c r="B209" s="151"/>
      <c r="C209" s="151"/>
      <c r="D209" s="152"/>
      <c r="E209" s="151"/>
      <c r="F209" s="52">
        <f t="shared" si="1"/>
        <v>0</v>
      </c>
      <c r="G209" s="66" t="s">
        <v>184</v>
      </c>
    </row>
    <row r="210" spans="1:7" s="66" customFormat="1" hidden="1" x14ac:dyDescent="0.25">
      <c r="A210" s="258"/>
      <c r="B210" s="151"/>
      <c r="C210" s="151"/>
      <c r="D210" s="152"/>
      <c r="E210" s="151"/>
      <c r="F210" s="52">
        <f t="shared" si="1"/>
        <v>0</v>
      </c>
      <c r="G210" s="66" t="s">
        <v>184</v>
      </c>
    </row>
    <row r="211" spans="1:7" s="66" customFormat="1" hidden="1" x14ac:dyDescent="0.25">
      <c r="A211" s="258"/>
      <c r="B211" s="151"/>
      <c r="C211" s="151"/>
      <c r="D211" s="152"/>
      <c r="E211" s="151"/>
      <c r="F211" s="52">
        <f t="shared" si="1"/>
        <v>0</v>
      </c>
      <c r="G211" s="66" t="s">
        <v>184</v>
      </c>
    </row>
    <row r="212" spans="1:7" s="66" customFormat="1" hidden="1" x14ac:dyDescent="0.25">
      <c r="A212" s="258"/>
      <c r="B212" s="151"/>
      <c r="C212" s="151"/>
      <c r="D212" s="152"/>
      <c r="E212" s="151"/>
      <c r="F212" s="52">
        <f t="shared" si="1"/>
        <v>0</v>
      </c>
      <c r="G212" s="66" t="s">
        <v>184</v>
      </c>
    </row>
    <row r="213" spans="1:7" s="66" customFormat="1" hidden="1" x14ac:dyDescent="0.25">
      <c r="A213" s="258"/>
      <c r="B213" s="151"/>
      <c r="C213" s="151"/>
      <c r="D213" s="152"/>
      <c r="E213" s="151"/>
      <c r="F213" s="52">
        <f t="shared" si="1"/>
        <v>0</v>
      </c>
      <c r="G213" s="66" t="s">
        <v>184</v>
      </c>
    </row>
    <row r="214" spans="1:7" s="66" customFormat="1" hidden="1" x14ac:dyDescent="0.25">
      <c r="A214" s="258"/>
      <c r="B214" s="151"/>
      <c r="C214" s="151"/>
      <c r="D214" s="152"/>
      <c r="E214" s="151"/>
      <c r="F214" s="52">
        <f t="shared" si="1"/>
        <v>0</v>
      </c>
      <c r="G214" s="66" t="s">
        <v>184</v>
      </c>
    </row>
    <row r="215" spans="1:7" s="66" customFormat="1" hidden="1" x14ac:dyDescent="0.25">
      <c r="A215" s="258"/>
      <c r="B215" s="151"/>
      <c r="C215" s="151"/>
      <c r="D215" s="152"/>
      <c r="E215" s="151"/>
      <c r="F215" s="52">
        <f t="shared" si="1"/>
        <v>0</v>
      </c>
      <c r="G215" s="66" t="s">
        <v>184</v>
      </c>
    </row>
    <row r="216" spans="1:7" s="66" customFormat="1" hidden="1" x14ac:dyDescent="0.25">
      <c r="A216" s="258"/>
      <c r="B216" s="151"/>
      <c r="C216" s="151"/>
      <c r="D216" s="152"/>
      <c r="E216" s="151"/>
      <c r="F216" s="52">
        <f t="shared" si="1"/>
        <v>0</v>
      </c>
      <c r="G216" s="66" t="s">
        <v>184</v>
      </c>
    </row>
    <row r="217" spans="1:7" s="66" customFormat="1" hidden="1" x14ac:dyDescent="0.25">
      <c r="A217" s="258"/>
      <c r="B217" s="151"/>
      <c r="C217" s="151"/>
      <c r="D217" s="152"/>
      <c r="E217" s="151"/>
      <c r="F217" s="52">
        <f t="shared" si="1"/>
        <v>0</v>
      </c>
      <c r="G217" s="66" t="s">
        <v>184</v>
      </c>
    </row>
    <row r="218" spans="1:7" s="66" customFormat="1" hidden="1" x14ac:dyDescent="0.25">
      <c r="A218" s="258"/>
      <c r="B218" s="151"/>
      <c r="C218" s="151"/>
      <c r="D218" s="152"/>
      <c r="E218" s="151"/>
      <c r="F218" s="52">
        <f t="shared" si="1"/>
        <v>0</v>
      </c>
      <c r="G218" s="66" t="s">
        <v>184</v>
      </c>
    </row>
    <row r="219" spans="1:7" s="66" customFormat="1" hidden="1" x14ac:dyDescent="0.25">
      <c r="A219" s="258"/>
      <c r="B219" s="151"/>
      <c r="C219" s="151"/>
      <c r="D219" s="152"/>
      <c r="E219" s="151"/>
      <c r="F219" s="52">
        <f t="shared" si="1"/>
        <v>0</v>
      </c>
      <c r="G219" s="66" t="s">
        <v>184</v>
      </c>
    </row>
    <row r="220" spans="1:7" s="66" customFormat="1" hidden="1" x14ac:dyDescent="0.25">
      <c r="A220" s="258"/>
      <c r="B220" s="151"/>
      <c r="C220" s="151"/>
      <c r="D220" s="152"/>
      <c r="E220" s="151"/>
      <c r="F220" s="52">
        <f t="shared" si="1"/>
        <v>0</v>
      </c>
      <c r="G220" s="66" t="s">
        <v>184</v>
      </c>
    </row>
    <row r="221" spans="1:7" s="66" customFormat="1" hidden="1" x14ac:dyDescent="0.25">
      <c r="A221" s="258"/>
      <c r="B221" s="151"/>
      <c r="C221" s="151"/>
      <c r="D221" s="152"/>
      <c r="E221" s="151"/>
      <c r="F221" s="52">
        <f t="shared" si="1"/>
        <v>0</v>
      </c>
      <c r="G221" s="66" t="s">
        <v>184</v>
      </c>
    </row>
    <row r="222" spans="1:7" s="66" customFormat="1" hidden="1" x14ac:dyDescent="0.25">
      <c r="A222" s="258"/>
      <c r="B222" s="151"/>
      <c r="C222" s="151"/>
      <c r="D222" s="152"/>
      <c r="E222" s="151"/>
      <c r="F222" s="52">
        <f t="shared" si="1"/>
        <v>0</v>
      </c>
      <c r="G222" s="66" t="s">
        <v>184</v>
      </c>
    </row>
    <row r="223" spans="1:7" s="66" customFormat="1" hidden="1" x14ac:dyDescent="0.25">
      <c r="A223" s="258"/>
      <c r="B223" s="151"/>
      <c r="C223" s="151"/>
      <c r="D223" s="152"/>
      <c r="E223" s="151"/>
      <c r="F223" s="52">
        <f t="shared" si="1"/>
        <v>0</v>
      </c>
      <c r="G223" s="66" t="s">
        <v>184</v>
      </c>
    </row>
    <row r="224" spans="1:7" s="66" customFormat="1" hidden="1" x14ac:dyDescent="0.25">
      <c r="A224" s="258"/>
      <c r="B224" s="151"/>
      <c r="C224" s="151"/>
      <c r="D224" s="152"/>
      <c r="E224" s="151"/>
      <c r="F224" s="52">
        <f t="shared" si="1"/>
        <v>0</v>
      </c>
      <c r="G224" s="66" t="s">
        <v>184</v>
      </c>
    </row>
    <row r="225" spans="1:7" s="66" customFormat="1" hidden="1" x14ac:dyDescent="0.25">
      <c r="A225" s="258"/>
      <c r="B225" s="151"/>
      <c r="C225" s="151"/>
      <c r="D225" s="152"/>
      <c r="E225" s="151"/>
      <c r="F225" s="52">
        <f t="shared" si="1"/>
        <v>0</v>
      </c>
      <c r="G225" s="66" t="s">
        <v>184</v>
      </c>
    </row>
    <row r="226" spans="1:7" s="66" customFormat="1" hidden="1" x14ac:dyDescent="0.25">
      <c r="A226" s="258"/>
      <c r="B226" s="151"/>
      <c r="C226" s="151"/>
      <c r="D226" s="152"/>
      <c r="E226" s="151"/>
      <c r="F226" s="52">
        <f t="shared" si="1"/>
        <v>0</v>
      </c>
      <c r="G226" s="66" t="s">
        <v>184</v>
      </c>
    </row>
    <row r="227" spans="1:7" s="66" customFormat="1" hidden="1" x14ac:dyDescent="0.25">
      <c r="A227" s="258"/>
      <c r="B227" s="151"/>
      <c r="C227" s="151"/>
      <c r="D227" s="152"/>
      <c r="E227" s="151"/>
      <c r="F227" s="52">
        <f t="shared" si="1"/>
        <v>0</v>
      </c>
      <c r="G227" s="66" t="s">
        <v>184</v>
      </c>
    </row>
    <row r="228" spans="1:7" s="66" customFormat="1" hidden="1" x14ac:dyDescent="0.25">
      <c r="A228" s="258"/>
      <c r="B228" s="151"/>
      <c r="C228" s="151"/>
      <c r="D228" s="152"/>
      <c r="E228" s="151"/>
      <c r="F228" s="52">
        <f t="shared" si="1"/>
        <v>0</v>
      </c>
      <c r="G228" s="66" t="s">
        <v>184</v>
      </c>
    </row>
    <row r="229" spans="1:7" s="66" customFormat="1" hidden="1" x14ac:dyDescent="0.25">
      <c r="A229" s="258"/>
      <c r="B229" s="151"/>
      <c r="C229" s="151"/>
      <c r="D229" s="152"/>
      <c r="E229" s="151"/>
      <c r="F229" s="52">
        <f t="shared" si="1"/>
        <v>0</v>
      </c>
      <c r="G229" s="66" t="s">
        <v>184</v>
      </c>
    </row>
    <row r="230" spans="1:7" s="66" customFormat="1" hidden="1" x14ac:dyDescent="0.25">
      <c r="A230" s="258"/>
      <c r="B230" s="151"/>
      <c r="C230" s="151"/>
      <c r="D230" s="152"/>
      <c r="E230" s="151"/>
      <c r="F230" s="52">
        <f t="shared" si="1"/>
        <v>0</v>
      </c>
      <c r="G230" s="66" t="s">
        <v>184</v>
      </c>
    </row>
    <row r="231" spans="1:7" s="66" customFormat="1" hidden="1" x14ac:dyDescent="0.25">
      <c r="A231" s="258"/>
      <c r="B231" s="151"/>
      <c r="C231" s="151"/>
      <c r="D231" s="152"/>
      <c r="E231" s="151"/>
      <c r="F231" s="52">
        <f t="shared" si="1"/>
        <v>0</v>
      </c>
      <c r="G231" s="66" t="s">
        <v>184</v>
      </c>
    </row>
    <row r="232" spans="1:7" s="66" customFormat="1" hidden="1" x14ac:dyDescent="0.25">
      <c r="A232" s="258"/>
      <c r="B232" s="151"/>
      <c r="C232" s="151"/>
      <c r="D232" s="152"/>
      <c r="E232" s="151"/>
      <c r="F232" s="52">
        <f t="shared" si="1"/>
        <v>0</v>
      </c>
      <c r="G232" s="66" t="s">
        <v>184</v>
      </c>
    </row>
    <row r="233" spans="1:7" s="66" customFormat="1" hidden="1" x14ac:dyDescent="0.25">
      <c r="A233" s="258"/>
      <c r="B233" s="151"/>
      <c r="C233" s="151"/>
      <c r="D233" s="152"/>
      <c r="E233" s="151"/>
      <c r="F233" s="52">
        <f t="shared" si="1"/>
        <v>0</v>
      </c>
      <c r="G233" s="66" t="s">
        <v>184</v>
      </c>
    </row>
    <row r="234" spans="1:7" s="66" customFormat="1" hidden="1" x14ac:dyDescent="0.25">
      <c r="A234" s="258"/>
      <c r="B234" s="151"/>
      <c r="C234" s="151"/>
      <c r="D234" s="152"/>
      <c r="E234" s="151"/>
      <c r="F234" s="52">
        <f t="shared" si="1"/>
        <v>0</v>
      </c>
      <c r="G234" s="66" t="s">
        <v>184</v>
      </c>
    </row>
    <row r="235" spans="1:7" s="66" customFormat="1" hidden="1" x14ac:dyDescent="0.25">
      <c r="A235" s="258"/>
      <c r="B235" s="151"/>
      <c r="C235" s="151"/>
      <c r="D235" s="152"/>
      <c r="E235" s="151"/>
      <c r="F235" s="52">
        <f t="shared" si="1"/>
        <v>0</v>
      </c>
      <c r="G235" s="66" t="s">
        <v>184</v>
      </c>
    </row>
    <row r="236" spans="1:7" s="66" customFormat="1" hidden="1" x14ac:dyDescent="0.25">
      <c r="A236" s="258"/>
      <c r="B236" s="151"/>
      <c r="C236" s="151"/>
      <c r="D236" s="152"/>
      <c r="E236" s="151"/>
      <c r="F236" s="52">
        <f t="shared" si="1"/>
        <v>0</v>
      </c>
      <c r="G236" s="66" t="s">
        <v>184</v>
      </c>
    </row>
    <row r="237" spans="1:7" s="66" customFormat="1" hidden="1" x14ac:dyDescent="0.25">
      <c r="A237" s="258"/>
      <c r="B237" s="151"/>
      <c r="C237" s="151"/>
      <c r="D237" s="152"/>
      <c r="E237" s="151"/>
      <c r="F237" s="52">
        <f t="shared" si="1"/>
        <v>0</v>
      </c>
      <c r="G237" s="66" t="s">
        <v>184</v>
      </c>
    </row>
    <row r="238" spans="1:7" s="66" customFormat="1" hidden="1" x14ac:dyDescent="0.25">
      <c r="A238" s="258"/>
      <c r="B238" s="151"/>
      <c r="C238" s="151"/>
      <c r="D238" s="152"/>
      <c r="E238" s="151"/>
      <c r="F238" s="52">
        <f t="shared" si="1"/>
        <v>0</v>
      </c>
      <c r="G238" s="66" t="s">
        <v>184</v>
      </c>
    </row>
    <row r="239" spans="1:7" s="66" customFormat="1" hidden="1" x14ac:dyDescent="0.25">
      <c r="A239" s="258"/>
      <c r="B239" s="151"/>
      <c r="C239" s="151"/>
      <c r="D239" s="152"/>
      <c r="E239" s="151"/>
      <c r="F239" s="52">
        <f t="shared" si="1"/>
        <v>0</v>
      </c>
      <c r="G239" s="66" t="s">
        <v>184</v>
      </c>
    </row>
    <row r="240" spans="1:7" s="66" customFormat="1" hidden="1" x14ac:dyDescent="0.25">
      <c r="A240" s="258"/>
      <c r="B240" s="151"/>
      <c r="C240" s="151"/>
      <c r="D240" s="152"/>
      <c r="E240" s="151"/>
      <c r="F240" s="52">
        <f t="shared" si="1"/>
        <v>0</v>
      </c>
      <c r="G240" s="66" t="s">
        <v>184</v>
      </c>
    </row>
    <row r="241" spans="1:7" s="66" customFormat="1" hidden="1" x14ac:dyDescent="0.25">
      <c r="A241" s="258"/>
      <c r="B241" s="151"/>
      <c r="C241" s="151"/>
      <c r="D241" s="152"/>
      <c r="E241" s="151"/>
      <c r="F241" s="52">
        <f t="shared" si="1"/>
        <v>0</v>
      </c>
      <c r="G241" s="66" t="s">
        <v>184</v>
      </c>
    </row>
    <row r="242" spans="1:7" s="66" customFormat="1" hidden="1" x14ac:dyDescent="0.25">
      <c r="A242" s="258"/>
      <c r="B242" s="151"/>
      <c r="C242" s="151"/>
      <c r="D242" s="152"/>
      <c r="E242" s="151"/>
      <c r="F242" s="52">
        <f t="shared" si="1"/>
        <v>0</v>
      </c>
      <c r="G242" s="66" t="s">
        <v>184</v>
      </c>
    </row>
    <row r="243" spans="1:7" s="66" customFormat="1" hidden="1" x14ac:dyDescent="0.25">
      <c r="A243" s="258"/>
      <c r="B243" s="151"/>
      <c r="C243" s="151"/>
      <c r="D243" s="152"/>
      <c r="E243" s="151"/>
      <c r="F243" s="52">
        <f t="shared" si="1"/>
        <v>0</v>
      </c>
      <c r="G243" s="66" t="s">
        <v>184</v>
      </c>
    </row>
    <row r="244" spans="1:7" s="66" customFormat="1" hidden="1" x14ac:dyDescent="0.25">
      <c r="A244" s="258"/>
      <c r="B244" s="151"/>
      <c r="C244" s="151"/>
      <c r="D244" s="152"/>
      <c r="E244" s="151"/>
      <c r="F244" s="52">
        <f t="shared" si="1"/>
        <v>0</v>
      </c>
      <c r="G244" s="66" t="s">
        <v>184</v>
      </c>
    </row>
    <row r="245" spans="1:7" s="66" customFormat="1" hidden="1" x14ac:dyDescent="0.25">
      <c r="A245" s="258"/>
      <c r="B245" s="151"/>
      <c r="C245" s="151"/>
      <c r="D245" s="152"/>
      <c r="E245" s="151"/>
      <c r="F245" s="52">
        <f t="shared" si="1"/>
        <v>0</v>
      </c>
      <c r="G245" s="66" t="s">
        <v>184</v>
      </c>
    </row>
    <row r="246" spans="1:7" s="66" customFormat="1" hidden="1" x14ac:dyDescent="0.25">
      <c r="A246" s="258"/>
      <c r="B246" s="151"/>
      <c r="C246" s="151"/>
      <c r="D246" s="152"/>
      <c r="E246" s="151"/>
      <c r="F246" s="52">
        <f t="shared" si="1"/>
        <v>0</v>
      </c>
      <c r="G246" s="66" t="s">
        <v>184</v>
      </c>
    </row>
    <row r="247" spans="1:7" s="66" customFormat="1" hidden="1" x14ac:dyDescent="0.25">
      <c r="A247" s="258"/>
      <c r="B247" s="151"/>
      <c r="C247" s="151"/>
      <c r="D247" s="152"/>
      <c r="E247" s="151"/>
      <c r="F247" s="52">
        <f t="shared" si="1"/>
        <v>0</v>
      </c>
      <c r="G247" s="66" t="s">
        <v>184</v>
      </c>
    </row>
    <row r="248" spans="1:7" s="66" customFormat="1" hidden="1" x14ac:dyDescent="0.25">
      <c r="A248" s="258"/>
      <c r="B248" s="151"/>
      <c r="C248" s="151"/>
      <c r="D248" s="152"/>
      <c r="E248" s="151"/>
      <c r="F248" s="52">
        <f t="shared" si="1"/>
        <v>0</v>
      </c>
      <c r="G248" s="66" t="s">
        <v>184</v>
      </c>
    </row>
    <row r="249" spans="1:7" s="66" customFormat="1" hidden="1" x14ac:dyDescent="0.25">
      <c r="A249" s="258"/>
      <c r="B249" s="151"/>
      <c r="C249" s="151"/>
      <c r="D249" s="152"/>
      <c r="E249" s="151"/>
      <c r="F249" s="52">
        <f t="shared" si="1"/>
        <v>0</v>
      </c>
      <c r="G249" s="66" t="s">
        <v>184</v>
      </c>
    </row>
    <row r="250" spans="1:7" s="66" customFormat="1" hidden="1" x14ac:dyDescent="0.25">
      <c r="A250" s="258"/>
      <c r="B250" s="151"/>
      <c r="C250" s="151"/>
      <c r="D250" s="152"/>
      <c r="E250" s="151"/>
      <c r="F250" s="52">
        <f t="shared" si="1"/>
        <v>0</v>
      </c>
      <c r="G250" s="66" t="s">
        <v>184</v>
      </c>
    </row>
    <row r="251" spans="1:7" s="66" customFormat="1" hidden="1" x14ac:dyDescent="0.25">
      <c r="A251" s="258"/>
      <c r="B251" s="151"/>
      <c r="C251" s="151"/>
      <c r="D251" s="152"/>
      <c r="E251" s="151"/>
      <c r="F251" s="52">
        <f t="shared" si="1"/>
        <v>0</v>
      </c>
      <c r="G251" s="66" t="s">
        <v>184</v>
      </c>
    </row>
    <row r="252" spans="1:7" s="66" customFormat="1" hidden="1" x14ac:dyDescent="0.25">
      <c r="A252" s="258"/>
      <c r="B252" s="151"/>
      <c r="C252" s="151"/>
      <c r="D252" s="152"/>
      <c r="E252" s="151"/>
      <c r="F252" s="52">
        <f t="shared" si="1"/>
        <v>0</v>
      </c>
      <c r="G252" s="66" t="s">
        <v>184</v>
      </c>
    </row>
    <row r="253" spans="1:7" s="66" customFormat="1" hidden="1" x14ac:dyDescent="0.25">
      <c r="A253" s="258"/>
      <c r="B253" s="151"/>
      <c r="C253" s="151"/>
      <c r="D253" s="152"/>
      <c r="E253" s="151"/>
      <c r="F253" s="52">
        <f t="shared" si="1"/>
        <v>0</v>
      </c>
      <c r="G253" s="66" t="s">
        <v>184</v>
      </c>
    </row>
    <row r="254" spans="1:7" s="66" customFormat="1" hidden="1" x14ac:dyDescent="0.25">
      <c r="A254" s="258"/>
      <c r="B254" s="151"/>
      <c r="C254" s="151"/>
      <c r="D254" s="152"/>
      <c r="E254" s="151"/>
      <c r="F254" s="52">
        <f t="shared" si="1"/>
        <v>0</v>
      </c>
      <c r="G254" s="66" t="s">
        <v>184</v>
      </c>
    </row>
    <row r="255" spans="1:7" s="66" customFormat="1" hidden="1" x14ac:dyDescent="0.25">
      <c r="A255" s="258"/>
      <c r="B255" s="151"/>
      <c r="C255" s="151"/>
      <c r="D255" s="152"/>
      <c r="E255" s="151"/>
      <c r="F255" s="52">
        <f t="shared" si="1"/>
        <v>0</v>
      </c>
      <c r="G255" s="66" t="s">
        <v>184</v>
      </c>
    </row>
    <row r="256" spans="1:7" s="66" customFormat="1" hidden="1" x14ac:dyDescent="0.25">
      <c r="A256" s="258"/>
      <c r="B256" s="151"/>
      <c r="C256" s="151"/>
      <c r="D256" s="152"/>
      <c r="E256" s="151"/>
      <c r="F256" s="52">
        <f t="shared" si="1"/>
        <v>0</v>
      </c>
      <c r="G256" s="66" t="s">
        <v>184</v>
      </c>
    </row>
    <row r="257" spans="1:9" s="66" customFormat="1" hidden="1" x14ac:dyDescent="0.25">
      <c r="A257" s="258"/>
      <c r="B257" s="151"/>
      <c r="C257" s="151"/>
      <c r="D257" s="152"/>
      <c r="E257" s="151"/>
      <c r="F257" s="52">
        <f t="shared" si="1"/>
        <v>0</v>
      </c>
      <c r="G257" s="66" t="s">
        <v>184</v>
      </c>
    </row>
    <row r="258" spans="1:9" s="66" customFormat="1" hidden="1" x14ac:dyDescent="0.25">
      <c r="A258" s="258"/>
      <c r="B258" s="151"/>
      <c r="C258" s="151"/>
      <c r="D258" s="152"/>
      <c r="E258" s="151"/>
      <c r="F258" s="52">
        <f t="shared" si="1"/>
        <v>0</v>
      </c>
      <c r="G258" s="66" t="s">
        <v>184</v>
      </c>
    </row>
    <row r="259" spans="1:9" s="66" customFormat="1" hidden="1" x14ac:dyDescent="0.25">
      <c r="A259" s="258"/>
      <c r="B259" s="151"/>
      <c r="C259" s="151"/>
      <c r="D259" s="152"/>
      <c r="E259" s="151"/>
      <c r="F259" s="52">
        <f t="shared" si="1"/>
        <v>0</v>
      </c>
      <c r="G259" s="66" t="s">
        <v>184</v>
      </c>
    </row>
    <row r="260" spans="1:9" s="66" customFormat="1" hidden="1" x14ac:dyDescent="0.25">
      <c r="A260" s="258"/>
      <c r="B260" s="151"/>
      <c r="C260" s="151"/>
      <c r="D260" s="152"/>
      <c r="E260" s="151"/>
      <c r="F260" s="52">
        <f t="shared" si="1"/>
        <v>0</v>
      </c>
      <c r="G260" s="66" t="s">
        <v>184</v>
      </c>
    </row>
    <row r="261" spans="1:9" s="66" customFormat="1" hidden="1" x14ac:dyDescent="0.25">
      <c r="A261" s="258"/>
      <c r="B261" s="151"/>
      <c r="C261" s="151"/>
      <c r="D261" s="152"/>
      <c r="E261" s="151"/>
      <c r="F261" s="52">
        <f t="shared" si="1"/>
        <v>0</v>
      </c>
      <c r="G261" s="66" t="s">
        <v>184</v>
      </c>
    </row>
    <row r="262" spans="1:9" s="66" customFormat="1" hidden="1" x14ac:dyDescent="0.25">
      <c r="A262" s="258"/>
      <c r="B262" s="151"/>
      <c r="C262" s="151"/>
      <c r="D262" s="152"/>
      <c r="E262" s="151"/>
      <c r="F262" s="52">
        <f t="shared" si="1"/>
        <v>0</v>
      </c>
      <c r="G262" s="66" t="s">
        <v>184</v>
      </c>
    </row>
    <row r="263" spans="1:9" s="66" customFormat="1" hidden="1" x14ac:dyDescent="0.25">
      <c r="A263" s="258"/>
      <c r="B263" s="151"/>
      <c r="C263" s="151"/>
      <c r="D263" s="152"/>
      <c r="E263" s="151"/>
      <c r="F263" s="52">
        <f t="shared" si="1"/>
        <v>0</v>
      </c>
      <c r="G263" s="66" t="s">
        <v>184</v>
      </c>
    </row>
    <row r="264" spans="1:9" s="66" customFormat="1" hidden="1" x14ac:dyDescent="0.25">
      <c r="A264" s="258"/>
      <c r="B264" s="151"/>
      <c r="C264" s="151"/>
      <c r="D264" s="152"/>
      <c r="E264" s="151"/>
      <c r="F264" s="52">
        <f t="shared" si="1"/>
        <v>0</v>
      </c>
      <c r="G264" s="66" t="s">
        <v>184</v>
      </c>
    </row>
    <row r="265" spans="1:9" s="66" customFormat="1" hidden="1" x14ac:dyDescent="0.25">
      <c r="A265" s="258"/>
      <c r="B265" s="151"/>
      <c r="C265" s="151"/>
      <c r="D265" s="152"/>
      <c r="E265" s="151"/>
      <c r="F265" s="52">
        <f t="shared" si="1"/>
        <v>0</v>
      </c>
      <c r="G265" s="66" t="s">
        <v>184</v>
      </c>
    </row>
    <row r="266" spans="1:9" s="66" customFormat="1" hidden="1" x14ac:dyDescent="0.25">
      <c r="A266" s="258"/>
      <c r="B266" s="151"/>
      <c r="C266" s="151"/>
      <c r="D266" s="152"/>
      <c r="E266" s="151"/>
      <c r="F266" s="52">
        <f t="shared" si="1"/>
        <v>0</v>
      </c>
      <c r="G266" s="66" t="s">
        <v>184</v>
      </c>
    </row>
    <row r="267" spans="1:9" s="66" customFormat="1" x14ac:dyDescent="0.25">
      <c r="A267" s="258" t="s">
        <v>299</v>
      </c>
      <c r="B267" s="151">
        <v>3</v>
      </c>
      <c r="C267" s="151" t="s">
        <v>296</v>
      </c>
      <c r="D267" s="152">
        <v>305738.0548944425</v>
      </c>
      <c r="E267" s="151">
        <v>7</v>
      </c>
      <c r="F267" s="153">
        <f>ROUND(+B267*D267*E267,2)</f>
        <v>6420499.1500000004</v>
      </c>
      <c r="G267" s="66" t="s">
        <v>184</v>
      </c>
    </row>
    <row r="268" spans="1:9" s="66" customFormat="1" x14ac:dyDescent="0.25">
      <c r="A268" s="258"/>
      <c r="B268" s="65"/>
      <c r="C268" s="65"/>
      <c r="D268" s="167"/>
      <c r="E268" s="168" t="s">
        <v>185</v>
      </c>
      <c r="F268" s="229">
        <f>ROUND(SUBTOTAL(109,F137:F267),2)</f>
        <v>18630116.170000002</v>
      </c>
      <c r="G268" s="66" t="s">
        <v>184</v>
      </c>
      <c r="I268" s="257" t="s">
        <v>198</v>
      </c>
    </row>
    <row r="269" spans="1:9" x14ac:dyDescent="0.25">
      <c r="F269" s="214"/>
      <c r="G269" s="66" t="s">
        <v>186</v>
      </c>
    </row>
    <row r="270" spans="1:9" x14ac:dyDescent="0.25">
      <c r="C270" s="414" t="str">
        <f>"Total "&amp;B2</f>
        <v>Total GRANT EXCLUSIVE LINE ITEM</v>
      </c>
      <c r="D270" s="414"/>
      <c r="E270" s="414"/>
      <c r="F270" s="52">
        <f>+F268+F136</f>
        <v>32140849.07</v>
      </c>
      <c r="G270" s="66" t="s">
        <v>186</v>
      </c>
      <c r="I270" s="75" t="s">
        <v>188</v>
      </c>
    </row>
    <row r="271" spans="1:9" s="66" customFormat="1" x14ac:dyDescent="0.25">
      <c r="A271" s="155"/>
      <c r="B271" s="65"/>
      <c r="C271" s="65"/>
      <c r="D271" s="65"/>
      <c r="E271" s="65"/>
      <c r="F271" s="69"/>
      <c r="G271" s="66" t="s">
        <v>186</v>
      </c>
    </row>
    <row r="272" spans="1:9" s="66" customFormat="1" x14ac:dyDescent="0.25">
      <c r="A272" s="218" t="str">
        <f>B2&amp;" Narrative (State):"</f>
        <v>GRANT EXCLUSIVE LINE ITEM Narrative (State):</v>
      </c>
      <c r="B272" s="60"/>
      <c r="C272" s="60"/>
      <c r="D272" s="60"/>
      <c r="E272" s="60"/>
      <c r="F272" s="61"/>
      <c r="G272" s="66" t="s">
        <v>181</v>
      </c>
      <c r="I272" s="76" t="s">
        <v>190</v>
      </c>
    </row>
    <row r="273" spans="1:17" s="66" customFormat="1" ht="45" customHeight="1" x14ac:dyDescent="0.25">
      <c r="A273" s="407" t="s">
        <v>300</v>
      </c>
      <c r="B273" s="408"/>
      <c r="C273" s="408"/>
      <c r="D273" s="408"/>
      <c r="E273" s="408"/>
      <c r="F273" s="409"/>
      <c r="G273" s="66" t="s">
        <v>181</v>
      </c>
      <c r="I273" s="405" t="s">
        <v>191</v>
      </c>
      <c r="J273" s="405"/>
      <c r="K273" s="405"/>
      <c r="L273" s="405"/>
      <c r="M273" s="405"/>
      <c r="N273" s="405"/>
      <c r="O273" s="405"/>
      <c r="P273" s="405"/>
      <c r="Q273" s="405"/>
    </row>
    <row r="274" spans="1:17" x14ac:dyDescent="0.25">
      <c r="G274" s="66" t="s">
        <v>184</v>
      </c>
    </row>
    <row r="275" spans="1:17" s="66" customFormat="1" x14ac:dyDescent="0.25">
      <c r="A275" s="218" t="str">
        <f>B2&amp;" Narrative (Non-State) i.e. Match or Other Funding"</f>
        <v>GRANT EXCLUSIVE LINE ITEM Narrative (Non-State) i.e. Match or Other Funding</v>
      </c>
      <c r="B275" s="63"/>
      <c r="C275" s="63"/>
      <c r="D275" s="63"/>
      <c r="E275" s="63"/>
      <c r="F275" s="64"/>
      <c r="G275" s="66" t="s">
        <v>184</v>
      </c>
      <c r="I275" s="76" t="s">
        <v>190</v>
      </c>
    </row>
    <row r="276" spans="1:17" s="66" customFormat="1" ht="45" customHeight="1" x14ac:dyDescent="0.25">
      <c r="A276" s="407" t="s">
        <v>301</v>
      </c>
      <c r="B276" s="408"/>
      <c r="C276" s="408"/>
      <c r="D276" s="408"/>
      <c r="E276" s="408"/>
      <c r="F276" s="409"/>
      <c r="G276" s="66" t="s">
        <v>184</v>
      </c>
      <c r="I276" s="405" t="s">
        <v>191</v>
      </c>
      <c r="J276" s="405"/>
      <c r="K276" s="405"/>
      <c r="L276" s="405"/>
      <c r="M276" s="405"/>
      <c r="N276" s="405"/>
      <c r="O276" s="405"/>
      <c r="P276" s="405"/>
      <c r="Q276" s="405"/>
    </row>
    <row r="278" spans="1:17" x14ac:dyDescent="0.25">
      <c r="D278" s="222"/>
    </row>
  </sheetData>
  <sheetProtection algorithmName="SHA-512" hashValue="g5+xp/ls1wRrUjxP/Myii6qXaQjQY73uLeJHUcB3YHe1WxJfC1sreydz1l4njSkRY0mqMXAv3psRuzNayTFDnA==" saltValue="bDjCCDsnzI4zkxJgLSo9Z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E85351ED-F21E-43A3-982E-04A773990A8A}">
            <xm:f>Categories!$A$35=FALSE</xm:f>
            <x14:dxf>
              <fill>
                <patternFill>
                  <bgColor theme="0" tint="-0.34998626667073579"/>
                </patternFill>
              </fill>
            </x14:dxf>
          </x14:cfRule>
          <xm:sqref>A1:F276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55D2D-D4CD-4F51-B584-1A3BCFEE9579}">
  <sheetPr>
    <pageSetUpPr fitToPage="1"/>
  </sheetPr>
  <dimension ref="A1:Q278"/>
  <sheetViews>
    <sheetView zoomScaleNormal="100" zoomScaleSheetLayoutView="100" workbookViewId="0">
      <selection activeCell="A10" sqref="A10:C10"/>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thickTop="1" thickBot="1" x14ac:dyDescent="0.3">
      <c r="A1" s="399" t="s">
        <v>169</v>
      </c>
      <c r="B1" s="399"/>
      <c r="C1" s="399"/>
      <c r="D1" s="399"/>
      <c r="E1" s="399"/>
      <c r="F1" t="str">
        <f>+'Section A'!$B$2</f>
        <v>GRANTEE</v>
      </c>
      <c r="G1" s="204" t="s">
        <v>179</v>
      </c>
      <c r="I1" s="225" t="s">
        <v>170</v>
      </c>
    </row>
    <row r="2" spans="1:9" ht="20.25" customHeight="1" thickTop="1" x14ac:dyDescent="0.25">
      <c r="A2" s="226" t="s">
        <v>310</v>
      </c>
      <c r="B2" s="432" t="s">
        <v>293</v>
      </c>
      <c r="C2" s="432"/>
      <c r="D2" s="432"/>
      <c r="E2" s="432"/>
      <c r="F2" s="432"/>
      <c r="G2" s="204"/>
    </row>
    <row r="3" spans="1:9" ht="42" customHeight="1" x14ac:dyDescent="0.25">
      <c r="A3" s="327" t="s">
        <v>294</v>
      </c>
      <c r="B3" s="327"/>
      <c r="C3" s="327"/>
      <c r="D3" s="327"/>
      <c r="E3" s="327"/>
      <c r="F3" s="327"/>
      <c r="G3" t="s">
        <v>186</v>
      </c>
    </row>
    <row r="4" spans="1:9" x14ac:dyDescent="0.25">
      <c r="A4" s="5"/>
      <c r="B4" s="5"/>
      <c r="C4" s="5"/>
      <c r="D4" s="5"/>
      <c r="E4" s="5"/>
      <c r="F4" s="5"/>
      <c r="G4" t="s">
        <v>186</v>
      </c>
    </row>
    <row r="5" spans="1:9" x14ac:dyDescent="0.25">
      <c r="A5" s="202" t="s">
        <v>261</v>
      </c>
      <c r="B5" s="202" t="s">
        <v>208</v>
      </c>
      <c r="C5" s="202" t="s">
        <v>207</v>
      </c>
      <c r="D5" s="202" t="s">
        <v>224</v>
      </c>
      <c r="E5" s="202" t="s">
        <v>177</v>
      </c>
      <c r="F5" s="202" t="s">
        <v>295</v>
      </c>
      <c r="G5" s="206" t="s">
        <v>186</v>
      </c>
      <c r="I5" s="76" t="s">
        <v>180</v>
      </c>
    </row>
    <row r="6" spans="1:9" s="66" customFormat="1" x14ac:dyDescent="0.25">
      <c r="A6" s="143" t="s">
        <v>261</v>
      </c>
      <c r="B6" s="151">
        <v>3</v>
      </c>
      <c r="C6" s="151" t="s">
        <v>296</v>
      </c>
      <c r="D6" s="152">
        <v>283175.37471208756</v>
      </c>
      <c r="E6" s="151">
        <v>7</v>
      </c>
      <c r="F6" s="52">
        <f t="shared" ref="F6:F134" si="0">ROUND(+B6*D6*E6,2)</f>
        <v>5946682.8700000001</v>
      </c>
      <c r="G6" s="66" t="s">
        <v>181</v>
      </c>
    </row>
    <row r="7" spans="1:9" s="66" customFormat="1" x14ac:dyDescent="0.25">
      <c r="A7" s="258" t="s">
        <v>297</v>
      </c>
      <c r="B7" s="151">
        <v>3</v>
      </c>
      <c r="C7" s="151" t="s">
        <v>296</v>
      </c>
      <c r="D7" s="152">
        <v>198551.36935244681</v>
      </c>
      <c r="E7" s="151">
        <v>7</v>
      </c>
      <c r="F7" s="52">
        <f t="shared" si="0"/>
        <v>4169578.76</v>
      </c>
      <c r="G7" s="66" t="s">
        <v>181</v>
      </c>
    </row>
    <row r="8" spans="1:9" s="66" customFormat="1" x14ac:dyDescent="0.25">
      <c r="A8" s="258" t="s">
        <v>298</v>
      </c>
      <c r="B8" s="151">
        <v>3</v>
      </c>
      <c r="C8" s="151" t="s">
        <v>296</v>
      </c>
      <c r="D8" s="152">
        <v>314090.39705379365</v>
      </c>
      <c r="E8" s="151">
        <v>7</v>
      </c>
      <c r="F8" s="52">
        <f t="shared" si="0"/>
        <v>6595898.3399999999</v>
      </c>
      <c r="G8" s="66" t="s">
        <v>181</v>
      </c>
    </row>
    <row r="9" spans="1:9" s="66" customFormat="1" hidden="1" x14ac:dyDescent="0.25">
      <c r="A9" s="258"/>
      <c r="B9" s="151"/>
      <c r="C9" s="151"/>
      <c r="D9" s="152"/>
      <c r="E9" s="151"/>
      <c r="F9" s="52">
        <f t="shared" si="0"/>
        <v>0</v>
      </c>
      <c r="G9" s="66" t="s">
        <v>181</v>
      </c>
    </row>
    <row r="10" spans="1:9" s="66" customFormat="1" hidden="1" x14ac:dyDescent="0.25">
      <c r="A10" s="258"/>
      <c r="B10" s="151"/>
      <c r="C10" s="151"/>
      <c r="D10" s="152"/>
      <c r="E10" s="151"/>
      <c r="F10" s="52">
        <f t="shared" si="0"/>
        <v>0</v>
      </c>
      <c r="G10" s="66" t="s">
        <v>181</v>
      </c>
    </row>
    <row r="11" spans="1:9" s="66" customFormat="1" hidden="1" x14ac:dyDescent="0.25">
      <c r="A11" s="258"/>
      <c r="B11" s="151"/>
      <c r="C11" s="151"/>
      <c r="D11" s="152"/>
      <c r="E11" s="151"/>
      <c r="F11" s="52">
        <f t="shared" si="0"/>
        <v>0</v>
      </c>
      <c r="G11" s="66" t="s">
        <v>181</v>
      </c>
    </row>
    <row r="12" spans="1:9" s="66" customFormat="1" hidden="1" x14ac:dyDescent="0.25">
      <c r="A12" s="258"/>
      <c r="B12" s="151"/>
      <c r="C12" s="151"/>
      <c r="D12" s="152"/>
      <c r="E12" s="151"/>
      <c r="F12" s="52">
        <f t="shared" si="0"/>
        <v>0</v>
      </c>
      <c r="G12" s="66" t="s">
        <v>181</v>
      </c>
    </row>
    <row r="13" spans="1:9" s="66" customFormat="1" hidden="1" x14ac:dyDescent="0.25">
      <c r="A13" s="258"/>
      <c r="B13" s="151"/>
      <c r="C13" s="151"/>
      <c r="D13" s="152"/>
      <c r="E13" s="151"/>
      <c r="F13" s="52">
        <f t="shared" si="0"/>
        <v>0</v>
      </c>
      <c r="G13" s="66" t="s">
        <v>181</v>
      </c>
    </row>
    <row r="14" spans="1:9" s="66" customFormat="1" hidden="1" x14ac:dyDescent="0.25">
      <c r="A14" s="258"/>
      <c r="B14" s="151"/>
      <c r="C14" s="151"/>
      <c r="D14" s="152"/>
      <c r="E14" s="151"/>
      <c r="F14" s="52">
        <f t="shared" si="0"/>
        <v>0</v>
      </c>
      <c r="G14" s="66" t="s">
        <v>181</v>
      </c>
    </row>
    <row r="15" spans="1:9" s="66" customFormat="1" hidden="1" x14ac:dyDescent="0.25">
      <c r="A15" s="258"/>
      <c r="B15" s="151"/>
      <c r="C15" s="151"/>
      <c r="D15" s="152"/>
      <c r="E15" s="151"/>
      <c r="F15" s="52">
        <f t="shared" si="0"/>
        <v>0</v>
      </c>
      <c r="G15" s="66" t="s">
        <v>181</v>
      </c>
    </row>
    <row r="16" spans="1:9" s="66" customFormat="1" hidden="1" x14ac:dyDescent="0.25">
      <c r="A16" s="258"/>
      <c r="B16" s="151"/>
      <c r="C16" s="151"/>
      <c r="D16" s="152"/>
      <c r="E16" s="151"/>
      <c r="F16" s="52">
        <f t="shared" si="0"/>
        <v>0</v>
      </c>
      <c r="G16" s="66" t="s">
        <v>181</v>
      </c>
    </row>
    <row r="17" spans="1:7" s="66" customFormat="1" hidden="1" x14ac:dyDescent="0.25">
      <c r="A17" s="258"/>
      <c r="B17" s="151"/>
      <c r="C17" s="151"/>
      <c r="D17" s="152"/>
      <c r="E17" s="151"/>
      <c r="F17" s="52">
        <f t="shared" si="0"/>
        <v>0</v>
      </c>
      <c r="G17" s="66" t="s">
        <v>181</v>
      </c>
    </row>
    <row r="18" spans="1:7" s="66" customFormat="1" hidden="1" x14ac:dyDescent="0.25">
      <c r="A18" s="258"/>
      <c r="B18" s="151"/>
      <c r="C18" s="151"/>
      <c r="D18" s="152"/>
      <c r="E18" s="151"/>
      <c r="F18" s="52">
        <f t="shared" si="0"/>
        <v>0</v>
      </c>
      <c r="G18" s="66" t="s">
        <v>181</v>
      </c>
    </row>
    <row r="19" spans="1:7" s="66" customFormat="1" hidden="1" x14ac:dyDescent="0.25">
      <c r="A19" s="258"/>
      <c r="B19" s="151"/>
      <c r="C19" s="151"/>
      <c r="D19" s="152"/>
      <c r="E19" s="151"/>
      <c r="F19" s="52">
        <f t="shared" si="0"/>
        <v>0</v>
      </c>
      <c r="G19" s="66" t="s">
        <v>181</v>
      </c>
    </row>
    <row r="20" spans="1:7" s="66" customFormat="1" hidden="1" x14ac:dyDescent="0.25">
      <c r="A20" s="258"/>
      <c r="B20" s="151"/>
      <c r="C20" s="151"/>
      <c r="D20" s="152"/>
      <c r="E20" s="151"/>
      <c r="F20" s="52">
        <f t="shared" si="0"/>
        <v>0</v>
      </c>
      <c r="G20" s="66" t="s">
        <v>181</v>
      </c>
    </row>
    <row r="21" spans="1:7" s="66" customFormat="1" hidden="1" x14ac:dyDescent="0.25">
      <c r="A21" s="258"/>
      <c r="B21" s="151"/>
      <c r="C21" s="151"/>
      <c r="D21" s="152"/>
      <c r="E21" s="151"/>
      <c r="F21" s="52">
        <f t="shared" si="0"/>
        <v>0</v>
      </c>
      <c r="G21" s="66" t="s">
        <v>181</v>
      </c>
    </row>
    <row r="22" spans="1:7" s="66" customFormat="1" hidden="1" x14ac:dyDescent="0.25">
      <c r="A22" s="258"/>
      <c r="B22" s="151"/>
      <c r="C22" s="151"/>
      <c r="D22" s="152"/>
      <c r="E22" s="151"/>
      <c r="F22" s="52">
        <f t="shared" si="0"/>
        <v>0</v>
      </c>
      <c r="G22" s="66" t="s">
        <v>181</v>
      </c>
    </row>
    <row r="23" spans="1:7" s="66" customFormat="1" hidden="1" x14ac:dyDescent="0.25">
      <c r="A23" s="258"/>
      <c r="B23" s="151"/>
      <c r="C23" s="151"/>
      <c r="D23" s="152"/>
      <c r="E23" s="151"/>
      <c r="F23" s="52">
        <f t="shared" si="0"/>
        <v>0</v>
      </c>
      <c r="G23" s="66" t="s">
        <v>181</v>
      </c>
    </row>
    <row r="24" spans="1:7" s="66" customFormat="1" hidden="1" x14ac:dyDescent="0.25">
      <c r="A24" s="258"/>
      <c r="B24" s="151"/>
      <c r="C24" s="151"/>
      <c r="D24" s="152"/>
      <c r="E24" s="151"/>
      <c r="F24" s="52">
        <f t="shared" si="0"/>
        <v>0</v>
      </c>
      <c r="G24" s="66" t="s">
        <v>181</v>
      </c>
    </row>
    <row r="25" spans="1:7" s="66" customFormat="1" hidden="1" x14ac:dyDescent="0.25">
      <c r="A25" s="258"/>
      <c r="B25" s="151"/>
      <c r="C25" s="151"/>
      <c r="D25" s="152"/>
      <c r="E25" s="151"/>
      <c r="F25" s="52">
        <f t="shared" si="0"/>
        <v>0</v>
      </c>
      <c r="G25" s="66" t="s">
        <v>181</v>
      </c>
    </row>
    <row r="26" spans="1:7" s="66" customFormat="1" hidden="1" x14ac:dyDescent="0.25">
      <c r="A26" s="258"/>
      <c r="B26" s="151"/>
      <c r="C26" s="151"/>
      <c r="D26" s="152"/>
      <c r="E26" s="151"/>
      <c r="F26" s="52">
        <f t="shared" si="0"/>
        <v>0</v>
      </c>
      <c r="G26" s="66" t="s">
        <v>181</v>
      </c>
    </row>
    <row r="27" spans="1:7" s="66" customFormat="1" hidden="1" x14ac:dyDescent="0.25">
      <c r="A27" s="258"/>
      <c r="B27" s="151"/>
      <c r="C27" s="151"/>
      <c r="D27" s="152"/>
      <c r="E27" s="151"/>
      <c r="F27" s="52">
        <f t="shared" si="0"/>
        <v>0</v>
      </c>
      <c r="G27" s="66" t="s">
        <v>181</v>
      </c>
    </row>
    <row r="28" spans="1:7" s="66" customFormat="1" hidden="1" x14ac:dyDescent="0.25">
      <c r="A28" s="258"/>
      <c r="B28" s="151"/>
      <c r="C28" s="151"/>
      <c r="D28" s="152"/>
      <c r="E28" s="151"/>
      <c r="F28" s="52">
        <f t="shared" si="0"/>
        <v>0</v>
      </c>
      <c r="G28" s="66" t="s">
        <v>181</v>
      </c>
    </row>
    <row r="29" spans="1:7" s="66" customFormat="1" hidden="1" x14ac:dyDescent="0.25">
      <c r="A29" s="258"/>
      <c r="B29" s="151"/>
      <c r="C29" s="151"/>
      <c r="D29" s="152"/>
      <c r="E29" s="151"/>
      <c r="F29" s="52">
        <f t="shared" si="0"/>
        <v>0</v>
      </c>
      <c r="G29" s="66" t="s">
        <v>181</v>
      </c>
    </row>
    <row r="30" spans="1:7" s="66" customFormat="1" hidden="1" x14ac:dyDescent="0.25">
      <c r="A30" s="258"/>
      <c r="B30" s="151"/>
      <c r="C30" s="151"/>
      <c r="D30" s="152"/>
      <c r="E30" s="151"/>
      <c r="F30" s="52">
        <f t="shared" si="0"/>
        <v>0</v>
      </c>
      <c r="G30" s="66" t="s">
        <v>181</v>
      </c>
    </row>
    <row r="31" spans="1:7" s="66" customFormat="1" hidden="1" x14ac:dyDescent="0.25">
      <c r="A31" s="258"/>
      <c r="B31" s="151"/>
      <c r="C31" s="151"/>
      <c r="D31" s="152"/>
      <c r="E31" s="151"/>
      <c r="F31" s="52">
        <f t="shared" si="0"/>
        <v>0</v>
      </c>
      <c r="G31" s="66" t="s">
        <v>181</v>
      </c>
    </row>
    <row r="32" spans="1:7" s="66" customFormat="1" hidden="1" x14ac:dyDescent="0.25">
      <c r="A32" s="258"/>
      <c r="B32" s="151"/>
      <c r="C32" s="151"/>
      <c r="D32" s="152"/>
      <c r="E32" s="151"/>
      <c r="F32" s="52">
        <f t="shared" si="0"/>
        <v>0</v>
      </c>
      <c r="G32" s="66" t="s">
        <v>181</v>
      </c>
    </row>
    <row r="33" spans="1:7" s="66" customFormat="1" hidden="1" x14ac:dyDescent="0.25">
      <c r="A33" s="258"/>
      <c r="B33" s="151"/>
      <c r="C33" s="151"/>
      <c r="D33" s="152"/>
      <c r="E33" s="151"/>
      <c r="F33" s="52">
        <f t="shared" si="0"/>
        <v>0</v>
      </c>
      <c r="G33" s="66" t="s">
        <v>181</v>
      </c>
    </row>
    <row r="34" spans="1:7" s="66" customFormat="1" hidden="1" x14ac:dyDescent="0.25">
      <c r="A34" s="258"/>
      <c r="B34" s="151"/>
      <c r="C34" s="151"/>
      <c r="D34" s="152"/>
      <c r="E34" s="151"/>
      <c r="F34" s="52">
        <f t="shared" si="0"/>
        <v>0</v>
      </c>
      <c r="G34" s="66" t="s">
        <v>181</v>
      </c>
    </row>
    <row r="35" spans="1:7" s="66" customFormat="1" hidden="1" x14ac:dyDescent="0.25">
      <c r="A35" s="258"/>
      <c r="B35" s="151"/>
      <c r="C35" s="151"/>
      <c r="D35" s="152"/>
      <c r="E35" s="151"/>
      <c r="F35" s="52">
        <f t="shared" si="0"/>
        <v>0</v>
      </c>
      <c r="G35" s="66" t="s">
        <v>181</v>
      </c>
    </row>
    <row r="36" spans="1:7" s="66" customFormat="1" hidden="1" x14ac:dyDescent="0.25">
      <c r="A36" s="258"/>
      <c r="B36" s="151"/>
      <c r="C36" s="151"/>
      <c r="D36" s="152"/>
      <c r="E36" s="151"/>
      <c r="F36" s="52">
        <f t="shared" si="0"/>
        <v>0</v>
      </c>
      <c r="G36" s="66" t="s">
        <v>181</v>
      </c>
    </row>
    <row r="37" spans="1:7" s="66" customFormat="1" hidden="1" x14ac:dyDescent="0.25">
      <c r="A37" s="258"/>
      <c r="B37" s="151"/>
      <c r="C37" s="151"/>
      <c r="D37" s="152"/>
      <c r="E37" s="151"/>
      <c r="F37" s="52">
        <f t="shared" si="0"/>
        <v>0</v>
      </c>
      <c r="G37" s="66" t="s">
        <v>181</v>
      </c>
    </row>
    <row r="38" spans="1:7" s="66" customFormat="1" hidden="1" x14ac:dyDescent="0.25">
      <c r="A38" s="258"/>
      <c r="B38" s="151"/>
      <c r="C38" s="151"/>
      <c r="D38" s="152"/>
      <c r="E38" s="151"/>
      <c r="F38" s="52">
        <f t="shared" si="0"/>
        <v>0</v>
      </c>
      <c r="G38" s="66" t="s">
        <v>181</v>
      </c>
    </row>
    <row r="39" spans="1:7" s="66" customFormat="1" hidden="1" x14ac:dyDescent="0.25">
      <c r="A39" s="258"/>
      <c r="B39" s="151"/>
      <c r="C39" s="151"/>
      <c r="D39" s="152"/>
      <c r="E39" s="151"/>
      <c r="F39" s="52">
        <f t="shared" si="0"/>
        <v>0</v>
      </c>
      <c r="G39" s="66" t="s">
        <v>181</v>
      </c>
    </row>
    <row r="40" spans="1:7" s="66" customFormat="1" hidden="1" x14ac:dyDescent="0.25">
      <c r="A40" s="258"/>
      <c r="B40" s="151"/>
      <c r="C40" s="151"/>
      <c r="D40" s="152"/>
      <c r="E40" s="151"/>
      <c r="F40" s="52">
        <f t="shared" si="0"/>
        <v>0</v>
      </c>
      <c r="G40" s="66" t="s">
        <v>181</v>
      </c>
    </row>
    <row r="41" spans="1:7" s="66" customFormat="1" hidden="1" x14ac:dyDescent="0.25">
      <c r="A41" s="258"/>
      <c r="B41" s="151"/>
      <c r="C41" s="151"/>
      <c r="D41" s="152"/>
      <c r="E41" s="151"/>
      <c r="F41" s="52">
        <f t="shared" si="0"/>
        <v>0</v>
      </c>
      <c r="G41" s="66" t="s">
        <v>181</v>
      </c>
    </row>
    <row r="42" spans="1:7" s="66" customFormat="1" hidden="1" x14ac:dyDescent="0.25">
      <c r="A42" s="258"/>
      <c r="B42" s="151"/>
      <c r="C42" s="151"/>
      <c r="D42" s="152"/>
      <c r="E42" s="151"/>
      <c r="F42" s="52">
        <f t="shared" si="0"/>
        <v>0</v>
      </c>
      <c r="G42" s="66" t="s">
        <v>181</v>
      </c>
    </row>
    <row r="43" spans="1:7" s="66" customFormat="1" hidden="1" x14ac:dyDescent="0.25">
      <c r="A43" s="258"/>
      <c r="B43" s="151"/>
      <c r="C43" s="151"/>
      <c r="D43" s="152"/>
      <c r="E43" s="151"/>
      <c r="F43" s="52">
        <f t="shared" si="0"/>
        <v>0</v>
      </c>
      <c r="G43" s="66" t="s">
        <v>181</v>
      </c>
    </row>
    <row r="44" spans="1:7" s="66" customFormat="1" hidden="1" x14ac:dyDescent="0.25">
      <c r="A44" s="258"/>
      <c r="B44" s="151"/>
      <c r="C44" s="151"/>
      <c r="D44" s="152"/>
      <c r="E44" s="151"/>
      <c r="F44" s="52">
        <f t="shared" si="0"/>
        <v>0</v>
      </c>
      <c r="G44" s="66" t="s">
        <v>181</v>
      </c>
    </row>
    <row r="45" spans="1:7" s="66" customFormat="1" hidden="1" x14ac:dyDescent="0.25">
      <c r="A45" s="258"/>
      <c r="B45" s="151"/>
      <c r="C45" s="151"/>
      <c r="D45" s="152"/>
      <c r="E45" s="151"/>
      <c r="F45" s="52">
        <f t="shared" si="0"/>
        <v>0</v>
      </c>
      <c r="G45" s="66" t="s">
        <v>181</v>
      </c>
    </row>
    <row r="46" spans="1:7" s="66" customFormat="1" hidden="1" x14ac:dyDescent="0.25">
      <c r="A46" s="258"/>
      <c r="B46" s="151"/>
      <c r="C46" s="151"/>
      <c r="D46" s="152"/>
      <c r="E46" s="151"/>
      <c r="F46" s="52">
        <f t="shared" si="0"/>
        <v>0</v>
      </c>
      <c r="G46" s="66" t="s">
        <v>181</v>
      </c>
    </row>
    <row r="47" spans="1:7" s="66" customFormat="1" hidden="1" x14ac:dyDescent="0.25">
      <c r="A47" s="258"/>
      <c r="B47" s="151"/>
      <c r="C47" s="151"/>
      <c r="D47" s="152"/>
      <c r="E47" s="151"/>
      <c r="F47" s="52">
        <f t="shared" si="0"/>
        <v>0</v>
      </c>
      <c r="G47" s="66" t="s">
        <v>181</v>
      </c>
    </row>
    <row r="48" spans="1:7" s="66" customFormat="1" hidden="1" x14ac:dyDescent="0.25">
      <c r="A48" s="258"/>
      <c r="B48" s="151"/>
      <c r="C48" s="151"/>
      <c r="D48" s="152"/>
      <c r="E48" s="151"/>
      <c r="F48" s="52">
        <f t="shared" si="0"/>
        <v>0</v>
      </c>
      <c r="G48" s="66" t="s">
        <v>181</v>
      </c>
    </row>
    <row r="49" spans="1:7" s="66" customFormat="1" hidden="1" x14ac:dyDescent="0.25">
      <c r="A49" s="258"/>
      <c r="B49" s="151"/>
      <c r="C49" s="151"/>
      <c r="D49" s="152"/>
      <c r="E49" s="151"/>
      <c r="F49" s="52">
        <f t="shared" si="0"/>
        <v>0</v>
      </c>
      <c r="G49" s="66" t="s">
        <v>181</v>
      </c>
    </row>
    <row r="50" spans="1:7" s="66" customFormat="1" hidden="1" x14ac:dyDescent="0.25">
      <c r="A50" s="258"/>
      <c r="B50" s="151"/>
      <c r="C50" s="151"/>
      <c r="D50" s="152"/>
      <c r="E50" s="151"/>
      <c r="F50" s="52">
        <f t="shared" si="0"/>
        <v>0</v>
      </c>
      <c r="G50" s="66" t="s">
        <v>181</v>
      </c>
    </row>
    <row r="51" spans="1:7" s="66" customFormat="1" hidden="1" x14ac:dyDescent="0.25">
      <c r="A51" s="258"/>
      <c r="B51" s="151"/>
      <c r="C51" s="151"/>
      <c r="D51" s="152"/>
      <c r="E51" s="151"/>
      <c r="F51" s="52">
        <f t="shared" si="0"/>
        <v>0</v>
      </c>
      <c r="G51" s="66" t="s">
        <v>181</v>
      </c>
    </row>
    <row r="52" spans="1:7" s="66" customFormat="1" hidden="1" x14ac:dyDescent="0.25">
      <c r="A52" s="258"/>
      <c r="B52" s="151"/>
      <c r="C52" s="151"/>
      <c r="D52" s="152"/>
      <c r="E52" s="151"/>
      <c r="F52" s="52">
        <f t="shared" si="0"/>
        <v>0</v>
      </c>
      <c r="G52" s="66" t="s">
        <v>181</v>
      </c>
    </row>
    <row r="53" spans="1:7" s="66" customFormat="1" hidden="1" x14ac:dyDescent="0.25">
      <c r="A53" s="258"/>
      <c r="B53" s="151"/>
      <c r="C53" s="151"/>
      <c r="D53" s="152"/>
      <c r="E53" s="151"/>
      <c r="F53" s="52">
        <f t="shared" si="0"/>
        <v>0</v>
      </c>
      <c r="G53" s="66" t="s">
        <v>181</v>
      </c>
    </row>
    <row r="54" spans="1:7" s="66" customFormat="1" hidden="1" x14ac:dyDescent="0.25">
      <c r="A54" s="258"/>
      <c r="B54" s="151"/>
      <c r="C54" s="151"/>
      <c r="D54" s="152"/>
      <c r="E54" s="151"/>
      <c r="F54" s="52">
        <f t="shared" si="0"/>
        <v>0</v>
      </c>
      <c r="G54" s="66" t="s">
        <v>181</v>
      </c>
    </row>
    <row r="55" spans="1:7" s="66" customFormat="1" hidden="1" x14ac:dyDescent="0.25">
      <c r="A55" s="258"/>
      <c r="B55" s="151"/>
      <c r="C55" s="151"/>
      <c r="D55" s="152"/>
      <c r="E55" s="151"/>
      <c r="F55" s="52">
        <f t="shared" si="0"/>
        <v>0</v>
      </c>
      <c r="G55" s="66" t="s">
        <v>181</v>
      </c>
    </row>
    <row r="56" spans="1:7" s="66" customFormat="1" hidden="1" x14ac:dyDescent="0.25">
      <c r="A56" s="258"/>
      <c r="B56" s="151"/>
      <c r="C56" s="151"/>
      <c r="D56" s="152"/>
      <c r="E56" s="151"/>
      <c r="F56" s="52">
        <f t="shared" si="0"/>
        <v>0</v>
      </c>
      <c r="G56" s="66" t="s">
        <v>181</v>
      </c>
    </row>
    <row r="57" spans="1:7" s="66" customFormat="1" hidden="1" x14ac:dyDescent="0.25">
      <c r="A57" s="258"/>
      <c r="B57" s="151"/>
      <c r="C57" s="151"/>
      <c r="D57" s="152"/>
      <c r="E57" s="151"/>
      <c r="F57" s="52">
        <f t="shared" si="0"/>
        <v>0</v>
      </c>
      <c r="G57" s="66" t="s">
        <v>181</v>
      </c>
    </row>
    <row r="58" spans="1:7" s="66" customFormat="1" hidden="1" x14ac:dyDescent="0.25">
      <c r="A58" s="258"/>
      <c r="B58" s="151"/>
      <c r="C58" s="151"/>
      <c r="D58" s="152"/>
      <c r="E58" s="151"/>
      <c r="F58" s="52">
        <f t="shared" si="0"/>
        <v>0</v>
      </c>
      <c r="G58" s="66" t="s">
        <v>181</v>
      </c>
    </row>
    <row r="59" spans="1:7" s="66" customFormat="1" hidden="1" x14ac:dyDescent="0.25">
      <c r="A59" s="258"/>
      <c r="B59" s="151"/>
      <c r="C59" s="151"/>
      <c r="D59" s="152"/>
      <c r="E59" s="151"/>
      <c r="F59" s="52">
        <f t="shared" si="0"/>
        <v>0</v>
      </c>
      <c r="G59" s="66" t="s">
        <v>181</v>
      </c>
    </row>
    <row r="60" spans="1:7" s="66" customFormat="1" hidden="1" x14ac:dyDescent="0.25">
      <c r="A60" s="258"/>
      <c r="B60" s="151"/>
      <c r="C60" s="151"/>
      <c r="D60" s="152"/>
      <c r="E60" s="151"/>
      <c r="F60" s="52">
        <f t="shared" si="0"/>
        <v>0</v>
      </c>
      <c r="G60" s="66" t="s">
        <v>181</v>
      </c>
    </row>
    <row r="61" spans="1:7" s="66" customFormat="1" hidden="1" x14ac:dyDescent="0.25">
      <c r="A61" s="258"/>
      <c r="B61" s="151"/>
      <c r="C61" s="151"/>
      <c r="D61" s="152"/>
      <c r="E61" s="151"/>
      <c r="F61" s="52">
        <f t="shared" si="0"/>
        <v>0</v>
      </c>
      <c r="G61" s="66" t="s">
        <v>181</v>
      </c>
    </row>
    <row r="62" spans="1:7" s="66" customFormat="1" hidden="1" x14ac:dyDescent="0.25">
      <c r="A62" s="258"/>
      <c r="B62" s="151"/>
      <c r="C62" s="151"/>
      <c r="D62" s="152"/>
      <c r="E62" s="151"/>
      <c r="F62" s="52">
        <f t="shared" si="0"/>
        <v>0</v>
      </c>
      <c r="G62" s="66" t="s">
        <v>181</v>
      </c>
    </row>
    <row r="63" spans="1:7" s="66" customFormat="1" hidden="1" x14ac:dyDescent="0.25">
      <c r="A63" s="258"/>
      <c r="B63" s="151"/>
      <c r="C63" s="151"/>
      <c r="D63" s="152"/>
      <c r="E63" s="151"/>
      <c r="F63" s="52">
        <f t="shared" si="0"/>
        <v>0</v>
      </c>
      <c r="G63" s="66" t="s">
        <v>181</v>
      </c>
    </row>
    <row r="64" spans="1:7" s="66" customFormat="1" hidden="1" x14ac:dyDescent="0.25">
      <c r="A64" s="258"/>
      <c r="B64" s="151"/>
      <c r="C64" s="151"/>
      <c r="D64" s="152"/>
      <c r="E64" s="151"/>
      <c r="F64" s="52">
        <f t="shared" si="0"/>
        <v>0</v>
      </c>
      <c r="G64" s="66" t="s">
        <v>181</v>
      </c>
    </row>
    <row r="65" spans="1:7" s="66" customFormat="1" hidden="1" x14ac:dyDescent="0.25">
      <c r="A65" s="258"/>
      <c r="B65" s="151"/>
      <c r="C65" s="151"/>
      <c r="D65" s="152"/>
      <c r="E65" s="151"/>
      <c r="F65" s="52">
        <f t="shared" si="0"/>
        <v>0</v>
      </c>
      <c r="G65" s="66" t="s">
        <v>181</v>
      </c>
    </row>
    <row r="66" spans="1:7" s="66" customFormat="1" hidden="1" x14ac:dyDescent="0.25">
      <c r="A66" s="258"/>
      <c r="B66" s="151"/>
      <c r="C66" s="151"/>
      <c r="D66" s="152"/>
      <c r="E66" s="151"/>
      <c r="F66" s="52">
        <f t="shared" si="0"/>
        <v>0</v>
      </c>
      <c r="G66" s="66" t="s">
        <v>181</v>
      </c>
    </row>
    <row r="67" spans="1:7" s="66" customFormat="1" hidden="1" x14ac:dyDescent="0.25">
      <c r="A67" s="258"/>
      <c r="B67" s="151"/>
      <c r="C67" s="151"/>
      <c r="D67" s="152"/>
      <c r="E67" s="151"/>
      <c r="F67" s="52">
        <f t="shared" si="0"/>
        <v>0</v>
      </c>
      <c r="G67" s="66" t="s">
        <v>181</v>
      </c>
    </row>
    <row r="68" spans="1:7" s="66" customFormat="1" hidden="1" x14ac:dyDescent="0.25">
      <c r="A68" s="258"/>
      <c r="B68" s="151"/>
      <c r="C68" s="151"/>
      <c r="D68" s="152"/>
      <c r="E68" s="151"/>
      <c r="F68" s="52">
        <f t="shared" si="0"/>
        <v>0</v>
      </c>
      <c r="G68" s="66" t="s">
        <v>181</v>
      </c>
    </row>
    <row r="69" spans="1:7" s="66" customFormat="1" hidden="1" x14ac:dyDescent="0.25">
      <c r="A69" s="258"/>
      <c r="B69" s="151"/>
      <c r="C69" s="151"/>
      <c r="D69" s="152"/>
      <c r="E69" s="151"/>
      <c r="F69" s="52">
        <f t="shared" si="0"/>
        <v>0</v>
      </c>
      <c r="G69" s="66" t="s">
        <v>181</v>
      </c>
    </row>
    <row r="70" spans="1:7" s="66" customFormat="1" hidden="1" x14ac:dyDescent="0.25">
      <c r="A70" s="258"/>
      <c r="B70" s="151"/>
      <c r="C70" s="151"/>
      <c r="D70" s="152"/>
      <c r="E70" s="151"/>
      <c r="F70" s="52">
        <f t="shared" si="0"/>
        <v>0</v>
      </c>
      <c r="G70" s="66" t="s">
        <v>181</v>
      </c>
    </row>
    <row r="71" spans="1:7" s="66" customFormat="1" hidden="1" x14ac:dyDescent="0.25">
      <c r="A71" s="258"/>
      <c r="B71" s="151"/>
      <c r="C71" s="151"/>
      <c r="D71" s="152"/>
      <c r="E71" s="151"/>
      <c r="F71" s="52">
        <f t="shared" si="0"/>
        <v>0</v>
      </c>
      <c r="G71" s="66" t="s">
        <v>181</v>
      </c>
    </row>
    <row r="72" spans="1:7" s="66" customFormat="1" hidden="1" x14ac:dyDescent="0.25">
      <c r="A72" s="258"/>
      <c r="B72" s="151"/>
      <c r="C72" s="151"/>
      <c r="D72" s="152"/>
      <c r="E72" s="151"/>
      <c r="F72" s="52">
        <f t="shared" si="0"/>
        <v>0</v>
      </c>
      <c r="G72" s="66" t="s">
        <v>181</v>
      </c>
    </row>
    <row r="73" spans="1:7" s="66" customFormat="1" hidden="1" x14ac:dyDescent="0.25">
      <c r="A73" s="258"/>
      <c r="B73" s="151"/>
      <c r="C73" s="151"/>
      <c r="D73" s="152"/>
      <c r="E73" s="151"/>
      <c r="F73" s="52">
        <f t="shared" si="0"/>
        <v>0</v>
      </c>
      <c r="G73" s="66" t="s">
        <v>181</v>
      </c>
    </row>
    <row r="74" spans="1:7" s="66" customFormat="1" hidden="1" x14ac:dyDescent="0.25">
      <c r="A74" s="258"/>
      <c r="B74" s="151"/>
      <c r="C74" s="151"/>
      <c r="D74" s="152"/>
      <c r="E74" s="151"/>
      <c r="F74" s="52">
        <f t="shared" si="0"/>
        <v>0</v>
      </c>
      <c r="G74" s="66" t="s">
        <v>181</v>
      </c>
    </row>
    <row r="75" spans="1:7" s="66" customFormat="1" hidden="1" x14ac:dyDescent="0.25">
      <c r="A75" s="258"/>
      <c r="B75" s="151"/>
      <c r="C75" s="151"/>
      <c r="D75" s="152"/>
      <c r="E75" s="151"/>
      <c r="F75" s="52">
        <f t="shared" si="0"/>
        <v>0</v>
      </c>
      <c r="G75" s="66" t="s">
        <v>181</v>
      </c>
    </row>
    <row r="76" spans="1:7" s="66" customFormat="1" hidden="1" x14ac:dyDescent="0.25">
      <c r="A76" s="258"/>
      <c r="B76" s="151"/>
      <c r="C76" s="151"/>
      <c r="D76" s="152"/>
      <c r="E76" s="151"/>
      <c r="F76" s="52">
        <f t="shared" si="0"/>
        <v>0</v>
      </c>
      <c r="G76" s="66" t="s">
        <v>181</v>
      </c>
    </row>
    <row r="77" spans="1:7" s="66" customFormat="1" hidden="1" x14ac:dyDescent="0.25">
      <c r="A77" s="258"/>
      <c r="B77" s="151"/>
      <c r="C77" s="151"/>
      <c r="D77" s="152"/>
      <c r="E77" s="151"/>
      <c r="F77" s="52">
        <f t="shared" si="0"/>
        <v>0</v>
      </c>
      <c r="G77" s="66" t="s">
        <v>181</v>
      </c>
    </row>
    <row r="78" spans="1:7" s="66" customFormat="1" hidden="1" x14ac:dyDescent="0.25">
      <c r="A78" s="258"/>
      <c r="B78" s="151"/>
      <c r="C78" s="151"/>
      <c r="D78" s="152"/>
      <c r="E78" s="151"/>
      <c r="F78" s="52">
        <f t="shared" si="0"/>
        <v>0</v>
      </c>
      <c r="G78" s="66" t="s">
        <v>181</v>
      </c>
    </row>
    <row r="79" spans="1:7" s="66" customFormat="1" hidden="1" x14ac:dyDescent="0.25">
      <c r="A79" s="258"/>
      <c r="B79" s="151"/>
      <c r="C79" s="151"/>
      <c r="D79" s="152"/>
      <c r="E79" s="151"/>
      <c r="F79" s="52">
        <f t="shared" si="0"/>
        <v>0</v>
      </c>
      <c r="G79" s="66" t="s">
        <v>181</v>
      </c>
    </row>
    <row r="80" spans="1:7" s="66" customFormat="1" hidden="1" x14ac:dyDescent="0.25">
      <c r="A80" s="258"/>
      <c r="B80" s="151"/>
      <c r="C80" s="151"/>
      <c r="D80" s="152"/>
      <c r="E80" s="151"/>
      <c r="F80" s="52">
        <f t="shared" si="0"/>
        <v>0</v>
      </c>
      <c r="G80" s="66" t="s">
        <v>181</v>
      </c>
    </row>
    <row r="81" spans="1:7" s="66" customFormat="1" hidden="1" x14ac:dyDescent="0.25">
      <c r="A81" s="258"/>
      <c r="B81" s="151"/>
      <c r="C81" s="151"/>
      <c r="D81" s="152"/>
      <c r="E81" s="151"/>
      <c r="F81" s="52">
        <f t="shared" si="0"/>
        <v>0</v>
      </c>
      <c r="G81" s="66" t="s">
        <v>181</v>
      </c>
    </row>
    <row r="82" spans="1:7" s="66" customFormat="1" hidden="1" x14ac:dyDescent="0.25">
      <c r="A82" s="258"/>
      <c r="B82" s="151"/>
      <c r="C82" s="151"/>
      <c r="D82" s="152"/>
      <c r="E82" s="151"/>
      <c r="F82" s="52">
        <f t="shared" si="0"/>
        <v>0</v>
      </c>
      <c r="G82" s="66" t="s">
        <v>181</v>
      </c>
    </row>
    <row r="83" spans="1:7" s="66" customFormat="1" hidden="1" x14ac:dyDescent="0.25">
      <c r="A83" s="258"/>
      <c r="B83" s="151"/>
      <c r="C83" s="151"/>
      <c r="D83" s="152"/>
      <c r="E83" s="151"/>
      <c r="F83" s="52">
        <f t="shared" si="0"/>
        <v>0</v>
      </c>
      <c r="G83" s="66" t="s">
        <v>181</v>
      </c>
    </row>
    <row r="84" spans="1:7" s="66" customFormat="1" hidden="1" x14ac:dyDescent="0.25">
      <c r="A84" s="258"/>
      <c r="B84" s="151"/>
      <c r="C84" s="151"/>
      <c r="D84" s="152"/>
      <c r="E84" s="151"/>
      <c r="F84" s="52">
        <f t="shared" si="0"/>
        <v>0</v>
      </c>
      <c r="G84" s="66" t="s">
        <v>181</v>
      </c>
    </row>
    <row r="85" spans="1:7" s="66" customFormat="1" hidden="1" x14ac:dyDescent="0.25">
      <c r="A85" s="258"/>
      <c r="B85" s="151"/>
      <c r="C85" s="151"/>
      <c r="D85" s="152"/>
      <c r="E85" s="151"/>
      <c r="F85" s="52">
        <f t="shared" si="0"/>
        <v>0</v>
      </c>
      <c r="G85" s="66" t="s">
        <v>181</v>
      </c>
    </row>
    <row r="86" spans="1:7" s="66" customFormat="1" hidden="1" x14ac:dyDescent="0.25">
      <c r="A86" s="258"/>
      <c r="B86" s="151"/>
      <c r="C86" s="151"/>
      <c r="D86" s="152"/>
      <c r="E86" s="151"/>
      <c r="F86" s="52">
        <f t="shared" si="0"/>
        <v>0</v>
      </c>
      <c r="G86" s="66" t="s">
        <v>181</v>
      </c>
    </row>
    <row r="87" spans="1:7" s="66" customFormat="1" hidden="1" x14ac:dyDescent="0.25">
      <c r="A87" s="258"/>
      <c r="B87" s="151"/>
      <c r="C87" s="151"/>
      <c r="D87" s="152"/>
      <c r="E87" s="151"/>
      <c r="F87" s="52">
        <f t="shared" si="0"/>
        <v>0</v>
      </c>
      <c r="G87" s="66" t="s">
        <v>181</v>
      </c>
    </row>
    <row r="88" spans="1:7" s="66" customFormat="1" hidden="1" x14ac:dyDescent="0.25">
      <c r="A88" s="258"/>
      <c r="B88" s="151"/>
      <c r="C88" s="151"/>
      <c r="D88" s="152"/>
      <c r="E88" s="151"/>
      <c r="F88" s="52">
        <f t="shared" si="0"/>
        <v>0</v>
      </c>
      <c r="G88" s="66" t="s">
        <v>181</v>
      </c>
    </row>
    <row r="89" spans="1:7" s="66" customFormat="1" hidden="1" x14ac:dyDescent="0.25">
      <c r="A89" s="258"/>
      <c r="B89" s="151"/>
      <c r="C89" s="151"/>
      <c r="D89" s="152"/>
      <c r="E89" s="151"/>
      <c r="F89" s="52">
        <f t="shared" si="0"/>
        <v>0</v>
      </c>
      <c r="G89" s="66" t="s">
        <v>181</v>
      </c>
    </row>
    <row r="90" spans="1:7" s="66" customFormat="1" hidden="1" x14ac:dyDescent="0.25">
      <c r="A90" s="258"/>
      <c r="B90" s="151"/>
      <c r="C90" s="151"/>
      <c r="D90" s="152"/>
      <c r="E90" s="151"/>
      <c r="F90" s="52">
        <f t="shared" si="0"/>
        <v>0</v>
      </c>
      <c r="G90" s="66" t="s">
        <v>181</v>
      </c>
    </row>
    <row r="91" spans="1:7" s="66" customFormat="1" hidden="1" x14ac:dyDescent="0.25">
      <c r="A91" s="258"/>
      <c r="B91" s="151"/>
      <c r="C91" s="151"/>
      <c r="D91" s="152"/>
      <c r="E91" s="151"/>
      <c r="F91" s="52">
        <f t="shared" si="0"/>
        <v>0</v>
      </c>
      <c r="G91" s="66" t="s">
        <v>181</v>
      </c>
    </row>
    <row r="92" spans="1:7" s="66" customFormat="1" hidden="1" x14ac:dyDescent="0.25">
      <c r="A92" s="258"/>
      <c r="B92" s="151"/>
      <c r="C92" s="151"/>
      <c r="D92" s="152"/>
      <c r="E92" s="151"/>
      <c r="F92" s="52">
        <f t="shared" si="0"/>
        <v>0</v>
      </c>
      <c r="G92" s="66" t="s">
        <v>181</v>
      </c>
    </row>
    <row r="93" spans="1:7" s="66" customFormat="1" hidden="1" x14ac:dyDescent="0.25">
      <c r="A93" s="258"/>
      <c r="B93" s="151"/>
      <c r="C93" s="151"/>
      <c r="D93" s="152"/>
      <c r="E93" s="151"/>
      <c r="F93" s="52">
        <f t="shared" si="0"/>
        <v>0</v>
      </c>
      <c r="G93" s="66" t="s">
        <v>181</v>
      </c>
    </row>
    <row r="94" spans="1:7" s="66" customFormat="1" hidden="1" x14ac:dyDescent="0.25">
      <c r="A94" s="258"/>
      <c r="B94" s="151"/>
      <c r="C94" s="151"/>
      <c r="D94" s="152"/>
      <c r="E94" s="151"/>
      <c r="F94" s="52">
        <f t="shared" si="0"/>
        <v>0</v>
      </c>
      <c r="G94" s="66" t="s">
        <v>181</v>
      </c>
    </row>
    <row r="95" spans="1:7" s="66" customFormat="1" hidden="1" x14ac:dyDescent="0.25">
      <c r="A95" s="258"/>
      <c r="B95" s="151"/>
      <c r="C95" s="151"/>
      <c r="D95" s="152"/>
      <c r="E95" s="151"/>
      <c r="F95" s="52">
        <f t="shared" si="0"/>
        <v>0</v>
      </c>
      <c r="G95" s="66" t="s">
        <v>181</v>
      </c>
    </row>
    <row r="96" spans="1:7" s="66" customFormat="1" hidden="1" x14ac:dyDescent="0.25">
      <c r="A96" s="258"/>
      <c r="B96" s="151"/>
      <c r="C96" s="151"/>
      <c r="D96" s="152"/>
      <c r="E96" s="151"/>
      <c r="F96" s="52">
        <f t="shared" si="0"/>
        <v>0</v>
      </c>
      <c r="G96" s="66" t="s">
        <v>181</v>
      </c>
    </row>
    <row r="97" spans="1:7" s="66" customFormat="1" hidden="1" x14ac:dyDescent="0.25">
      <c r="A97" s="258"/>
      <c r="B97" s="151"/>
      <c r="C97" s="151"/>
      <c r="D97" s="152"/>
      <c r="E97" s="151"/>
      <c r="F97" s="52">
        <f t="shared" si="0"/>
        <v>0</v>
      </c>
      <c r="G97" s="66" t="s">
        <v>181</v>
      </c>
    </row>
    <row r="98" spans="1:7" s="66" customFormat="1" hidden="1" x14ac:dyDescent="0.25">
      <c r="A98" s="258"/>
      <c r="B98" s="151"/>
      <c r="C98" s="151"/>
      <c r="D98" s="152"/>
      <c r="E98" s="151"/>
      <c r="F98" s="52">
        <f t="shared" si="0"/>
        <v>0</v>
      </c>
      <c r="G98" s="66" t="s">
        <v>181</v>
      </c>
    </row>
    <row r="99" spans="1:7" s="66" customFormat="1" hidden="1" x14ac:dyDescent="0.25">
      <c r="A99" s="258"/>
      <c r="B99" s="151"/>
      <c r="C99" s="151"/>
      <c r="D99" s="152"/>
      <c r="E99" s="151"/>
      <c r="F99" s="52">
        <f t="shared" si="0"/>
        <v>0</v>
      </c>
      <c r="G99" s="66" t="s">
        <v>181</v>
      </c>
    </row>
    <row r="100" spans="1:7" s="66" customFormat="1" hidden="1" x14ac:dyDescent="0.25">
      <c r="A100" s="258"/>
      <c r="B100" s="151"/>
      <c r="C100" s="151"/>
      <c r="D100" s="152"/>
      <c r="E100" s="151"/>
      <c r="F100" s="52">
        <f t="shared" si="0"/>
        <v>0</v>
      </c>
      <c r="G100" s="66" t="s">
        <v>181</v>
      </c>
    </row>
    <row r="101" spans="1:7" s="66" customFormat="1" hidden="1" x14ac:dyDescent="0.25">
      <c r="A101" s="258"/>
      <c r="B101" s="151"/>
      <c r="C101" s="151"/>
      <c r="D101" s="152"/>
      <c r="E101" s="151"/>
      <c r="F101" s="52">
        <f t="shared" si="0"/>
        <v>0</v>
      </c>
      <c r="G101" s="66" t="s">
        <v>181</v>
      </c>
    </row>
    <row r="102" spans="1:7" s="66" customFormat="1" hidden="1" x14ac:dyDescent="0.25">
      <c r="A102" s="258"/>
      <c r="B102" s="151"/>
      <c r="C102" s="151"/>
      <c r="D102" s="152"/>
      <c r="E102" s="151"/>
      <c r="F102" s="52">
        <f t="shared" si="0"/>
        <v>0</v>
      </c>
      <c r="G102" s="66" t="s">
        <v>181</v>
      </c>
    </row>
    <row r="103" spans="1:7" s="66" customFormat="1" hidden="1" x14ac:dyDescent="0.25">
      <c r="A103" s="258"/>
      <c r="B103" s="151"/>
      <c r="C103" s="151"/>
      <c r="D103" s="152"/>
      <c r="E103" s="151"/>
      <c r="F103" s="52">
        <f t="shared" si="0"/>
        <v>0</v>
      </c>
      <c r="G103" s="66" t="s">
        <v>181</v>
      </c>
    </row>
    <row r="104" spans="1:7" s="66" customFormat="1" hidden="1" x14ac:dyDescent="0.25">
      <c r="A104" s="258"/>
      <c r="B104" s="151"/>
      <c r="C104" s="151"/>
      <c r="D104" s="152"/>
      <c r="E104" s="151"/>
      <c r="F104" s="52">
        <f t="shared" si="0"/>
        <v>0</v>
      </c>
      <c r="G104" s="66" t="s">
        <v>181</v>
      </c>
    </row>
    <row r="105" spans="1:7" s="66" customFormat="1" hidden="1" x14ac:dyDescent="0.25">
      <c r="A105" s="258"/>
      <c r="B105" s="151"/>
      <c r="C105" s="151"/>
      <c r="D105" s="152"/>
      <c r="E105" s="151"/>
      <c r="F105" s="52">
        <f t="shared" si="0"/>
        <v>0</v>
      </c>
      <c r="G105" s="66" t="s">
        <v>181</v>
      </c>
    </row>
    <row r="106" spans="1:7" s="66" customFormat="1" hidden="1" x14ac:dyDescent="0.25">
      <c r="A106" s="258"/>
      <c r="B106" s="151"/>
      <c r="C106" s="151"/>
      <c r="D106" s="152"/>
      <c r="E106" s="151"/>
      <c r="F106" s="52">
        <f t="shared" si="0"/>
        <v>0</v>
      </c>
      <c r="G106" s="66" t="s">
        <v>181</v>
      </c>
    </row>
    <row r="107" spans="1:7" s="66" customFormat="1" hidden="1" x14ac:dyDescent="0.25">
      <c r="A107" s="258"/>
      <c r="B107" s="151"/>
      <c r="C107" s="151"/>
      <c r="D107" s="152"/>
      <c r="E107" s="151"/>
      <c r="F107" s="52">
        <f t="shared" si="0"/>
        <v>0</v>
      </c>
      <c r="G107" s="66" t="s">
        <v>181</v>
      </c>
    </row>
    <row r="108" spans="1:7" s="66" customFormat="1" hidden="1" x14ac:dyDescent="0.25">
      <c r="A108" s="258"/>
      <c r="B108" s="151"/>
      <c r="C108" s="151"/>
      <c r="D108" s="152"/>
      <c r="E108" s="151"/>
      <c r="F108" s="52">
        <f t="shared" si="0"/>
        <v>0</v>
      </c>
      <c r="G108" s="66" t="s">
        <v>181</v>
      </c>
    </row>
    <row r="109" spans="1:7" s="66" customFormat="1" hidden="1" x14ac:dyDescent="0.25">
      <c r="A109" s="258"/>
      <c r="B109" s="151"/>
      <c r="C109" s="151"/>
      <c r="D109" s="152"/>
      <c r="E109" s="151"/>
      <c r="F109" s="52">
        <f t="shared" si="0"/>
        <v>0</v>
      </c>
      <c r="G109" s="66" t="s">
        <v>181</v>
      </c>
    </row>
    <row r="110" spans="1:7" s="66" customFormat="1" hidden="1" x14ac:dyDescent="0.25">
      <c r="A110" s="258"/>
      <c r="B110" s="151"/>
      <c r="C110" s="151"/>
      <c r="D110" s="152"/>
      <c r="E110" s="151"/>
      <c r="F110" s="52">
        <f t="shared" si="0"/>
        <v>0</v>
      </c>
      <c r="G110" s="66" t="s">
        <v>181</v>
      </c>
    </row>
    <row r="111" spans="1:7" s="66" customFormat="1" hidden="1" x14ac:dyDescent="0.25">
      <c r="A111" s="258"/>
      <c r="B111" s="151"/>
      <c r="C111" s="151"/>
      <c r="D111" s="152"/>
      <c r="E111" s="151"/>
      <c r="F111" s="52">
        <f t="shared" si="0"/>
        <v>0</v>
      </c>
      <c r="G111" s="66" t="s">
        <v>181</v>
      </c>
    </row>
    <row r="112" spans="1:7" s="66" customFormat="1" hidden="1" x14ac:dyDescent="0.25">
      <c r="A112" s="258"/>
      <c r="B112" s="151"/>
      <c r="C112" s="151"/>
      <c r="D112" s="152"/>
      <c r="E112" s="151"/>
      <c r="F112" s="52">
        <f t="shared" si="0"/>
        <v>0</v>
      </c>
      <c r="G112" s="66" t="s">
        <v>181</v>
      </c>
    </row>
    <row r="113" spans="1:7" s="66" customFormat="1" hidden="1" x14ac:dyDescent="0.25">
      <c r="A113" s="258"/>
      <c r="B113" s="151"/>
      <c r="C113" s="151"/>
      <c r="D113" s="152"/>
      <c r="E113" s="151"/>
      <c r="F113" s="52">
        <f t="shared" si="0"/>
        <v>0</v>
      </c>
      <c r="G113" s="66" t="s">
        <v>181</v>
      </c>
    </row>
    <row r="114" spans="1:7" s="66" customFormat="1" hidden="1" x14ac:dyDescent="0.25">
      <c r="A114" s="258"/>
      <c r="B114" s="151"/>
      <c r="C114" s="151"/>
      <c r="D114" s="152"/>
      <c r="E114" s="151"/>
      <c r="F114" s="52">
        <f t="shared" si="0"/>
        <v>0</v>
      </c>
      <c r="G114" s="66" t="s">
        <v>181</v>
      </c>
    </row>
    <row r="115" spans="1:7" s="66" customFormat="1" hidden="1" x14ac:dyDescent="0.25">
      <c r="A115" s="258"/>
      <c r="B115" s="151"/>
      <c r="C115" s="151"/>
      <c r="D115" s="152"/>
      <c r="E115" s="151"/>
      <c r="F115" s="52">
        <f t="shared" si="0"/>
        <v>0</v>
      </c>
      <c r="G115" s="66" t="s">
        <v>181</v>
      </c>
    </row>
    <row r="116" spans="1:7" s="66" customFormat="1" hidden="1" x14ac:dyDescent="0.25">
      <c r="A116" s="258"/>
      <c r="B116" s="151"/>
      <c r="C116" s="151"/>
      <c r="D116" s="152"/>
      <c r="E116" s="151"/>
      <c r="F116" s="52">
        <f t="shared" si="0"/>
        <v>0</v>
      </c>
      <c r="G116" s="66" t="s">
        <v>181</v>
      </c>
    </row>
    <row r="117" spans="1:7" s="66" customFormat="1" hidden="1" x14ac:dyDescent="0.25">
      <c r="A117" s="258"/>
      <c r="B117" s="151"/>
      <c r="C117" s="151"/>
      <c r="D117" s="152"/>
      <c r="E117" s="151"/>
      <c r="F117" s="52">
        <f t="shared" si="0"/>
        <v>0</v>
      </c>
      <c r="G117" s="66" t="s">
        <v>181</v>
      </c>
    </row>
    <row r="118" spans="1:7" s="66" customFormat="1" hidden="1" x14ac:dyDescent="0.25">
      <c r="A118" s="258"/>
      <c r="B118" s="151"/>
      <c r="C118" s="151"/>
      <c r="D118" s="152"/>
      <c r="E118" s="151"/>
      <c r="F118" s="52">
        <f t="shared" si="0"/>
        <v>0</v>
      </c>
      <c r="G118" s="66" t="s">
        <v>181</v>
      </c>
    </row>
    <row r="119" spans="1:7" s="66" customFormat="1" hidden="1" x14ac:dyDescent="0.25">
      <c r="A119" s="258"/>
      <c r="B119" s="151"/>
      <c r="C119" s="151"/>
      <c r="D119" s="152"/>
      <c r="E119" s="151"/>
      <c r="F119" s="52">
        <f t="shared" si="0"/>
        <v>0</v>
      </c>
      <c r="G119" s="66" t="s">
        <v>181</v>
      </c>
    </row>
    <row r="120" spans="1:7" s="66" customFormat="1" hidden="1" x14ac:dyDescent="0.25">
      <c r="A120" s="258"/>
      <c r="B120" s="151"/>
      <c r="C120" s="151"/>
      <c r="D120" s="152"/>
      <c r="E120" s="151"/>
      <c r="F120" s="52">
        <f t="shared" si="0"/>
        <v>0</v>
      </c>
      <c r="G120" s="66" t="s">
        <v>181</v>
      </c>
    </row>
    <row r="121" spans="1:7" s="66" customFormat="1" hidden="1" x14ac:dyDescent="0.25">
      <c r="A121" s="258"/>
      <c r="B121" s="151"/>
      <c r="C121" s="151"/>
      <c r="D121" s="152"/>
      <c r="E121" s="151"/>
      <c r="F121" s="52">
        <f t="shared" si="0"/>
        <v>0</v>
      </c>
      <c r="G121" s="66" t="s">
        <v>181</v>
      </c>
    </row>
    <row r="122" spans="1:7" s="66" customFormat="1" hidden="1" x14ac:dyDescent="0.25">
      <c r="A122" s="258"/>
      <c r="B122" s="151"/>
      <c r="C122" s="151"/>
      <c r="D122" s="152"/>
      <c r="E122" s="151"/>
      <c r="F122" s="52">
        <f t="shared" si="0"/>
        <v>0</v>
      </c>
      <c r="G122" s="66" t="s">
        <v>181</v>
      </c>
    </row>
    <row r="123" spans="1:7" s="66" customFormat="1" hidden="1" x14ac:dyDescent="0.25">
      <c r="A123" s="258"/>
      <c r="B123" s="151"/>
      <c r="C123" s="151"/>
      <c r="D123" s="152"/>
      <c r="E123" s="151"/>
      <c r="F123" s="52">
        <f t="shared" si="0"/>
        <v>0</v>
      </c>
      <c r="G123" s="66" t="s">
        <v>181</v>
      </c>
    </row>
    <row r="124" spans="1:7" s="66" customFormat="1" hidden="1" x14ac:dyDescent="0.25">
      <c r="A124" s="258"/>
      <c r="B124" s="151"/>
      <c r="C124" s="151"/>
      <c r="D124" s="152"/>
      <c r="E124" s="151"/>
      <c r="F124" s="52">
        <f t="shared" si="0"/>
        <v>0</v>
      </c>
      <c r="G124" s="66" t="s">
        <v>181</v>
      </c>
    </row>
    <row r="125" spans="1:7" s="66" customFormat="1" hidden="1" x14ac:dyDescent="0.25">
      <c r="A125" s="258"/>
      <c r="B125" s="151"/>
      <c r="C125" s="151"/>
      <c r="D125" s="152"/>
      <c r="E125" s="151"/>
      <c r="F125" s="52">
        <f t="shared" si="0"/>
        <v>0</v>
      </c>
      <c r="G125" s="66" t="s">
        <v>181</v>
      </c>
    </row>
    <row r="126" spans="1:7" s="66" customFormat="1" hidden="1" x14ac:dyDescent="0.25">
      <c r="A126" s="258"/>
      <c r="B126" s="151"/>
      <c r="C126" s="151"/>
      <c r="D126" s="152"/>
      <c r="E126" s="151"/>
      <c r="F126" s="52">
        <f t="shared" si="0"/>
        <v>0</v>
      </c>
      <c r="G126" s="66" t="s">
        <v>181</v>
      </c>
    </row>
    <row r="127" spans="1:7" s="66" customFormat="1" hidden="1" x14ac:dyDescent="0.25">
      <c r="A127" s="258"/>
      <c r="B127" s="151"/>
      <c r="C127" s="151"/>
      <c r="D127" s="152"/>
      <c r="E127" s="151"/>
      <c r="F127" s="52">
        <f t="shared" si="0"/>
        <v>0</v>
      </c>
      <c r="G127" s="66" t="s">
        <v>181</v>
      </c>
    </row>
    <row r="128" spans="1:7" s="66" customFormat="1" hidden="1" x14ac:dyDescent="0.25">
      <c r="A128" s="258"/>
      <c r="B128" s="151"/>
      <c r="C128" s="151"/>
      <c r="D128" s="152"/>
      <c r="E128" s="151"/>
      <c r="F128" s="52">
        <f t="shared" si="0"/>
        <v>0</v>
      </c>
      <c r="G128" s="66" t="s">
        <v>181</v>
      </c>
    </row>
    <row r="129" spans="1:9" s="66" customFormat="1" hidden="1" x14ac:dyDescent="0.25">
      <c r="A129" s="258"/>
      <c r="B129" s="151"/>
      <c r="C129" s="151"/>
      <c r="D129" s="152"/>
      <c r="E129" s="151"/>
      <c r="F129" s="52">
        <f t="shared" si="0"/>
        <v>0</v>
      </c>
      <c r="G129" s="66" t="s">
        <v>181</v>
      </c>
    </row>
    <row r="130" spans="1:9" s="66" customFormat="1" hidden="1" x14ac:dyDescent="0.25">
      <c r="A130" s="258"/>
      <c r="B130" s="151"/>
      <c r="C130" s="151"/>
      <c r="D130" s="152"/>
      <c r="E130" s="151"/>
      <c r="F130" s="52">
        <f t="shared" si="0"/>
        <v>0</v>
      </c>
      <c r="G130" s="66" t="s">
        <v>181</v>
      </c>
    </row>
    <row r="131" spans="1:9" s="66" customFormat="1" hidden="1" x14ac:dyDescent="0.25">
      <c r="A131" s="258"/>
      <c r="B131" s="151"/>
      <c r="C131" s="151"/>
      <c r="D131" s="152"/>
      <c r="E131" s="151"/>
      <c r="F131" s="52">
        <f t="shared" si="0"/>
        <v>0</v>
      </c>
      <c r="G131" s="66" t="s">
        <v>181</v>
      </c>
    </row>
    <row r="132" spans="1:9" s="66" customFormat="1" hidden="1" x14ac:dyDescent="0.25">
      <c r="A132" s="258"/>
      <c r="B132" s="151"/>
      <c r="C132" s="151"/>
      <c r="D132" s="152"/>
      <c r="E132" s="151"/>
      <c r="F132" s="52">
        <f t="shared" si="0"/>
        <v>0</v>
      </c>
      <c r="G132" s="66" t="s">
        <v>181</v>
      </c>
    </row>
    <row r="133" spans="1:9" s="66" customFormat="1" hidden="1" x14ac:dyDescent="0.25">
      <c r="A133" s="258"/>
      <c r="B133" s="151"/>
      <c r="C133" s="151"/>
      <c r="D133" s="152"/>
      <c r="E133" s="151"/>
      <c r="F133" s="52">
        <f t="shared" si="0"/>
        <v>0</v>
      </c>
      <c r="G133" s="66" t="s">
        <v>181</v>
      </c>
    </row>
    <row r="134" spans="1:9" s="66" customFormat="1" hidden="1" x14ac:dyDescent="0.25">
      <c r="A134" s="258"/>
      <c r="B134" s="151"/>
      <c r="C134" s="151"/>
      <c r="D134" s="152"/>
      <c r="E134" s="151"/>
      <c r="F134" s="52">
        <f t="shared" si="0"/>
        <v>0</v>
      </c>
      <c r="G134" s="66" t="s">
        <v>181</v>
      </c>
    </row>
    <row r="135" spans="1:9" s="66" customFormat="1" x14ac:dyDescent="0.25">
      <c r="A135" s="258" t="s">
        <v>261</v>
      </c>
      <c r="B135" s="151">
        <v>3</v>
      </c>
      <c r="C135" s="151" t="s">
        <v>296</v>
      </c>
      <c r="D135" s="152">
        <v>130868.58178675093</v>
      </c>
      <c r="E135" s="151">
        <v>7</v>
      </c>
      <c r="F135" s="153">
        <f>ROUND(+B135*D135*E135,2)</f>
        <v>2748240.22</v>
      </c>
      <c r="G135" s="66" t="s">
        <v>181</v>
      </c>
    </row>
    <row r="136" spans="1:9" s="66" customFormat="1" x14ac:dyDescent="0.25">
      <c r="A136" s="258"/>
      <c r="B136" s="65"/>
      <c r="C136" s="65"/>
      <c r="D136" s="188"/>
      <c r="E136" s="162" t="s">
        <v>182</v>
      </c>
      <c r="F136" s="228">
        <f>ROUND(SUBTOTAL(109,F6:F135),2)</f>
        <v>19460400.190000001</v>
      </c>
      <c r="G136" s="66" t="s">
        <v>181</v>
      </c>
      <c r="I136" s="257" t="s">
        <v>198</v>
      </c>
    </row>
    <row r="137" spans="1:9" s="66" customFormat="1" x14ac:dyDescent="0.25">
      <c r="A137" s="258"/>
      <c r="B137" s="65"/>
      <c r="C137" s="65"/>
      <c r="D137" s="188"/>
      <c r="E137" s="65"/>
      <c r="F137" s="154"/>
      <c r="G137" s="66" t="s">
        <v>184</v>
      </c>
    </row>
    <row r="138" spans="1:9" s="66" customFormat="1" x14ac:dyDescent="0.25">
      <c r="A138" s="258" t="s">
        <v>299</v>
      </c>
      <c r="B138" s="151">
        <v>3</v>
      </c>
      <c r="C138" s="151" t="s">
        <v>296</v>
      </c>
      <c r="D138" s="152">
        <v>205723.43738585181</v>
      </c>
      <c r="E138" s="151">
        <v>7</v>
      </c>
      <c r="F138" s="52">
        <f>ROUND(+B138*D138*E138,2)</f>
        <v>4320192.1900000004</v>
      </c>
      <c r="G138" s="66" t="s">
        <v>184</v>
      </c>
    </row>
    <row r="139" spans="1:9" s="66" customFormat="1" x14ac:dyDescent="0.25">
      <c r="A139" s="258" t="s">
        <v>297</v>
      </c>
      <c r="B139" s="151">
        <v>3</v>
      </c>
      <c r="C139" s="151" t="s">
        <v>296</v>
      </c>
      <c r="D139" s="152">
        <v>105183.96658592248</v>
      </c>
      <c r="E139" s="151">
        <v>7</v>
      </c>
      <c r="F139" s="52">
        <f t="shared" ref="F139:F266" si="1">ROUND(+B139*D139*E139,2)</f>
        <v>2208863.2999999998</v>
      </c>
      <c r="G139" s="66" t="s">
        <v>184</v>
      </c>
    </row>
    <row r="140" spans="1:9" s="66" customFormat="1" x14ac:dyDescent="0.25">
      <c r="A140" s="258" t="s">
        <v>298</v>
      </c>
      <c r="B140" s="151">
        <v>3</v>
      </c>
      <c r="C140" s="151" t="s">
        <v>296</v>
      </c>
      <c r="D140" s="152">
        <v>170825.50091909719</v>
      </c>
      <c r="E140" s="151">
        <v>7</v>
      </c>
      <c r="F140" s="52">
        <f t="shared" si="1"/>
        <v>3587335.52</v>
      </c>
      <c r="G140" s="66" t="s">
        <v>184</v>
      </c>
    </row>
    <row r="141" spans="1:9" s="66" customFormat="1" hidden="1" x14ac:dyDescent="0.25">
      <c r="A141" s="258"/>
      <c r="B141" s="151"/>
      <c r="C141" s="151"/>
      <c r="D141" s="152"/>
      <c r="E141" s="151"/>
      <c r="F141" s="52">
        <f t="shared" si="1"/>
        <v>0</v>
      </c>
      <c r="G141" s="66" t="s">
        <v>184</v>
      </c>
    </row>
    <row r="142" spans="1:9" s="66" customFormat="1" hidden="1" x14ac:dyDescent="0.25">
      <c r="A142" s="258"/>
      <c r="B142" s="151"/>
      <c r="C142" s="151"/>
      <c r="D142" s="152"/>
      <c r="E142" s="151"/>
      <c r="F142" s="52">
        <f t="shared" si="1"/>
        <v>0</v>
      </c>
      <c r="G142" s="66" t="s">
        <v>184</v>
      </c>
    </row>
    <row r="143" spans="1:9" s="66" customFormat="1" hidden="1" x14ac:dyDescent="0.25">
      <c r="A143" s="258"/>
      <c r="B143" s="151"/>
      <c r="C143" s="151"/>
      <c r="D143" s="152"/>
      <c r="E143" s="151"/>
      <c r="F143" s="52">
        <f t="shared" si="1"/>
        <v>0</v>
      </c>
      <c r="G143" s="66" t="s">
        <v>184</v>
      </c>
    </row>
    <row r="144" spans="1:9" s="66" customFormat="1" hidden="1" x14ac:dyDescent="0.25">
      <c r="A144" s="258"/>
      <c r="B144" s="151"/>
      <c r="C144" s="151"/>
      <c r="D144" s="152"/>
      <c r="E144" s="151"/>
      <c r="F144" s="52">
        <f t="shared" si="1"/>
        <v>0</v>
      </c>
      <c r="G144" s="66" t="s">
        <v>184</v>
      </c>
    </row>
    <row r="145" spans="1:7" s="66" customFormat="1" hidden="1" x14ac:dyDescent="0.25">
      <c r="A145" s="258"/>
      <c r="B145" s="151"/>
      <c r="C145" s="151"/>
      <c r="D145" s="152"/>
      <c r="E145" s="151"/>
      <c r="F145" s="52">
        <f t="shared" si="1"/>
        <v>0</v>
      </c>
      <c r="G145" s="66" t="s">
        <v>184</v>
      </c>
    </row>
    <row r="146" spans="1:7" s="66" customFormat="1" hidden="1" x14ac:dyDescent="0.25">
      <c r="A146" s="258"/>
      <c r="B146" s="151"/>
      <c r="C146" s="151"/>
      <c r="D146" s="152"/>
      <c r="E146" s="151"/>
      <c r="F146" s="52">
        <f t="shared" si="1"/>
        <v>0</v>
      </c>
      <c r="G146" s="66" t="s">
        <v>184</v>
      </c>
    </row>
    <row r="147" spans="1:7" s="66" customFormat="1" hidden="1" x14ac:dyDescent="0.25">
      <c r="A147" s="258"/>
      <c r="B147" s="151"/>
      <c r="C147" s="151"/>
      <c r="D147" s="152"/>
      <c r="E147" s="151"/>
      <c r="F147" s="52">
        <f t="shared" si="1"/>
        <v>0</v>
      </c>
      <c r="G147" s="66" t="s">
        <v>184</v>
      </c>
    </row>
    <row r="148" spans="1:7" s="66" customFormat="1" hidden="1" x14ac:dyDescent="0.25">
      <c r="A148" s="258"/>
      <c r="B148" s="151"/>
      <c r="C148" s="151"/>
      <c r="D148" s="152"/>
      <c r="E148" s="151"/>
      <c r="F148" s="52">
        <f t="shared" si="1"/>
        <v>0</v>
      </c>
      <c r="G148" s="66" t="s">
        <v>184</v>
      </c>
    </row>
    <row r="149" spans="1:7" s="66" customFormat="1" hidden="1" x14ac:dyDescent="0.25">
      <c r="A149" s="258"/>
      <c r="B149" s="151"/>
      <c r="C149" s="151"/>
      <c r="D149" s="152"/>
      <c r="E149" s="151"/>
      <c r="F149" s="52">
        <f t="shared" si="1"/>
        <v>0</v>
      </c>
      <c r="G149" s="66" t="s">
        <v>184</v>
      </c>
    </row>
    <row r="150" spans="1:7" s="66" customFormat="1" hidden="1" x14ac:dyDescent="0.25">
      <c r="A150" s="258"/>
      <c r="B150" s="151"/>
      <c r="C150" s="151"/>
      <c r="D150" s="152"/>
      <c r="E150" s="151"/>
      <c r="F150" s="52">
        <f t="shared" si="1"/>
        <v>0</v>
      </c>
      <c r="G150" s="66" t="s">
        <v>184</v>
      </c>
    </row>
    <row r="151" spans="1:7" s="66" customFormat="1" hidden="1" x14ac:dyDescent="0.25">
      <c r="A151" s="258"/>
      <c r="B151" s="151"/>
      <c r="C151" s="151"/>
      <c r="D151" s="152"/>
      <c r="E151" s="151"/>
      <c r="F151" s="52">
        <f t="shared" si="1"/>
        <v>0</v>
      </c>
      <c r="G151" s="66" t="s">
        <v>184</v>
      </c>
    </row>
    <row r="152" spans="1:7" s="66" customFormat="1" hidden="1" x14ac:dyDescent="0.25">
      <c r="A152" s="258"/>
      <c r="B152" s="151"/>
      <c r="C152" s="151"/>
      <c r="D152" s="152"/>
      <c r="E152" s="151"/>
      <c r="F152" s="52">
        <f t="shared" si="1"/>
        <v>0</v>
      </c>
      <c r="G152" s="66" t="s">
        <v>184</v>
      </c>
    </row>
    <row r="153" spans="1:7" s="66" customFormat="1" hidden="1" x14ac:dyDescent="0.25">
      <c r="A153" s="258"/>
      <c r="B153" s="151"/>
      <c r="C153" s="151"/>
      <c r="D153" s="152"/>
      <c r="E153" s="151"/>
      <c r="F153" s="52">
        <f t="shared" si="1"/>
        <v>0</v>
      </c>
      <c r="G153" s="66" t="s">
        <v>184</v>
      </c>
    </row>
    <row r="154" spans="1:7" s="66" customFormat="1" hidden="1" x14ac:dyDescent="0.25">
      <c r="A154" s="258"/>
      <c r="B154" s="151"/>
      <c r="C154" s="151"/>
      <c r="D154" s="152"/>
      <c r="E154" s="151"/>
      <c r="F154" s="52">
        <f t="shared" si="1"/>
        <v>0</v>
      </c>
      <c r="G154" s="66" t="s">
        <v>184</v>
      </c>
    </row>
    <row r="155" spans="1:7" s="66" customFormat="1" hidden="1" x14ac:dyDescent="0.25">
      <c r="A155" s="258"/>
      <c r="B155" s="151"/>
      <c r="C155" s="151"/>
      <c r="D155" s="152"/>
      <c r="E155" s="151"/>
      <c r="F155" s="52">
        <f t="shared" si="1"/>
        <v>0</v>
      </c>
      <c r="G155" s="66" t="s">
        <v>184</v>
      </c>
    </row>
    <row r="156" spans="1:7" s="66" customFormat="1" hidden="1" x14ac:dyDescent="0.25">
      <c r="A156" s="258"/>
      <c r="B156" s="151"/>
      <c r="C156" s="151"/>
      <c r="D156" s="152"/>
      <c r="E156" s="151"/>
      <c r="F156" s="52">
        <f t="shared" si="1"/>
        <v>0</v>
      </c>
      <c r="G156" s="66" t="s">
        <v>184</v>
      </c>
    </row>
    <row r="157" spans="1:7" s="66" customFormat="1" hidden="1" x14ac:dyDescent="0.25">
      <c r="A157" s="258"/>
      <c r="B157" s="151"/>
      <c r="C157" s="151"/>
      <c r="D157" s="152"/>
      <c r="E157" s="151"/>
      <c r="F157" s="52">
        <f t="shared" si="1"/>
        <v>0</v>
      </c>
      <c r="G157" s="66" t="s">
        <v>184</v>
      </c>
    </row>
    <row r="158" spans="1:7" s="66" customFormat="1" hidden="1" x14ac:dyDescent="0.25">
      <c r="A158" s="258"/>
      <c r="B158" s="151"/>
      <c r="C158" s="151"/>
      <c r="D158" s="152"/>
      <c r="E158" s="151"/>
      <c r="F158" s="52">
        <f t="shared" si="1"/>
        <v>0</v>
      </c>
      <c r="G158" s="66" t="s">
        <v>184</v>
      </c>
    </row>
    <row r="159" spans="1:7" s="66" customFormat="1" hidden="1" x14ac:dyDescent="0.25">
      <c r="A159" s="258"/>
      <c r="B159" s="151"/>
      <c r="C159" s="151"/>
      <c r="D159" s="152"/>
      <c r="E159" s="151"/>
      <c r="F159" s="52">
        <f t="shared" si="1"/>
        <v>0</v>
      </c>
      <c r="G159" s="66" t="s">
        <v>184</v>
      </c>
    </row>
    <row r="160" spans="1:7" s="66" customFormat="1" hidden="1" x14ac:dyDescent="0.25">
      <c r="A160" s="258"/>
      <c r="B160" s="151"/>
      <c r="C160" s="151"/>
      <c r="D160" s="152"/>
      <c r="E160" s="151"/>
      <c r="F160" s="52">
        <f t="shared" si="1"/>
        <v>0</v>
      </c>
      <c r="G160" s="66" t="s">
        <v>184</v>
      </c>
    </row>
    <row r="161" spans="1:7" s="66" customFormat="1" hidden="1" x14ac:dyDescent="0.25">
      <c r="A161" s="258"/>
      <c r="B161" s="151"/>
      <c r="C161" s="151"/>
      <c r="D161" s="152"/>
      <c r="E161" s="151"/>
      <c r="F161" s="52">
        <f t="shared" si="1"/>
        <v>0</v>
      </c>
      <c r="G161" s="66" t="s">
        <v>184</v>
      </c>
    </row>
    <row r="162" spans="1:7" s="66" customFormat="1" hidden="1" x14ac:dyDescent="0.25">
      <c r="A162" s="258"/>
      <c r="B162" s="151"/>
      <c r="C162" s="151"/>
      <c r="D162" s="152"/>
      <c r="E162" s="151"/>
      <c r="F162" s="52">
        <f t="shared" si="1"/>
        <v>0</v>
      </c>
      <c r="G162" s="66" t="s">
        <v>184</v>
      </c>
    </row>
    <row r="163" spans="1:7" s="66" customFormat="1" hidden="1" x14ac:dyDescent="0.25">
      <c r="A163" s="258"/>
      <c r="B163" s="151"/>
      <c r="C163" s="151"/>
      <c r="D163" s="152"/>
      <c r="E163" s="151"/>
      <c r="F163" s="52">
        <f t="shared" si="1"/>
        <v>0</v>
      </c>
      <c r="G163" s="66" t="s">
        <v>184</v>
      </c>
    </row>
    <row r="164" spans="1:7" s="66" customFormat="1" hidden="1" x14ac:dyDescent="0.25">
      <c r="A164" s="258"/>
      <c r="B164" s="151"/>
      <c r="C164" s="151"/>
      <c r="D164" s="152"/>
      <c r="E164" s="151"/>
      <c r="F164" s="52">
        <f t="shared" si="1"/>
        <v>0</v>
      </c>
      <c r="G164" s="66" t="s">
        <v>184</v>
      </c>
    </row>
    <row r="165" spans="1:7" s="66" customFormat="1" hidden="1" x14ac:dyDescent="0.25">
      <c r="A165" s="258"/>
      <c r="B165" s="151"/>
      <c r="C165" s="151"/>
      <c r="D165" s="152"/>
      <c r="E165" s="151"/>
      <c r="F165" s="52">
        <f t="shared" si="1"/>
        <v>0</v>
      </c>
      <c r="G165" s="66" t="s">
        <v>184</v>
      </c>
    </row>
    <row r="166" spans="1:7" s="66" customFormat="1" hidden="1" x14ac:dyDescent="0.25">
      <c r="A166" s="258"/>
      <c r="B166" s="151"/>
      <c r="C166" s="151"/>
      <c r="D166" s="152"/>
      <c r="E166" s="151"/>
      <c r="F166" s="52">
        <f t="shared" si="1"/>
        <v>0</v>
      </c>
      <c r="G166" s="66" t="s">
        <v>184</v>
      </c>
    </row>
    <row r="167" spans="1:7" s="66" customFormat="1" hidden="1" x14ac:dyDescent="0.25">
      <c r="A167" s="258"/>
      <c r="B167" s="151"/>
      <c r="C167" s="151"/>
      <c r="D167" s="152"/>
      <c r="E167" s="151"/>
      <c r="F167" s="52">
        <f t="shared" si="1"/>
        <v>0</v>
      </c>
      <c r="G167" s="66" t="s">
        <v>184</v>
      </c>
    </row>
    <row r="168" spans="1:7" s="66" customFormat="1" hidden="1" x14ac:dyDescent="0.25">
      <c r="A168" s="258"/>
      <c r="B168" s="151"/>
      <c r="C168" s="151"/>
      <c r="D168" s="152"/>
      <c r="E168" s="151"/>
      <c r="F168" s="52">
        <f t="shared" si="1"/>
        <v>0</v>
      </c>
      <c r="G168" s="66" t="s">
        <v>184</v>
      </c>
    </row>
    <row r="169" spans="1:7" s="66" customFormat="1" hidden="1" x14ac:dyDescent="0.25">
      <c r="A169" s="258"/>
      <c r="B169" s="151"/>
      <c r="C169" s="151"/>
      <c r="D169" s="152"/>
      <c r="E169" s="151"/>
      <c r="F169" s="52">
        <f t="shared" si="1"/>
        <v>0</v>
      </c>
      <c r="G169" s="66" t="s">
        <v>184</v>
      </c>
    </row>
    <row r="170" spans="1:7" s="66" customFormat="1" hidden="1" x14ac:dyDescent="0.25">
      <c r="A170" s="258"/>
      <c r="B170" s="151"/>
      <c r="C170" s="151"/>
      <c r="D170" s="152"/>
      <c r="E170" s="151"/>
      <c r="F170" s="52">
        <f t="shared" si="1"/>
        <v>0</v>
      </c>
      <c r="G170" s="66" t="s">
        <v>184</v>
      </c>
    </row>
    <row r="171" spans="1:7" s="66" customFormat="1" hidden="1" x14ac:dyDescent="0.25">
      <c r="A171" s="258"/>
      <c r="B171" s="151"/>
      <c r="C171" s="151"/>
      <c r="D171" s="152"/>
      <c r="E171" s="151"/>
      <c r="F171" s="52">
        <f t="shared" si="1"/>
        <v>0</v>
      </c>
      <c r="G171" s="66" t="s">
        <v>184</v>
      </c>
    </row>
    <row r="172" spans="1:7" s="66" customFormat="1" hidden="1" x14ac:dyDescent="0.25">
      <c r="A172" s="258"/>
      <c r="B172" s="151"/>
      <c r="C172" s="151"/>
      <c r="D172" s="152"/>
      <c r="E172" s="151"/>
      <c r="F172" s="52">
        <f t="shared" si="1"/>
        <v>0</v>
      </c>
      <c r="G172" s="66" t="s">
        <v>184</v>
      </c>
    </row>
    <row r="173" spans="1:7" s="66" customFormat="1" hidden="1" x14ac:dyDescent="0.25">
      <c r="A173" s="258"/>
      <c r="B173" s="151"/>
      <c r="C173" s="151"/>
      <c r="D173" s="152"/>
      <c r="E173" s="151"/>
      <c r="F173" s="52">
        <f t="shared" si="1"/>
        <v>0</v>
      </c>
      <c r="G173" s="66" t="s">
        <v>184</v>
      </c>
    </row>
    <row r="174" spans="1:7" s="66" customFormat="1" hidden="1" x14ac:dyDescent="0.25">
      <c r="A174" s="258"/>
      <c r="B174" s="151"/>
      <c r="C174" s="151"/>
      <c r="D174" s="152"/>
      <c r="E174" s="151"/>
      <c r="F174" s="52">
        <f t="shared" si="1"/>
        <v>0</v>
      </c>
      <c r="G174" s="66" t="s">
        <v>184</v>
      </c>
    </row>
    <row r="175" spans="1:7" s="66" customFormat="1" hidden="1" x14ac:dyDescent="0.25">
      <c r="A175" s="258"/>
      <c r="B175" s="151"/>
      <c r="C175" s="151"/>
      <c r="D175" s="152"/>
      <c r="E175" s="151"/>
      <c r="F175" s="52">
        <f t="shared" si="1"/>
        <v>0</v>
      </c>
      <c r="G175" s="66" t="s">
        <v>184</v>
      </c>
    </row>
    <row r="176" spans="1:7" s="66" customFormat="1" hidden="1" x14ac:dyDescent="0.25">
      <c r="A176" s="258"/>
      <c r="B176" s="151"/>
      <c r="C176" s="151"/>
      <c r="D176" s="152"/>
      <c r="E176" s="151"/>
      <c r="F176" s="52">
        <f t="shared" si="1"/>
        <v>0</v>
      </c>
      <c r="G176" s="66" t="s">
        <v>184</v>
      </c>
    </row>
    <row r="177" spans="1:7" s="66" customFormat="1" hidden="1" x14ac:dyDescent="0.25">
      <c r="A177" s="258"/>
      <c r="B177" s="151"/>
      <c r="C177" s="151"/>
      <c r="D177" s="152"/>
      <c r="E177" s="151"/>
      <c r="F177" s="52">
        <f t="shared" si="1"/>
        <v>0</v>
      </c>
      <c r="G177" s="66" t="s">
        <v>184</v>
      </c>
    </row>
    <row r="178" spans="1:7" s="66" customFormat="1" hidden="1" x14ac:dyDescent="0.25">
      <c r="A178" s="258"/>
      <c r="B178" s="151"/>
      <c r="C178" s="151"/>
      <c r="D178" s="152"/>
      <c r="E178" s="151"/>
      <c r="F178" s="52">
        <f t="shared" si="1"/>
        <v>0</v>
      </c>
      <c r="G178" s="66" t="s">
        <v>184</v>
      </c>
    </row>
    <row r="179" spans="1:7" s="66" customFormat="1" hidden="1" x14ac:dyDescent="0.25">
      <c r="A179" s="258"/>
      <c r="B179" s="151"/>
      <c r="C179" s="151"/>
      <c r="D179" s="152"/>
      <c r="E179" s="151"/>
      <c r="F179" s="52">
        <f t="shared" si="1"/>
        <v>0</v>
      </c>
      <c r="G179" s="66" t="s">
        <v>184</v>
      </c>
    </row>
    <row r="180" spans="1:7" s="66" customFormat="1" hidden="1" x14ac:dyDescent="0.25">
      <c r="A180" s="258"/>
      <c r="B180" s="151"/>
      <c r="C180" s="151"/>
      <c r="D180" s="152"/>
      <c r="E180" s="151"/>
      <c r="F180" s="52">
        <f t="shared" si="1"/>
        <v>0</v>
      </c>
      <c r="G180" s="66" t="s">
        <v>184</v>
      </c>
    </row>
    <row r="181" spans="1:7" s="66" customFormat="1" hidden="1" x14ac:dyDescent="0.25">
      <c r="A181" s="258"/>
      <c r="B181" s="151"/>
      <c r="C181" s="151"/>
      <c r="D181" s="152"/>
      <c r="E181" s="151"/>
      <c r="F181" s="52">
        <f t="shared" si="1"/>
        <v>0</v>
      </c>
      <c r="G181" s="66" t="s">
        <v>184</v>
      </c>
    </row>
    <row r="182" spans="1:7" s="66" customFormat="1" hidden="1" x14ac:dyDescent="0.25">
      <c r="A182" s="258"/>
      <c r="B182" s="151"/>
      <c r="C182" s="151"/>
      <c r="D182" s="152"/>
      <c r="E182" s="151"/>
      <c r="F182" s="52">
        <f t="shared" si="1"/>
        <v>0</v>
      </c>
      <c r="G182" s="66" t="s">
        <v>184</v>
      </c>
    </row>
    <row r="183" spans="1:7" s="66" customFormat="1" hidden="1" x14ac:dyDescent="0.25">
      <c r="A183" s="258"/>
      <c r="B183" s="151"/>
      <c r="C183" s="151"/>
      <c r="D183" s="152"/>
      <c r="E183" s="151"/>
      <c r="F183" s="52">
        <f t="shared" si="1"/>
        <v>0</v>
      </c>
      <c r="G183" s="66" t="s">
        <v>184</v>
      </c>
    </row>
    <row r="184" spans="1:7" s="66" customFormat="1" hidden="1" x14ac:dyDescent="0.25">
      <c r="A184" s="258"/>
      <c r="B184" s="151"/>
      <c r="C184" s="151"/>
      <c r="D184" s="152"/>
      <c r="E184" s="151"/>
      <c r="F184" s="52">
        <f t="shared" si="1"/>
        <v>0</v>
      </c>
      <c r="G184" s="66" t="s">
        <v>184</v>
      </c>
    </row>
    <row r="185" spans="1:7" s="66" customFormat="1" hidden="1" x14ac:dyDescent="0.25">
      <c r="A185" s="258"/>
      <c r="B185" s="151"/>
      <c r="C185" s="151"/>
      <c r="D185" s="152"/>
      <c r="E185" s="151"/>
      <c r="F185" s="52">
        <f t="shared" si="1"/>
        <v>0</v>
      </c>
      <c r="G185" s="66" t="s">
        <v>184</v>
      </c>
    </row>
    <row r="186" spans="1:7" s="66" customFormat="1" hidden="1" x14ac:dyDescent="0.25">
      <c r="A186" s="258"/>
      <c r="B186" s="151"/>
      <c r="C186" s="151"/>
      <c r="D186" s="152"/>
      <c r="E186" s="151"/>
      <c r="F186" s="52">
        <f t="shared" si="1"/>
        <v>0</v>
      </c>
      <c r="G186" s="66" t="s">
        <v>184</v>
      </c>
    </row>
    <row r="187" spans="1:7" s="66" customFormat="1" hidden="1" x14ac:dyDescent="0.25">
      <c r="A187" s="258"/>
      <c r="B187" s="151"/>
      <c r="C187" s="151"/>
      <c r="D187" s="152"/>
      <c r="E187" s="151"/>
      <c r="F187" s="52">
        <f t="shared" si="1"/>
        <v>0</v>
      </c>
      <c r="G187" s="66" t="s">
        <v>184</v>
      </c>
    </row>
    <row r="188" spans="1:7" s="66" customFormat="1" hidden="1" x14ac:dyDescent="0.25">
      <c r="A188" s="258"/>
      <c r="B188" s="151"/>
      <c r="C188" s="151"/>
      <c r="D188" s="152"/>
      <c r="E188" s="151"/>
      <c r="F188" s="52">
        <f t="shared" si="1"/>
        <v>0</v>
      </c>
      <c r="G188" s="66" t="s">
        <v>184</v>
      </c>
    </row>
    <row r="189" spans="1:7" s="66" customFormat="1" hidden="1" x14ac:dyDescent="0.25">
      <c r="A189" s="258"/>
      <c r="B189" s="151"/>
      <c r="C189" s="151"/>
      <c r="D189" s="152"/>
      <c r="E189" s="151"/>
      <c r="F189" s="52">
        <f t="shared" si="1"/>
        <v>0</v>
      </c>
      <c r="G189" s="66" t="s">
        <v>184</v>
      </c>
    </row>
    <row r="190" spans="1:7" s="66" customFormat="1" hidden="1" x14ac:dyDescent="0.25">
      <c r="A190" s="258"/>
      <c r="B190" s="151"/>
      <c r="C190" s="151"/>
      <c r="D190" s="152"/>
      <c r="E190" s="151"/>
      <c r="F190" s="52">
        <f t="shared" si="1"/>
        <v>0</v>
      </c>
      <c r="G190" s="66" t="s">
        <v>184</v>
      </c>
    </row>
    <row r="191" spans="1:7" s="66" customFormat="1" hidden="1" x14ac:dyDescent="0.25">
      <c r="A191" s="258"/>
      <c r="B191" s="151"/>
      <c r="C191" s="151"/>
      <c r="D191" s="152"/>
      <c r="E191" s="151"/>
      <c r="F191" s="52">
        <f t="shared" si="1"/>
        <v>0</v>
      </c>
      <c r="G191" s="66" t="s">
        <v>184</v>
      </c>
    </row>
    <row r="192" spans="1:7" s="66" customFormat="1" hidden="1" x14ac:dyDescent="0.25">
      <c r="A192" s="258"/>
      <c r="B192" s="151"/>
      <c r="C192" s="151"/>
      <c r="D192" s="152"/>
      <c r="E192" s="151"/>
      <c r="F192" s="52">
        <f t="shared" si="1"/>
        <v>0</v>
      </c>
      <c r="G192" s="66" t="s">
        <v>184</v>
      </c>
    </row>
    <row r="193" spans="1:7" s="66" customFormat="1" hidden="1" x14ac:dyDescent="0.25">
      <c r="A193" s="258"/>
      <c r="B193" s="151"/>
      <c r="C193" s="151"/>
      <c r="D193" s="152"/>
      <c r="E193" s="151"/>
      <c r="F193" s="52">
        <f t="shared" si="1"/>
        <v>0</v>
      </c>
      <c r="G193" s="66" t="s">
        <v>184</v>
      </c>
    </row>
    <row r="194" spans="1:7" s="66" customFormat="1" hidden="1" x14ac:dyDescent="0.25">
      <c r="A194" s="258"/>
      <c r="B194" s="151"/>
      <c r="C194" s="151"/>
      <c r="D194" s="152"/>
      <c r="E194" s="151"/>
      <c r="F194" s="52">
        <f t="shared" si="1"/>
        <v>0</v>
      </c>
      <c r="G194" s="66" t="s">
        <v>184</v>
      </c>
    </row>
    <row r="195" spans="1:7" s="66" customFormat="1" hidden="1" x14ac:dyDescent="0.25">
      <c r="A195" s="258"/>
      <c r="B195" s="151"/>
      <c r="C195" s="151"/>
      <c r="D195" s="152"/>
      <c r="E195" s="151"/>
      <c r="F195" s="52">
        <f t="shared" si="1"/>
        <v>0</v>
      </c>
      <c r="G195" s="66" t="s">
        <v>184</v>
      </c>
    </row>
    <row r="196" spans="1:7" s="66" customFormat="1" hidden="1" x14ac:dyDescent="0.25">
      <c r="A196" s="258"/>
      <c r="B196" s="151"/>
      <c r="C196" s="151"/>
      <c r="D196" s="152"/>
      <c r="E196" s="151"/>
      <c r="F196" s="52">
        <f t="shared" si="1"/>
        <v>0</v>
      </c>
      <c r="G196" s="66" t="s">
        <v>184</v>
      </c>
    </row>
    <row r="197" spans="1:7" s="66" customFormat="1" hidden="1" x14ac:dyDescent="0.25">
      <c r="A197" s="258"/>
      <c r="B197" s="151"/>
      <c r="C197" s="151"/>
      <c r="D197" s="152"/>
      <c r="E197" s="151"/>
      <c r="F197" s="52">
        <f t="shared" si="1"/>
        <v>0</v>
      </c>
      <c r="G197" s="66" t="s">
        <v>184</v>
      </c>
    </row>
    <row r="198" spans="1:7" s="66" customFormat="1" hidden="1" x14ac:dyDescent="0.25">
      <c r="A198" s="258"/>
      <c r="B198" s="151"/>
      <c r="C198" s="151"/>
      <c r="D198" s="152"/>
      <c r="E198" s="151"/>
      <c r="F198" s="52">
        <f t="shared" si="1"/>
        <v>0</v>
      </c>
      <c r="G198" s="66" t="s">
        <v>184</v>
      </c>
    </row>
    <row r="199" spans="1:7" s="66" customFormat="1" hidden="1" x14ac:dyDescent="0.25">
      <c r="A199" s="258"/>
      <c r="B199" s="151"/>
      <c r="C199" s="151"/>
      <c r="D199" s="152"/>
      <c r="E199" s="151"/>
      <c r="F199" s="52">
        <f t="shared" si="1"/>
        <v>0</v>
      </c>
      <c r="G199" s="66" t="s">
        <v>184</v>
      </c>
    </row>
    <row r="200" spans="1:7" s="66" customFormat="1" hidden="1" x14ac:dyDescent="0.25">
      <c r="A200" s="258"/>
      <c r="B200" s="151"/>
      <c r="C200" s="151"/>
      <c r="D200" s="152"/>
      <c r="E200" s="151"/>
      <c r="F200" s="52">
        <f t="shared" si="1"/>
        <v>0</v>
      </c>
      <c r="G200" s="66" t="s">
        <v>184</v>
      </c>
    </row>
    <row r="201" spans="1:7" s="66" customFormat="1" hidden="1" x14ac:dyDescent="0.25">
      <c r="A201" s="258"/>
      <c r="B201" s="151"/>
      <c r="C201" s="151"/>
      <c r="D201" s="152"/>
      <c r="E201" s="151"/>
      <c r="F201" s="52">
        <f t="shared" si="1"/>
        <v>0</v>
      </c>
      <c r="G201" s="66" t="s">
        <v>184</v>
      </c>
    </row>
    <row r="202" spans="1:7" s="66" customFormat="1" hidden="1" x14ac:dyDescent="0.25">
      <c r="A202" s="258"/>
      <c r="B202" s="151"/>
      <c r="C202" s="151"/>
      <c r="D202" s="152"/>
      <c r="E202" s="151"/>
      <c r="F202" s="52">
        <f t="shared" si="1"/>
        <v>0</v>
      </c>
      <c r="G202" s="66" t="s">
        <v>184</v>
      </c>
    </row>
    <row r="203" spans="1:7" s="66" customFormat="1" hidden="1" x14ac:dyDescent="0.25">
      <c r="A203" s="258"/>
      <c r="B203" s="151"/>
      <c r="C203" s="151"/>
      <c r="D203" s="152"/>
      <c r="E203" s="151"/>
      <c r="F203" s="52">
        <f t="shared" si="1"/>
        <v>0</v>
      </c>
      <c r="G203" s="66" t="s">
        <v>184</v>
      </c>
    </row>
    <row r="204" spans="1:7" s="66" customFormat="1" hidden="1" x14ac:dyDescent="0.25">
      <c r="A204" s="258"/>
      <c r="B204" s="151"/>
      <c r="C204" s="151"/>
      <c r="D204" s="152"/>
      <c r="E204" s="151"/>
      <c r="F204" s="52">
        <f t="shared" si="1"/>
        <v>0</v>
      </c>
      <c r="G204" s="66" t="s">
        <v>184</v>
      </c>
    </row>
    <row r="205" spans="1:7" s="66" customFormat="1" hidden="1" x14ac:dyDescent="0.25">
      <c r="A205" s="258"/>
      <c r="B205" s="151"/>
      <c r="C205" s="151"/>
      <c r="D205" s="152"/>
      <c r="E205" s="151"/>
      <c r="F205" s="52">
        <f t="shared" si="1"/>
        <v>0</v>
      </c>
      <c r="G205" s="66" t="s">
        <v>184</v>
      </c>
    </row>
    <row r="206" spans="1:7" s="66" customFormat="1" hidden="1" x14ac:dyDescent="0.25">
      <c r="A206" s="258"/>
      <c r="B206" s="151"/>
      <c r="C206" s="151"/>
      <c r="D206" s="152"/>
      <c r="E206" s="151"/>
      <c r="F206" s="52">
        <f t="shared" si="1"/>
        <v>0</v>
      </c>
      <c r="G206" s="66" t="s">
        <v>184</v>
      </c>
    </row>
    <row r="207" spans="1:7" s="66" customFormat="1" hidden="1" x14ac:dyDescent="0.25">
      <c r="A207" s="258"/>
      <c r="B207" s="151"/>
      <c r="C207" s="151"/>
      <c r="D207" s="152"/>
      <c r="E207" s="151"/>
      <c r="F207" s="52">
        <f t="shared" si="1"/>
        <v>0</v>
      </c>
      <c r="G207" s="66" t="s">
        <v>184</v>
      </c>
    </row>
    <row r="208" spans="1:7" s="66" customFormat="1" hidden="1" x14ac:dyDescent="0.25">
      <c r="A208" s="258"/>
      <c r="B208" s="151"/>
      <c r="C208" s="151"/>
      <c r="D208" s="152"/>
      <c r="E208" s="151"/>
      <c r="F208" s="52">
        <f t="shared" si="1"/>
        <v>0</v>
      </c>
      <c r="G208" s="66" t="s">
        <v>184</v>
      </c>
    </row>
    <row r="209" spans="1:7" s="66" customFormat="1" hidden="1" x14ac:dyDescent="0.25">
      <c r="A209" s="258"/>
      <c r="B209" s="151"/>
      <c r="C209" s="151"/>
      <c r="D209" s="152"/>
      <c r="E209" s="151"/>
      <c r="F209" s="52">
        <f t="shared" si="1"/>
        <v>0</v>
      </c>
      <c r="G209" s="66" t="s">
        <v>184</v>
      </c>
    </row>
    <row r="210" spans="1:7" s="66" customFormat="1" hidden="1" x14ac:dyDescent="0.25">
      <c r="A210" s="258"/>
      <c r="B210" s="151"/>
      <c r="C210" s="151"/>
      <c r="D210" s="152"/>
      <c r="E210" s="151"/>
      <c r="F210" s="52">
        <f t="shared" si="1"/>
        <v>0</v>
      </c>
      <c r="G210" s="66" t="s">
        <v>184</v>
      </c>
    </row>
    <row r="211" spans="1:7" s="66" customFormat="1" hidden="1" x14ac:dyDescent="0.25">
      <c r="A211" s="258"/>
      <c r="B211" s="151"/>
      <c r="C211" s="151"/>
      <c r="D211" s="152"/>
      <c r="E211" s="151"/>
      <c r="F211" s="52">
        <f t="shared" si="1"/>
        <v>0</v>
      </c>
      <c r="G211" s="66" t="s">
        <v>184</v>
      </c>
    </row>
    <row r="212" spans="1:7" s="66" customFormat="1" hidden="1" x14ac:dyDescent="0.25">
      <c r="A212" s="258"/>
      <c r="B212" s="151"/>
      <c r="C212" s="151"/>
      <c r="D212" s="152"/>
      <c r="E212" s="151"/>
      <c r="F212" s="52">
        <f t="shared" si="1"/>
        <v>0</v>
      </c>
      <c r="G212" s="66" t="s">
        <v>184</v>
      </c>
    </row>
    <row r="213" spans="1:7" s="66" customFormat="1" hidden="1" x14ac:dyDescent="0.25">
      <c r="A213" s="258"/>
      <c r="B213" s="151"/>
      <c r="C213" s="151"/>
      <c r="D213" s="152"/>
      <c r="E213" s="151"/>
      <c r="F213" s="52">
        <f t="shared" si="1"/>
        <v>0</v>
      </c>
      <c r="G213" s="66" t="s">
        <v>184</v>
      </c>
    </row>
    <row r="214" spans="1:7" s="66" customFormat="1" hidden="1" x14ac:dyDescent="0.25">
      <c r="A214" s="258"/>
      <c r="B214" s="151"/>
      <c r="C214" s="151"/>
      <c r="D214" s="152"/>
      <c r="E214" s="151"/>
      <c r="F214" s="52">
        <f t="shared" si="1"/>
        <v>0</v>
      </c>
      <c r="G214" s="66" t="s">
        <v>184</v>
      </c>
    </row>
    <row r="215" spans="1:7" s="66" customFormat="1" hidden="1" x14ac:dyDescent="0.25">
      <c r="A215" s="258"/>
      <c r="B215" s="151"/>
      <c r="C215" s="151"/>
      <c r="D215" s="152"/>
      <c r="E215" s="151"/>
      <c r="F215" s="52">
        <f t="shared" si="1"/>
        <v>0</v>
      </c>
      <c r="G215" s="66" t="s">
        <v>184</v>
      </c>
    </row>
    <row r="216" spans="1:7" s="66" customFormat="1" hidden="1" x14ac:dyDescent="0.25">
      <c r="A216" s="258"/>
      <c r="B216" s="151"/>
      <c r="C216" s="151"/>
      <c r="D216" s="152"/>
      <c r="E216" s="151"/>
      <c r="F216" s="52">
        <f t="shared" si="1"/>
        <v>0</v>
      </c>
      <c r="G216" s="66" t="s">
        <v>184</v>
      </c>
    </row>
    <row r="217" spans="1:7" s="66" customFormat="1" hidden="1" x14ac:dyDescent="0.25">
      <c r="A217" s="258"/>
      <c r="B217" s="151"/>
      <c r="C217" s="151"/>
      <c r="D217" s="152"/>
      <c r="E217" s="151"/>
      <c r="F217" s="52">
        <f t="shared" si="1"/>
        <v>0</v>
      </c>
      <c r="G217" s="66" t="s">
        <v>184</v>
      </c>
    </row>
    <row r="218" spans="1:7" s="66" customFormat="1" hidden="1" x14ac:dyDescent="0.25">
      <c r="A218" s="258"/>
      <c r="B218" s="151"/>
      <c r="C218" s="151"/>
      <c r="D218" s="152"/>
      <c r="E218" s="151"/>
      <c r="F218" s="52">
        <f t="shared" si="1"/>
        <v>0</v>
      </c>
      <c r="G218" s="66" t="s">
        <v>184</v>
      </c>
    </row>
    <row r="219" spans="1:7" s="66" customFormat="1" hidden="1" x14ac:dyDescent="0.25">
      <c r="A219" s="258"/>
      <c r="B219" s="151"/>
      <c r="C219" s="151"/>
      <c r="D219" s="152"/>
      <c r="E219" s="151"/>
      <c r="F219" s="52">
        <f t="shared" si="1"/>
        <v>0</v>
      </c>
      <c r="G219" s="66" t="s">
        <v>184</v>
      </c>
    </row>
    <row r="220" spans="1:7" s="66" customFormat="1" hidden="1" x14ac:dyDescent="0.25">
      <c r="A220" s="258"/>
      <c r="B220" s="151"/>
      <c r="C220" s="151"/>
      <c r="D220" s="152"/>
      <c r="E220" s="151"/>
      <c r="F220" s="52">
        <f t="shared" si="1"/>
        <v>0</v>
      </c>
      <c r="G220" s="66" t="s">
        <v>184</v>
      </c>
    </row>
    <row r="221" spans="1:7" s="66" customFormat="1" hidden="1" x14ac:dyDescent="0.25">
      <c r="A221" s="258"/>
      <c r="B221" s="151"/>
      <c r="C221" s="151"/>
      <c r="D221" s="152"/>
      <c r="E221" s="151"/>
      <c r="F221" s="52">
        <f t="shared" si="1"/>
        <v>0</v>
      </c>
      <c r="G221" s="66" t="s">
        <v>184</v>
      </c>
    </row>
    <row r="222" spans="1:7" s="66" customFormat="1" hidden="1" x14ac:dyDescent="0.25">
      <c r="A222" s="258"/>
      <c r="B222" s="151"/>
      <c r="C222" s="151"/>
      <c r="D222" s="152"/>
      <c r="E222" s="151"/>
      <c r="F222" s="52">
        <f t="shared" si="1"/>
        <v>0</v>
      </c>
      <c r="G222" s="66" t="s">
        <v>184</v>
      </c>
    </row>
    <row r="223" spans="1:7" s="66" customFormat="1" hidden="1" x14ac:dyDescent="0.25">
      <c r="A223" s="258"/>
      <c r="B223" s="151"/>
      <c r="C223" s="151"/>
      <c r="D223" s="152"/>
      <c r="E223" s="151"/>
      <c r="F223" s="52">
        <f t="shared" si="1"/>
        <v>0</v>
      </c>
      <c r="G223" s="66" t="s">
        <v>184</v>
      </c>
    </row>
    <row r="224" spans="1:7" s="66" customFormat="1" hidden="1" x14ac:dyDescent="0.25">
      <c r="A224" s="258"/>
      <c r="B224" s="151"/>
      <c r="C224" s="151"/>
      <c r="D224" s="152"/>
      <c r="E224" s="151"/>
      <c r="F224" s="52">
        <f t="shared" si="1"/>
        <v>0</v>
      </c>
      <c r="G224" s="66" t="s">
        <v>184</v>
      </c>
    </row>
    <row r="225" spans="1:7" s="66" customFormat="1" hidden="1" x14ac:dyDescent="0.25">
      <c r="A225" s="258"/>
      <c r="B225" s="151"/>
      <c r="C225" s="151"/>
      <c r="D225" s="152"/>
      <c r="E225" s="151"/>
      <c r="F225" s="52">
        <f t="shared" si="1"/>
        <v>0</v>
      </c>
      <c r="G225" s="66" t="s">
        <v>184</v>
      </c>
    </row>
    <row r="226" spans="1:7" s="66" customFormat="1" hidden="1" x14ac:dyDescent="0.25">
      <c r="A226" s="258"/>
      <c r="B226" s="151"/>
      <c r="C226" s="151"/>
      <c r="D226" s="152"/>
      <c r="E226" s="151"/>
      <c r="F226" s="52">
        <f t="shared" si="1"/>
        <v>0</v>
      </c>
      <c r="G226" s="66" t="s">
        <v>184</v>
      </c>
    </row>
    <row r="227" spans="1:7" s="66" customFormat="1" hidden="1" x14ac:dyDescent="0.25">
      <c r="A227" s="258"/>
      <c r="B227" s="151"/>
      <c r="C227" s="151"/>
      <c r="D227" s="152"/>
      <c r="E227" s="151"/>
      <c r="F227" s="52">
        <f t="shared" si="1"/>
        <v>0</v>
      </c>
      <c r="G227" s="66" t="s">
        <v>184</v>
      </c>
    </row>
    <row r="228" spans="1:7" s="66" customFormat="1" hidden="1" x14ac:dyDescent="0.25">
      <c r="A228" s="258"/>
      <c r="B228" s="151"/>
      <c r="C228" s="151"/>
      <c r="D228" s="152"/>
      <c r="E228" s="151"/>
      <c r="F228" s="52">
        <f t="shared" si="1"/>
        <v>0</v>
      </c>
      <c r="G228" s="66" t="s">
        <v>184</v>
      </c>
    </row>
    <row r="229" spans="1:7" s="66" customFormat="1" hidden="1" x14ac:dyDescent="0.25">
      <c r="A229" s="258"/>
      <c r="B229" s="151"/>
      <c r="C229" s="151"/>
      <c r="D229" s="152"/>
      <c r="E229" s="151"/>
      <c r="F229" s="52">
        <f t="shared" si="1"/>
        <v>0</v>
      </c>
      <c r="G229" s="66" t="s">
        <v>184</v>
      </c>
    </row>
    <row r="230" spans="1:7" s="66" customFormat="1" hidden="1" x14ac:dyDescent="0.25">
      <c r="A230" s="258"/>
      <c r="B230" s="151"/>
      <c r="C230" s="151"/>
      <c r="D230" s="152"/>
      <c r="E230" s="151"/>
      <c r="F230" s="52">
        <f t="shared" si="1"/>
        <v>0</v>
      </c>
      <c r="G230" s="66" t="s">
        <v>184</v>
      </c>
    </row>
    <row r="231" spans="1:7" s="66" customFormat="1" hidden="1" x14ac:dyDescent="0.25">
      <c r="A231" s="258"/>
      <c r="B231" s="151"/>
      <c r="C231" s="151"/>
      <c r="D231" s="152"/>
      <c r="E231" s="151"/>
      <c r="F231" s="52">
        <f t="shared" si="1"/>
        <v>0</v>
      </c>
      <c r="G231" s="66" t="s">
        <v>184</v>
      </c>
    </row>
    <row r="232" spans="1:7" s="66" customFormat="1" hidden="1" x14ac:dyDescent="0.25">
      <c r="A232" s="258"/>
      <c r="B232" s="151"/>
      <c r="C232" s="151"/>
      <c r="D232" s="152"/>
      <c r="E232" s="151"/>
      <c r="F232" s="52">
        <f t="shared" si="1"/>
        <v>0</v>
      </c>
      <c r="G232" s="66" t="s">
        <v>184</v>
      </c>
    </row>
    <row r="233" spans="1:7" s="66" customFormat="1" hidden="1" x14ac:dyDescent="0.25">
      <c r="A233" s="258"/>
      <c r="B233" s="151"/>
      <c r="C233" s="151"/>
      <c r="D233" s="152"/>
      <c r="E233" s="151"/>
      <c r="F233" s="52">
        <f t="shared" si="1"/>
        <v>0</v>
      </c>
      <c r="G233" s="66" t="s">
        <v>184</v>
      </c>
    </row>
    <row r="234" spans="1:7" s="66" customFormat="1" hidden="1" x14ac:dyDescent="0.25">
      <c r="A234" s="258"/>
      <c r="B234" s="151"/>
      <c r="C234" s="151"/>
      <c r="D234" s="152"/>
      <c r="E234" s="151"/>
      <c r="F234" s="52">
        <f t="shared" si="1"/>
        <v>0</v>
      </c>
      <c r="G234" s="66" t="s">
        <v>184</v>
      </c>
    </row>
    <row r="235" spans="1:7" s="66" customFormat="1" hidden="1" x14ac:dyDescent="0.25">
      <c r="A235" s="258"/>
      <c r="B235" s="151"/>
      <c r="C235" s="151"/>
      <c r="D235" s="152"/>
      <c r="E235" s="151"/>
      <c r="F235" s="52">
        <f t="shared" si="1"/>
        <v>0</v>
      </c>
      <c r="G235" s="66" t="s">
        <v>184</v>
      </c>
    </row>
    <row r="236" spans="1:7" s="66" customFormat="1" hidden="1" x14ac:dyDescent="0.25">
      <c r="A236" s="258"/>
      <c r="B236" s="151"/>
      <c r="C236" s="151"/>
      <c r="D236" s="152"/>
      <c r="E236" s="151"/>
      <c r="F236" s="52">
        <f t="shared" si="1"/>
        <v>0</v>
      </c>
      <c r="G236" s="66" t="s">
        <v>184</v>
      </c>
    </row>
    <row r="237" spans="1:7" s="66" customFormat="1" hidden="1" x14ac:dyDescent="0.25">
      <c r="A237" s="258"/>
      <c r="B237" s="151"/>
      <c r="C237" s="151"/>
      <c r="D237" s="152"/>
      <c r="E237" s="151"/>
      <c r="F237" s="52">
        <f t="shared" si="1"/>
        <v>0</v>
      </c>
      <c r="G237" s="66" t="s">
        <v>184</v>
      </c>
    </row>
    <row r="238" spans="1:7" s="66" customFormat="1" hidden="1" x14ac:dyDescent="0.25">
      <c r="A238" s="258"/>
      <c r="B238" s="151"/>
      <c r="C238" s="151"/>
      <c r="D238" s="152"/>
      <c r="E238" s="151"/>
      <c r="F238" s="52">
        <f t="shared" si="1"/>
        <v>0</v>
      </c>
      <c r="G238" s="66" t="s">
        <v>184</v>
      </c>
    </row>
    <row r="239" spans="1:7" s="66" customFormat="1" hidden="1" x14ac:dyDescent="0.25">
      <c r="A239" s="258"/>
      <c r="B239" s="151"/>
      <c r="C239" s="151"/>
      <c r="D239" s="152"/>
      <c r="E239" s="151"/>
      <c r="F239" s="52">
        <f t="shared" si="1"/>
        <v>0</v>
      </c>
      <c r="G239" s="66" t="s">
        <v>184</v>
      </c>
    </row>
    <row r="240" spans="1:7" s="66" customFormat="1" hidden="1" x14ac:dyDescent="0.25">
      <c r="A240" s="258"/>
      <c r="B240" s="151"/>
      <c r="C240" s="151"/>
      <c r="D240" s="152"/>
      <c r="E240" s="151"/>
      <c r="F240" s="52">
        <f t="shared" si="1"/>
        <v>0</v>
      </c>
      <c r="G240" s="66" t="s">
        <v>184</v>
      </c>
    </row>
    <row r="241" spans="1:7" s="66" customFormat="1" hidden="1" x14ac:dyDescent="0.25">
      <c r="A241" s="258"/>
      <c r="B241" s="151"/>
      <c r="C241" s="151"/>
      <c r="D241" s="152"/>
      <c r="E241" s="151"/>
      <c r="F241" s="52">
        <f t="shared" si="1"/>
        <v>0</v>
      </c>
      <c r="G241" s="66" t="s">
        <v>184</v>
      </c>
    </row>
    <row r="242" spans="1:7" s="66" customFormat="1" hidden="1" x14ac:dyDescent="0.25">
      <c r="A242" s="258"/>
      <c r="B242" s="151"/>
      <c r="C242" s="151"/>
      <c r="D242" s="152"/>
      <c r="E242" s="151"/>
      <c r="F242" s="52">
        <f t="shared" si="1"/>
        <v>0</v>
      </c>
      <c r="G242" s="66" t="s">
        <v>184</v>
      </c>
    </row>
    <row r="243" spans="1:7" s="66" customFormat="1" hidden="1" x14ac:dyDescent="0.25">
      <c r="A243" s="258"/>
      <c r="B243" s="151"/>
      <c r="C243" s="151"/>
      <c r="D243" s="152"/>
      <c r="E243" s="151"/>
      <c r="F243" s="52">
        <f t="shared" si="1"/>
        <v>0</v>
      </c>
      <c r="G243" s="66" t="s">
        <v>184</v>
      </c>
    </row>
    <row r="244" spans="1:7" s="66" customFormat="1" hidden="1" x14ac:dyDescent="0.25">
      <c r="A244" s="258"/>
      <c r="B244" s="151"/>
      <c r="C244" s="151"/>
      <c r="D244" s="152"/>
      <c r="E244" s="151"/>
      <c r="F244" s="52">
        <f t="shared" si="1"/>
        <v>0</v>
      </c>
      <c r="G244" s="66" t="s">
        <v>184</v>
      </c>
    </row>
    <row r="245" spans="1:7" s="66" customFormat="1" hidden="1" x14ac:dyDescent="0.25">
      <c r="A245" s="258"/>
      <c r="B245" s="151"/>
      <c r="C245" s="151"/>
      <c r="D245" s="152"/>
      <c r="E245" s="151"/>
      <c r="F245" s="52">
        <f t="shared" si="1"/>
        <v>0</v>
      </c>
      <c r="G245" s="66" t="s">
        <v>184</v>
      </c>
    </row>
    <row r="246" spans="1:7" s="66" customFormat="1" hidden="1" x14ac:dyDescent="0.25">
      <c r="A246" s="258"/>
      <c r="B246" s="151"/>
      <c r="C246" s="151"/>
      <c r="D246" s="152"/>
      <c r="E246" s="151"/>
      <c r="F246" s="52">
        <f t="shared" si="1"/>
        <v>0</v>
      </c>
      <c r="G246" s="66" t="s">
        <v>184</v>
      </c>
    </row>
    <row r="247" spans="1:7" s="66" customFormat="1" hidden="1" x14ac:dyDescent="0.25">
      <c r="A247" s="258"/>
      <c r="B247" s="151"/>
      <c r="C247" s="151"/>
      <c r="D247" s="152"/>
      <c r="E247" s="151"/>
      <c r="F247" s="52">
        <f t="shared" si="1"/>
        <v>0</v>
      </c>
      <c r="G247" s="66" t="s">
        <v>184</v>
      </c>
    </row>
    <row r="248" spans="1:7" s="66" customFormat="1" hidden="1" x14ac:dyDescent="0.25">
      <c r="A248" s="258"/>
      <c r="B248" s="151"/>
      <c r="C248" s="151"/>
      <c r="D248" s="152"/>
      <c r="E248" s="151"/>
      <c r="F248" s="52">
        <f t="shared" si="1"/>
        <v>0</v>
      </c>
      <c r="G248" s="66" t="s">
        <v>184</v>
      </c>
    </row>
    <row r="249" spans="1:7" s="66" customFormat="1" hidden="1" x14ac:dyDescent="0.25">
      <c r="A249" s="258"/>
      <c r="B249" s="151"/>
      <c r="C249" s="151"/>
      <c r="D249" s="152"/>
      <c r="E249" s="151"/>
      <c r="F249" s="52">
        <f t="shared" si="1"/>
        <v>0</v>
      </c>
      <c r="G249" s="66" t="s">
        <v>184</v>
      </c>
    </row>
    <row r="250" spans="1:7" s="66" customFormat="1" hidden="1" x14ac:dyDescent="0.25">
      <c r="A250" s="258"/>
      <c r="B250" s="151"/>
      <c r="C250" s="151"/>
      <c r="D250" s="152"/>
      <c r="E250" s="151"/>
      <c r="F250" s="52">
        <f t="shared" si="1"/>
        <v>0</v>
      </c>
      <c r="G250" s="66" t="s">
        <v>184</v>
      </c>
    </row>
    <row r="251" spans="1:7" s="66" customFormat="1" hidden="1" x14ac:dyDescent="0.25">
      <c r="A251" s="258"/>
      <c r="B251" s="151"/>
      <c r="C251" s="151"/>
      <c r="D251" s="152"/>
      <c r="E251" s="151"/>
      <c r="F251" s="52">
        <f t="shared" si="1"/>
        <v>0</v>
      </c>
      <c r="G251" s="66" t="s">
        <v>184</v>
      </c>
    </row>
    <row r="252" spans="1:7" s="66" customFormat="1" hidden="1" x14ac:dyDescent="0.25">
      <c r="A252" s="258"/>
      <c r="B252" s="151"/>
      <c r="C252" s="151"/>
      <c r="D252" s="152"/>
      <c r="E252" s="151"/>
      <c r="F252" s="52">
        <f t="shared" si="1"/>
        <v>0</v>
      </c>
      <c r="G252" s="66" t="s">
        <v>184</v>
      </c>
    </row>
    <row r="253" spans="1:7" s="66" customFormat="1" hidden="1" x14ac:dyDescent="0.25">
      <c r="A253" s="258"/>
      <c r="B253" s="151"/>
      <c r="C253" s="151"/>
      <c r="D253" s="152"/>
      <c r="E253" s="151"/>
      <c r="F253" s="52">
        <f t="shared" si="1"/>
        <v>0</v>
      </c>
      <c r="G253" s="66" t="s">
        <v>184</v>
      </c>
    </row>
    <row r="254" spans="1:7" s="66" customFormat="1" hidden="1" x14ac:dyDescent="0.25">
      <c r="A254" s="258"/>
      <c r="B254" s="151"/>
      <c r="C254" s="151"/>
      <c r="D254" s="152"/>
      <c r="E254" s="151"/>
      <c r="F254" s="52">
        <f t="shared" si="1"/>
        <v>0</v>
      </c>
      <c r="G254" s="66" t="s">
        <v>184</v>
      </c>
    </row>
    <row r="255" spans="1:7" s="66" customFormat="1" hidden="1" x14ac:dyDescent="0.25">
      <c r="A255" s="258"/>
      <c r="B255" s="151"/>
      <c r="C255" s="151"/>
      <c r="D255" s="152"/>
      <c r="E255" s="151"/>
      <c r="F255" s="52">
        <f t="shared" si="1"/>
        <v>0</v>
      </c>
      <c r="G255" s="66" t="s">
        <v>184</v>
      </c>
    </row>
    <row r="256" spans="1:7" s="66" customFormat="1" hidden="1" x14ac:dyDescent="0.25">
      <c r="A256" s="258"/>
      <c r="B256" s="151"/>
      <c r="C256" s="151"/>
      <c r="D256" s="152"/>
      <c r="E256" s="151"/>
      <c r="F256" s="52">
        <f t="shared" si="1"/>
        <v>0</v>
      </c>
      <c r="G256" s="66" t="s">
        <v>184</v>
      </c>
    </row>
    <row r="257" spans="1:9" s="66" customFormat="1" hidden="1" x14ac:dyDescent="0.25">
      <c r="A257" s="258"/>
      <c r="B257" s="151"/>
      <c r="C257" s="151"/>
      <c r="D257" s="152"/>
      <c r="E257" s="151"/>
      <c r="F257" s="52">
        <f t="shared" si="1"/>
        <v>0</v>
      </c>
      <c r="G257" s="66" t="s">
        <v>184</v>
      </c>
    </row>
    <row r="258" spans="1:9" s="66" customFormat="1" hidden="1" x14ac:dyDescent="0.25">
      <c r="A258" s="258"/>
      <c r="B258" s="151"/>
      <c r="C258" s="151"/>
      <c r="D258" s="152"/>
      <c r="E258" s="151"/>
      <c r="F258" s="52">
        <f t="shared" si="1"/>
        <v>0</v>
      </c>
      <c r="G258" s="66" t="s">
        <v>184</v>
      </c>
    </row>
    <row r="259" spans="1:9" s="66" customFormat="1" hidden="1" x14ac:dyDescent="0.25">
      <c r="A259" s="258"/>
      <c r="B259" s="151"/>
      <c r="C259" s="151"/>
      <c r="D259" s="152"/>
      <c r="E259" s="151"/>
      <c r="F259" s="52">
        <f t="shared" si="1"/>
        <v>0</v>
      </c>
      <c r="G259" s="66" t="s">
        <v>184</v>
      </c>
    </row>
    <row r="260" spans="1:9" s="66" customFormat="1" hidden="1" x14ac:dyDescent="0.25">
      <c r="A260" s="258"/>
      <c r="B260" s="151"/>
      <c r="C260" s="151"/>
      <c r="D260" s="152"/>
      <c r="E260" s="151"/>
      <c r="F260" s="52">
        <f t="shared" si="1"/>
        <v>0</v>
      </c>
      <c r="G260" s="66" t="s">
        <v>184</v>
      </c>
    </row>
    <row r="261" spans="1:9" s="66" customFormat="1" hidden="1" x14ac:dyDescent="0.25">
      <c r="A261" s="258"/>
      <c r="B261" s="151"/>
      <c r="C261" s="151"/>
      <c r="D261" s="152"/>
      <c r="E261" s="151"/>
      <c r="F261" s="52">
        <f t="shared" si="1"/>
        <v>0</v>
      </c>
      <c r="G261" s="66" t="s">
        <v>184</v>
      </c>
    </row>
    <row r="262" spans="1:9" s="66" customFormat="1" hidden="1" x14ac:dyDescent="0.25">
      <c r="A262" s="258"/>
      <c r="B262" s="151"/>
      <c r="C262" s="151"/>
      <c r="D262" s="152"/>
      <c r="E262" s="151"/>
      <c r="F262" s="52">
        <f t="shared" si="1"/>
        <v>0</v>
      </c>
      <c r="G262" s="66" t="s">
        <v>184</v>
      </c>
    </row>
    <row r="263" spans="1:9" s="66" customFormat="1" hidden="1" x14ac:dyDescent="0.25">
      <c r="A263" s="258"/>
      <c r="B263" s="151"/>
      <c r="C263" s="151"/>
      <c r="D263" s="152"/>
      <c r="E263" s="151"/>
      <c r="F263" s="52">
        <f t="shared" si="1"/>
        <v>0</v>
      </c>
      <c r="G263" s="66" t="s">
        <v>184</v>
      </c>
    </row>
    <row r="264" spans="1:9" s="66" customFormat="1" hidden="1" x14ac:dyDescent="0.25">
      <c r="A264" s="258"/>
      <c r="B264" s="151"/>
      <c r="C264" s="151"/>
      <c r="D264" s="152"/>
      <c r="E264" s="151"/>
      <c r="F264" s="52">
        <f t="shared" si="1"/>
        <v>0</v>
      </c>
      <c r="G264" s="66" t="s">
        <v>184</v>
      </c>
    </row>
    <row r="265" spans="1:9" s="66" customFormat="1" hidden="1" x14ac:dyDescent="0.25">
      <c r="A265" s="258"/>
      <c r="B265" s="151"/>
      <c r="C265" s="151"/>
      <c r="D265" s="152"/>
      <c r="E265" s="151"/>
      <c r="F265" s="52">
        <f t="shared" si="1"/>
        <v>0</v>
      </c>
      <c r="G265" s="66" t="s">
        <v>184</v>
      </c>
    </row>
    <row r="266" spans="1:9" s="66" customFormat="1" hidden="1" x14ac:dyDescent="0.25">
      <c r="A266" s="258"/>
      <c r="B266" s="151"/>
      <c r="C266" s="151"/>
      <c r="D266" s="152"/>
      <c r="E266" s="151"/>
      <c r="F266" s="52">
        <f t="shared" si="1"/>
        <v>0</v>
      </c>
      <c r="G266" s="66" t="s">
        <v>184</v>
      </c>
    </row>
    <row r="267" spans="1:9" s="66" customFormat="1" x14ac:dyDescent="0.25">
      <c r="A267" s="258" t="s">
        <v>299</v>
      </c>
      <c r="B267" s="151">
        <v>3</v>
      </c>
      <c r="C267" s="151" t="s">
        <v>296</v>
      </c>
      <c r="D267" s="152">
        <v>369334.98803880601</v>
      </c>
      <c r="E267" s="151">
        <v>7</v>
      </c>
      <c r="F267" s="153">
        <f>ROUND(+B267*D267*E267,2)</f>
        <v>7756034.75</v>
      </c>
      <c r="G267" s="66" t="s">
        <v>184</v>
      </c>
    </row>
    <row r="268" spans="1:9" s="66" customFormat="1" x14ac:dyDescent="0.25">
      <c r="A268" s="258"/>
      <c r="B268" s="65"/>
      <c r="C268" s="65"/>
      <c r="D268" s="167"/>
      <c r="E268" s="168" t="s">
        <v>185</v>
      </c>
      <c r="F268" s="229">
        <f>ROUND(SUBTOTAL(109,F137:F267),2)</f>
        <v>17872425.760000002</v>
      </c>
      <c r="G268" s="66" t="s">
        <v>184</v>
      </c>
      <c r="I268" s="257" t="s">
        <v>198</v>
      </c>
    </row>
    <row r="269" spans="1:9" x14ac:dyDescent="0.25">
      <c r="F269" s="214"/>
      <c r="G269" s="66" t="s">
        <v>186</v>
      </c>
    </row>
    <row r="270" spans="1:9" x14ac:dyDescent="0.25">
      <c r="C270" s="414" t="str">
        <f>"Total "&amp;B2</f>
        <v>Total GRANT EXCLUSIVE LINE ITEM</v>
      </c>
      <c r="D270" s="414"/>
      <c r="E270" s="414"/>
      <c r="F270" s="52">
        <f>+F268+F136</f>
        <v>37332825.950000003</v>
      </c>
      <c r="G270" s="66" t="s">
        <v>186</v>
      </c>
      <c r="I270" s="75" t="s">
        <v>188</v>
      </c>
    </row>
    <row r="271" spans="1:9" s="66" customFormat="1" x14ac:dyDescent="0.25">
      <c r="A271" s="155"/>
      <c r="B271" s="65"/>
      <c r="C271" s="65"/>
      <c r="D271" s="65"/>
      <c r="E271" s="65"/>
      <c r="F271" s="69"/>
      <c r="G271" s="66" t="s">
        <v>186</v>
      </c>
    </row>
    <row r="272" spans="1:9" s="66" customFormat="1" x14ac:dyDescent="0.25">
      <c r="A272" s="218" t="str">
        <f>B2&amp;" Narrative (State):"</f>
        <v>GRANT EXCLUSIVE LINE ITEM Narrative (State):</v>
      </c>
      <c r="B272" s="60"/>
      <c r="C272" s="60"/>
      <c r="D272" s="60"/>
      <c r="E272" s="60"/>
      <c r="F272" s="61"/>
      <c r="G272" s="66" t="s">
        <v>181</v>
      </c>
      <c r="I272" s="76" t="s">
        <v>190</v>
      </c>
    </row>
    <row r="273" spans="1:17" s="66" customFormat="1" ht="45" customHeight="1" x14ac:dyDescent="0.25">
      <c r="A273" s="407" t="s">
        <v>300</v>
      </c>
      <c r="B273" s="408"/>
      <c r="C273" s="408"/>
      <c r="D273" s="408"/>
      <c r="E273" s="408"/>
      <c r="F273" s="409"/>
      <c r="G273" s="66" t="s">
        <v>181</v>
      </c>
      <c r="I273" s="405" t="s">
        <v>191</v>
      </c>
      <c r="J273" s="405"/>
      <c r="K273" s="405"/>
      <c r="L273" s="405"/>
      <c r="M273" s="405"/>
      <c r="N273" s="405"/>
      <c r="O273" s="405"/>
      <c r="P273" s="405"/>
      <c r="Q273" s="405"/>
    </row>
    <row r="274" spans="1:17" x14ac:dyDescent="0.25">
      <c r="G274" s="66" t="s">
        <v>184</v>
      </c>
    </row>
    <row r="275" spans="1:17" s="66" customFormat="1" x14ac:dyDescent="0.25">
      <c r="A275" s="218" t="str">
        <f>B2&amp;" Narrative (Non-State) i.e. Match or Other Funding"</f>
        <v>GRANT EXCLUSIVE LINE ITEM Narrative (Non-State) i.e. Match or Other Funding</v>
      </c>
      <c r="B275" s="63"/>
      <c r="C275" s="63"/>
      <c r="D275" s="63"/>
      <c r="E275" s="63"/>
      <c r="F275" s="64"/>
      <c r="G275" s="66" t="s">
        <v>184</v>
      </c>
      <c r="I275" s="76" t="s">
        <v>190</v>
      </c>
    </row>
    <row r="276" spans="1:17" s="66" customFormat="1" ht="45" customHeight="1" x14ac:dyDescent="0.25">
      <c r="A276" s="407" t="s">
        <v>301</v>
      </c>
      <c r="B276" s="408"/>
      <c r="C276" s="408"/>
      <c r="D276" s="408"/>
      <c r="E276" s="408"/>
      <c r="F276" s="409"/>
      <c r="G276" s="66" t="s">
        <v>184</v>
      </c>
      <c r="I276" s="405" t="s">
        <v>191</v>
      </c>
      <c r="J276" s="405"/>
      <c r="K276" s="405"/>
      <c r="L276" s="405"/>
      <c r="M276" s="405"/>
      <c r="N276" s="405"/>
      <c r="O276" s="405"/>
      <c r="P276" s="405"/>
      <c r="Q276" s="405"/>
    </row>
    <row r="278" spans="1:17" x14ac:dyDescent="0.25">
      <c r="D278" s="222"/>
    </row>
  </sheetData>
  <sheetProtection algorithmName="SHA-512" hashValue="am04NqNdSFEO6rHJjURFjw2h8C7PPts3Oel+a5tI0WvPwLXINGb1rvVg1NVfxdVDupQcaXQGsMm0nI9596v1Wg==" saltValue="3Lur59lf43Enol+3M7gqG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2D88E47A-F25F-4A00-A471-C39BC5A1D85B}">
            <xm:f>Categories!$A$36=FALSE</xm:f>
            <x14:dxf>
              <fill>
                <patternFill>
                  <bgColor theme="0" tint="-0.34998626667073579"/>
                </patternFill>
              </fill>
            </x14:dxf>
          </x14:cfRule>
          <xm:sqref>A1:F276</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CCBFB-8D95-44FC-ABF3-986BE68989DC}">
  <sheetPr>
    <pageSetUpPr fitToPage="1"/>
  </sheetPr>
  <dimension ref="A1:Q278"/>
  <sheetViews>
    <sheetView zoomScaleNormal="100" zoomScaleSheetLayoutView="100" workbookViewId="0">
      <selection activeCell="A10" sqref="A10:C10"/>
    </sheetView>
  </sheetViews>
  <sheetFormatPr defaultColWidth="9.140625" defaultRowHeight="15" x14ac:dyDescent="0.25"/>
  <cols>
    <col min="1" max="1" width="55.5703125" customWidth="1"/>
    <col min="2" max="5" width="15.140625" customWidth="1"/>
    <col min="6" max="6" width="17" customWidth="1"/>
    <col min="7" max="7" width="11" hidden="1" customWidth="1"/>
    <col min="8" max="8" width="2.5703125" customWidth="1"/>
  </cols>
  <sheetData>
    <row r="1" spans="1:9" ht="20.25" customHeight="1" thickTop="1" thickBot="1" x14ac:dyDescent="0.3">
      <c r="A1" s="399" t="s">
        <v>169</v>
      </c>
      <c r="B1" s="399"/>
      <c r="C1" s="399"/>
      <c r="D1" s="399"/>
      <c r="E1" s="399"/>
      <c r="F1" t="str">
        <f>+'Section A'!$B$2</f>
        <v>GRANTEE</v>
      </c>
      <c r="G1" s="204" t="s">
        <v>179</v>
      </c>
      <c r="I1" s="225" t="s">
        <v>170</v>
      </c>
    </row>
    <row r="2" spans="1:9" ht="20.25" customHeight="1" thickTop="1" x14ac:dyDescent="0.25">
      <c r="A2" s="226" t="s">
        <v>311</v>
      </c>
      <c r="B2" s="432" t="s">
        <v>293</v>
      </c>
      <c r="C2" s="432"/>
      <c r="D2" s="432"/>
      <c r="E2" s="432"/>
      <c r="F2" s="432"/>
      <c r="G2" s="204"/>
    </row>
    <row r="3" spans="1:9" ht="42" customHeight="1" x14ac:dyDescent="0.25">
      <c r="A3" s="327" t="s">
        <v>294</v>
      </c>
      <c r="B3" s="327"/>
      <c r="C3" s="327"/>
      <c r="D3" s="327"/>
      <c r="E3" s="327"/>
      <c r="F3" s="327"/>
      <c r="G3" t="s">
        <v>186</v>
      </c>
    </row>
    <row r="4" spans="1:9" x14ac:dyDescent="0.25">
      <c r="A4" s="5"/>
      <c r="B4" s="5"/>
      <c r="C4" s="5"/>
      <c r="D4" s="5"/>
      <c r="E4" s="5"/>
      <c r="F4" s="5"/>
      <c r="G4" t="s">
        <v>186</v>
      </c>
    </row>
    <row r="5" spans="1:9" x14ac:dyDescent="0.25">
      <c r="A5" s="202" t="s">
        <v>261</v>
      </c>
      <c r="B5" s="202" t="s">
        <v>208</v>
      </c>
      <c r="C5" s="202" t="s">
        <v>207</v>
      </c>
      <c r="D5" s="202" t="s">
        <v>224</v>
      </c>
      <c r="E5" s="202" t="s">
        <v>177</v>
      </c>
      <c r="F5" s="202" t="s">
        <v>295</v>
      </c>
      <c r="G5" s="206" t="s">
        <v>186</v>
      </c>
      <c r="I5" s="76" t="s">
        <v>180</v>
      </c>
    </row>
    <row r="6" spans="1:9" s="66" customFormat="1" x14ac:dyDescent="0.25">
      <c r="A6" s="143" t="s">
        <v>261</v>
      </c>
      <c r="B6" s="151">
        <v>3</v>
      </c>
      <c r="C6" s="151" t="s">
        <v>296</v>
      </c>
      <c r="D6" s="152">
        <v>184973.0081703171</v>
      </c>
      <c r="E6" s="151">
        <v>7</v>
      </c>
      <c r="F6" s="52">
        <f t="shared" ref="F6:F134" si="0">ROUND(+B6*D6*E6,2)</f>
        <v>3884433.17</v>
      </c>
      <c r="G6" s="66" t="s">
        <v>181</v>
      </c>
    </row>
    <row r="7" spans="1:9" s="66" customFormat="1" x14ac:dyDescent="0.25">
      <c r="A7" s="258" t="s">
        <v>297</v>
      </c>
      <c r="B7" s="151">
        <v>3</v>
      </c>
      <c r="C7" s="151" t="s">
        <v>296</v>
      </c>
      <c r="D7" s="152">
        <v>7417.0030569368437</v>
      </c>
      <c r="E7" s="151">
        <v>7</v>
      </c>
      <c r="F7" s="52">
        <f t="shared" si="0"/>
        <v>155757.06</v>
      </c>
      <c r="G7" s="66" t="s">
        <v>181</v>
      </c>
    </row>
    <row r="8" spans="1:9" s="66" customFormat="1" x14ac:dyDescent="0.25">
      <c r="A8" s="258" t="s">
        <v>298</v>
      </c>
      <c r="B8" s="151">
        <v>3</v>
      </c>
      <c r="C8" s="151" t="s">
        <v>296</v>
      </c>
      <c r="D8" s="152">
        <v>293821.52783308137</v>
      </c>
      <c r="E8" s="151">
        <v>7</v>
      </c>
      <c r="F8" s="52">
        <f t="shared" si="0"/>
        <v>6170252.0800000001</v>
      </c>
      <c r="G8" s="66" t="s">
        <v>181</v>
      </c>
    </row>
    <row r="9" spans="1:9" s="66" customFormat="1" hidden="1" x14ac:dyDescent="0.25">
      <c r="A9" s="258"/>
      <c r="B9" s="151"/>
      <c r="C9" s="151"/>
      <c r="D9" s="152"/>
      <c r="E9" s="151"/>
      <c r="F9" s="52">
        <f t="shared" si="0"/>
        <v>0</v>
      </c>
      <c r="G9" s="66" t="s">
        <v>181</v>
      </c>
    </row>
    <row r="10" spans="1:9" s="66" customFormat="1" hidden="1" x14ac:dyDescent="0.25">
      <c r="A10" s="258"/>
      <c r="B10" s="151"/>
      <c r="C10" s="151"/>
      <c r="D10" s="152"/>
      <c r="E10" s="151"/>
      <c r="F10" s="52">
        <f t="shared" si="0"/>
        <v>0</v>
      </c>
      <c r="G10" s="66" t="s">
        <v>181</v>
      </c>
    </row>
    <row r="11" spans="1:9" s="66" customFormat="1" hidden="1" x14ac:dyDescent="0.25">
      <c r="A11" s="258"/>
      <c r="B11" s="151"/>
      <c r="C11" s="151"/>
      <c r="D11" s="152"/>
      <c r="E11" s="151"/>
      <c r="F11" s="52">
        <f t="shared" si="0"/>
        <v>0</v>
      </c>
      <c r="G11" s="66" t="s">
        <v>181</v>
      </c>
    </row>
    <row r="12" spans="1:9" s="66" customFormat="1" hidden="1" x14ac:dyDescent="0.25">
      <c r="A12" s="258"/>
      <c r="B12" s="151"/>
      <c r="C12" s="151"/>
      <c r="D12" s="152"/>
      <c r="E12" s="151"/>
      <c r="F12" s="52">
        <f t="shared" si="0"/>
        <v>0</v>
      </c>
      <c r="G12" s="66" t="s">
        <v>181</v>
      </c>
    </row>
    <row r="13" spans="1:9" s="66" customFormat="1" hidden="1" x14ac:dyDescent="0.25">
      <c r="A13" s="258"/>
      <c r="B13" s="151"/>
      <c r="C13" s="151"/>
      <c r="D13" s="152"/>
      <c r="E13" s="151"/>
      <c r="F13" s="52">
        <f t="shared" si="0"/>
        <v>0</v>
      </c>
      <c r="G13" s="66" t="s">
        <v>181</v>
      </c>
    </row>
    <row r="14" spans="1:9" s="66" customFormat="1" hidden="1" x14ac:dyDescent="0.25">
      <c r="A14" s="258"/>
      <c r="B14" s="151"/>
      <c r="C14" s="151"/>
      <c r="D14" s="152"/>
      <c r="E14" s="151"/>
      <c r="F14" s="52">
        <f t="shared" si="0"/>
        <v>0</v>
      </c>
      <c r="G14" s="66" t="s">
        <v>181</v>
      </c>
    </row>
    <row r="15" spans="1:9" s="66" customFormat="1" hidden="1" x14ac:dyDescent="0.25">
      <c r="A15" s="258"/>
      <c r="B15" s="151"/>
      <c r="C15" s="151"/>
      <c r="D15" s="152"/>
      <c r="E15" s="151"/>
      <c r="F15" s="52">
        <f t="shared" si="0"/>
        <v>0</v>
      </c>
      <c r="G15" s="66" t="s">
        <v>181</v>
      </c>
    </row>
    <row r="16" spans="1:9" s="66" customFormat="1" hidden="1" x14ac:dyDescent="0.25">
      <c r="A16" s="258"/>
      <c r="B16" s="151"/>
      <c r="C16" s="151"/>
      <c r="D16" s="152"/>
      <c r="E16" s="151"/>
      <c r="F16" s="52">
        <f t="shared" si="0"/>
        <v>0</v>
      </c>
      <c r="G16" s="66" t="s">
        <v>181</v>
      </c>
    </row>
    <row r="17" spans="1:7" s="66" customFormat="1" hidden="1" x14ac:dyDescent="0.25">
      <c r="A17" s="258"/>
      <c r="B17" s="151"/>
      <c r="C17" s="151"/>
      <c r="D17" s="152"/>
      <c r="E17" s="151"/>
      <c r="F17" s="52">
        <f t="shared" si="0"/>
        <v>0</v>
      </c>
      <c r="G17" s="66" t="s">
        <v>181</v>
      </c>
    </row>
    <row r="18" spans="1:7" s="66" customFormat="1" hidden="1" x14ac:dyDescent="0.25">
      <c r="A18" s="258"/>
      <c r="B18" s="151"/>
      <c r="C18" s="151"/>
      <c r="D18" s="152"/>
      <c r="E18" s="151"/>
      <c r="F18" s="52">
        <f t="shared" si="0"/>
        <v>0</v>
      </c>
      <c r="G18" s="66" t="s">
        <v>181</v>
      </c>
    </row>
    <row r="19" spans="1:7" s="66" customFormat="1" hidden="1" x14ac:dyDescent="0.25">
      <c r="A19" s="258"/>
      <c r="B19" s="151"/>
      <c r="C19" s="151"/>
      <c r="D19" s="152"/>
      <c r="E19" s="151"/>
      <c r="F19" s="52">
        <f t="shared" si="0"/>
        <v>0</v>
      </c>
      <c r="G19" s="66" t="s">
        <v>181</v>
      </c>
    </row>
    <row r="20" spans="1:7" s="66" customFormat="1" hidden="1" x14ac:dyDescent="0.25">
      <c r="A20" s="258"/>
      <c r="B20" s="151"/>
      <c r="C20" s="151"/>
      <c r="D20" s="152"/>
      <c r="E20" s="151"/>
      <c r="F20" s="52">
        <f t="shared" si="0"/>
        <v>0</v>
      </c>
      <c r="G20" s="66" t="s">
        <v>181</v>
      </c>
    </row>
    <row r="21" spans="1:7" s="66" customFormat="1" hidden="1" x14ac:dyDescent="0.25">
      <c r="A21" s="258"/>
      <c r="B21" s="151"/>
      <c r="C21" s="151"/>
      <c r="D21" s="152"/>
      <c r="E21" s="151"/>
      <c r="F21" s="52">
        <f t="shared" si="0"/>
        <v>0</v>
      </c>
      <c r="G21" s="66" t="s">
        <v>181</v>
      </c>
    </row>
    <row r="22" spans="1:7" s="66" customFormat="1" hidden="1" x14ac:dyDescent="0.25">
      <c r="A22" s="258"/>
      <c r="B22" s="151"/>
      <c r="C22" s="151"/>
      <c r="D22" s="152"/>
      <c r="E22" s="151"/>
      <c r="F22" s="52">
        <f t="shared" si="0"/>
        <v>0</v>
      </c>
      <c r="G22" s="66" t="s">
        <v>181</v>
      </c>
    </row>
    <row r="23" spans="1:7" s="66" customFormat="1" hidden="1" x14ac:dyDescent="0.25">
      <c r="A23" s="258"/>
      <c r="B23" s="151"/>
      <c r="C23" s="151"/>
      <c r="D23" s="152"/>
      <c r="E23" s="151"/>
      <c r="F23" s="52">
        <f t="shared" si="0"/>
        <v>0</v>
      </c>
      <c r="G23" s="66" t="s">
        <v>181</v>
      </c>
    </row>
    <row r="24" spans="1:7" s="66" customFormat="1" hidden="1" x14ac:dyDescent="0.25">
      <c r="A24" s="258"/>
      <c r="B24" s="151"/>
      <c r="C24" s="151"/>
      <c r="D24" s="152"/>
      <c r="E24" s="151"/>
      <c r="F24" s="52">
        <f t="shared" si="0"/>
        <v>0</v>
      </c>
      <c r="G24" s="66" t="s">
        <v>181</v>
      </c>
    </row>
    <row r="25" spans="1:7" s="66" customFormat="1" hidden="1" x14ac:dyDescent="0.25">
      <c r="A25" s="258"/>
      <c r="B25" s="151"/>
      <c r="C25" s="151"/>
      <c r="D25" s="152"/>
      <c r="E25" s="151"/>
      <c r="F25" s="52">
        <f t="shared" si="0"/>
        <v>0</v>
      </c>
      <c r="G25" s="66" t="s">
        <v>181</v>
      </c>
    </row>
    <row r="26" spans="1:7" s="66" customFormat="1" hidden="1" x14ac:dyDescent="0.25">
      <c r="A26" s="258"/>
      <c r="B26" s="151"/>
      <c r="C26" s="151"/>
      <c r="D26" s="152"/>
      <c r="E26" s="151"/>
      <c r="F26" s="52">
        <f t="shared" si="0"/>
        <v>0</v>
      </c>
      <c r="G26" s="66" t="s">
        <v>181</v>
      </c>
    </row>
    <row r="27" spans="1:7" s="66" customFormat="1" hidden="1" x14ac:dyDescent="0.25">
      <c r="A27" s="258"/>
      <c r="B27" s="151"/>
      <c r="C27" s="151"/>
      <c r="D27" s="152"/>
      <c r="E27" s="151"/>
      <c r="F27" s="52">
        <f t="shared" si="0"/>
        <v>0</v>
      </c>
      <c r="G27" s="66" t="s">
        <v>181</v>
      </c>
    </row>
    <row r="28" spans="1:7" s="66" customFormat="1" hidden="1" x14ac:dyDescent="0.25">
      <c r="A28" s="258"/>
      <c r="B28" s="151"/>
      <c r="C28" s="151"/>
      <c r="D28" s="152"/>
      <c r="E28" s="151"/>
      <c r="F28" s="52">
        <f t="shared" si="0"/>
        <v>0</v>
      </c>
      <c r="G28" s="66" t="s">
        <v>181</v>
      </c>
    </row>
    <row r="29" spans="1:7" s="66" customFormat="1" hidden="1" x14ac:dyDescent="0.25">
      <c r="A29" s="258"/>
      <c r="B29" s="151"/>
      <c r="C29" s="151"/>
      <c r="D29" s="152"/>
      <c r="E29" s="151"/>
      <c r="F29" s="52">
        <f t="shared" si="0"/>
        <v>0</v>
      </c>
      <c r="G29" s="66" t="s">
        <v>181</v>
      </c>
    </row>
    <row r="30" spans="1:7" s="66" customFormat="1" hidden="1" x14ac:dyDescent="0.25">
      <c r="A30" s="258"/>
      <c r="B30" s="151"/>
      <c r="C30" s="151"/>
      <c r="D30" s="152"/>
      <c r="E30" s="151"/>
      <c r="F30" s="52">
        <f t="shared" si="0"/>
        <v>0</v>
      </c>
      <c r="G30" s="66" t="s">
        <v>181</v>
      </c>
    </row>
    <row r="31" spans="1:7" s="66" customFormat="1" hidden="1" x14ac:dyDescent="0.25">
      <c r="A31" s="258"/>
      <c r="B31" s="151"/>
      <c r="C31" s="151"/>
      <c r="D31" s="152"/>
      <c r="E31" s="151"/>
      <c r="F31" s="52">
        <f t="shared" si="0"/>
        <v>0</v>
      </c>
      <c r="G31" s="66" t="s">
        <v>181</v>
      </c>
    </row>
    <row r="32" spans="1:7" s="66" customFormat="1" hidden="1" x14ac:dyDescent="0.25">
      <c r="A32" s="258"/>
      <c r="B32" s="151"/>
      <c r="C32" s="151"/>
      <c r="D32" s="152"/>
      <c r="E32" s="151"/>
      <c r="F32" s="52">
        <f t="shared" si="0"/>
        <v>0</v>
      </c>
      <c r="G32" s="66" t="s">
        <v>181</v>
      </c>
    </row>
    <row r="33" spans="1:7" s="66" customFormat="1" hidden="1" x14ac:dyDescent="0.25">
      <c r="A33" s="258"/>
      <c r="B33" s="151"/>
      <c r="C33" s="151"/>
      <c r="D33" s="152"/>
      <c r="E33" s="151"/>
      <c r="F33" s="52">
        <f t="shared" si="0"/>
        <v>0</v>
      </c>
      <c r="G33" s="66" t="s">
        <v>181</v>
      </c>
    </row>
    <row r="34" spans="1:7" s="66" customFormat="1" hidden="1" x14ac:dyDescent="0.25">
      <c r="A34" s="258"/>
      <c r="B34" s="151"/>
      <c r="C34" s="151"/>
      <c r="D34" s="152"/>
      <c r="E34" s="151"/>
      <c r="F34" s="52">
        <f t="shared" si="0"/>
        <v>0</v>
      </c>
      <c r="G34" s="66" t="s">
        <v>181</v>
      </c>
    </row>
    <row r="35" spans="1:7" s="66" customFormat="1" hidden="1" x14ac:dyDescent="0.25">
      <c r="A35" s="258"/>
      <c r="B35" s="151"/>
      <c r="C35" s="151"/>
      <c r="D35" s="152"/>
      <c r="E35" s="151"/>
      <c r="F35" s="52">
        <f t="shared" si="0"/>
        <v>0</v>
      </c>
      <c r="G35" s="66" t="s">
        <v>181</v>
      </c>
    </row>
    <row r="36" spans="1:7" s="66" customFormat="1" hidden="1" x14ac:dyDescent="0.25">
      <c r="A36" s="258"/>
      <c r="B36" s="151"/>
      <c r="C36" s="151"/>
      <c r="D36" s="152"/>
      <c r="E36" s="151"/>
      <c r="F36" s="52">
        <f t="shared" si="0"/>
        <v>0</v>
      </c>
      <c r="G36" s="66" t="s">
        <v>181</v>
      </c>
    </row>
    <row r="37" spans="1:7" s="66" customFormat="1" hidden="1" x14ac:dyDescent="0.25">
      <c r="A37" s="258"/>
      <c r="B37" s="151"/>
      <c r="C37" s="151"/>
      <c r="D37" s="152"/>
      <c r="E37" s="151"/>
      <c r="F37" s="52">
        <f t="shared" si="0"/>
        <v>0</v>
      </c>
      <c r="G37" s="66" t="s">
        <v>181</v>
      </c>
    </row>
    <row r="38" spans="1:7" s="66" customFormat="1" hidden="1" x14ac:dyDescent="0.25">
      <c r="A38" s="258"/>
      <c r="B38" s="151"/>
      <c r="C38" s="151"/>
      <c r="D38" s="152"/>
      <c r="E38" s="151"/>
      <c r="F38" s="52">
        <f t="shared" si="0"/>
        <v>0</v>
      </c>
      <c r="G38" s="66" t="s">
        <v>181</v>
      </c>
    </row>
    <row r="39" spans="1:7" s="66" customFormat="1" hidden="1" x14ac:dyDescent="0.25">
      <c r="A39" s="258"/>
      <c r="B39" s="151"/>
      <c r="C39" s="151"/>
      <c r="D39" s="152"/>
      <c r="E39" s="151"/>
      <c r="F39" s="52">
        <f t="shared" si="0"/>
        <v>0</v>
      </c>
      <c r="G39" s="66" t="s">
        <v>181</v>
      </c>
    </row>
    <row r="40" spans="1:7" s="66" customFormat="1" hidden="1" x14ac:dyDescent="0.25">
      <c r="A40" s="258"/>
      <c r="B40" s="151"/>
      <c r="C40" s="151"/>
      <c r="D40" s="152"/>
      <c r="E40" s="151"/>
      <c r="F40" s="52">
        <f t="shared" si="0"/>
        <v>0</v>
      </c>
      <c r="G40" s="66" t="s">
        <v>181</v>
      </c>
    </row>
    <row r="41" spans="1:7" s="66" customFormat="1" hidden="1" x14ac:dyDescent="0.25">
      <c r="A41" s="258"/>
      <c r="B41" s="151"/>
      <c r="C41" s="151"/>
      <c r="D41" s="152"/>
      <c r="E41" s="151"/>
      <c r="F41" s="52">
        <f t="shared" si="0"/>
        <v>0</v>
      </c>
      <c r="G41" s="66" t="s">
        <v>181</v>
      </c>
    </row>
    <row r="42" spans="1:7" s="66" customFormat="1" hidden="1" x14ac:dyDescent="0.25">
      <c r="A42" s="258"/>
      <c r="B42" s="151"/>
      <c r="C42" s="151"/>
      <c r="D42" s="152"/>
      <c r="E42" s="151"/>
      <c r="F42" s="52">
        <f t="shared" si="0"/>
        <v>0</v>
      </c>
      <c r="G42" s="66" t="s">
        <v>181</v>
      </c>
    </row>
    <row r="43" spans="1:7" s="66" customFormat="1" hidden="1" x14ac:dyDescent="0.25">
      <c r="A43" s="258"/>
      <c r="B43" s="151"/>
      <c r="C43" s="151"/>
      <c r="D43" s="152"/>
      <c r="E43" s="151"/>
      <c r="F43" s="52">
        <f t="shared" si="0"/>
        <v>0</v>
      </c>
      <c r="G43" s="66" t="s">
        <v>181</v>
      </c>
    </row>
    <row r="44" spans="1:7" s="66" customFormat="1" hidden="1" x14ac:dyDescent="0.25">
      <c r="A44" s="258"/>
      <c r="B44" s="151"/>
      <c r="C44" s="151"/>
      <c r="D44" s="152"/>
      <c r="E44" s="151"/>
      <c r="F44" s="52">
        <f t="shared" si="0"/>
        <v>0</v>
      </c>
      <c r="G44" s="66" t="s">
        <v>181</v>
      </c>
    </row>
    <row r="45" spans="1:7" s="66" customFormat="1" hidden="1" x14ac:dyDescent="0.25">
      <c r="A45" s="258"/>
      <c r="B45" s="151"/>
      <c r="C45" s="151"/>
      <c r="D45" s="152"/>
      <c r="E45" s="151"/>
      <c r="F45" s="52">
        <f t="shared" si="0"/>
        <v>0</v>
      </c>
      <c r="G45" s="66" t="s">
        <v>181</v>
      </c>
    </row>
    <row r="46" spans="1:7" s="66" customFormat="1" hidden="1" x14ac:dyDescent="0.25">
      <c r="A46" s="258"/>
      <c r="B46" s="151"/>
      <c r="C46" s="151"/>
      <c r="D46" s="152"/>
      <c r="E46" s="151"/>
      <c r="F46" s="52">
        <f t="shared" si="0"/>
        <v>0</v>
      </c>
      <c r="G46" s="66" t="s">
        <v>181</v>
      </c>
    </row>
    <row r="47" spans="1:7" s="66" customFormat="1" hidden="1" x14ac:dyDescent="0.25">
      <c r="A47" s="258"/>
      <c r="B47" s="151"/>
      <c r="C47" s="151"/>
      <c r="D47" s="152"/>
      <c r="E47" s="151"/>
      <c r="F47" s="52">
        <f t="shared" si="0"/>
        <v>0</v>
      </c>
      <c r="G47" s="66" t="s">
        <v>181</v>
      </c>
    </row>
    <row r="48" spans="1:7" s="66" customFormat="1" hidden="1" x14ac:dyDescent="0.25">
      <c r="A48" s="258"/>
      <c r="B48" s="151"/>
      <c r="C48" s="151"/>
      <c r="D48" s="152"/>
      <c r="E48" s="151"/>
      <c r="F48" s="52">
        <f t="shared" si="0"/>
        <v>0</v>
      </c>
      <c r="G48" s="66" t="s">
        <v>181</v>
      </c>
    </row>
    <row r="49" spans="1:7" s="66" customFormat="1" hidden="1" x14ac:dyDescent="0.25">
      <c r="A49" s="258"/>
      <c r="B49" s="151"/>
      <c r="C49" s="151"/>
      <c r="D49" s="152"/>
      <c r="E49" s="151"/>
      <c r="F49" s="52">
        <f t="shared" si="0"/>
        <v>0</v>
      </c>
      <c r="G49" s="66" t="s">
        <v>181</v>
      </c>
    </row>
    <row r="50" spans="1:7" s="66" customFormat="1" hidden="1" x14ac:dyDescent="0.25">
      <c r="A50" s="258"/>
      <c r="B50" s="151"/>
      <c r="C50" s="151"/>
      <c r="D50" s="152"/>
      <c r="E50" s="151"/>
      <c r="F50" s="52">
        <f t="shared" si="0"/>
        <v>0</v>
      </c>
      <c r="G50" s="66" t="s">
        <v>181</v>
      </c>
    </row>
    <row r="51" spans="1:7" s="66" customFormat="1" hidden="1" x14ac:dyDescent="0.25">
      <c r="A51" s="258"/>
      <c r="B51" s="151"/>
      <c r="C51" s="151"/>
      <c r="D51" s="152"/>
      <c r="E51" s="151"/>
      <c r="F51" s="52">
        <f t="shared" si="0"/>
        <v>0</v>
      </c>
      <c r="G51" s="66" t="s">
        <v>181</v>
      </c>
    </row>
    <row r="52" spans="1:7" s="66" customFormat="1" hidden="1" x14ac:dyDescent="0.25">
      <c r="A52" s="258"/>
      <c r="B52" s="151"/>
      <c r="C52" s="151"/>
      <c r="D52" s="152"/>
      <c r="E52" s="151"/>
      <c r="F52" s="52">
        <f t="shared" si="0"/>
        <v>0</v>
      </c>
      <c r="G52" s="66" t="s">
        <v>181</v>
      </c>
    </row>
    <row r="53" spans="1:7" s="66" customFormat="1" hidden="1" x14ac:dyDescent="0.25">
      <c r="A53" s="258"/>
      <c r="B53" s="151"/>
      <c r="C53" s="151"/>
      <c r="D53" s="152"/>
      <c r="E53" s="151"/>
      <c r="F53" s="52">
        <f t="shared" si="0"/>
        <v>0</v>
      </c>
      <c r="G53" s="66" t="s">
        <v>181</v>
      </c>
    </row>
    <row r="54" spans="1:7" s="66" customFormat="1" hidden="1" x14ac:dyDescent="0.25">
      <c r="A54" s="258"/>
      <c r="B54" s="151"/>
      <c r="C54" s="151"/>
      <c r="D54" s="152"/>
      <c r="E54" s="151"/>
      <c r="F54" s="52">
        <f t="shared" si="0"/>
        <v>0</v>
      </c>
      <c r="G54" s="66" t="s">
        <v>181</v>
      </c>
    </row>
    <row r="55" spans="1:7" s="66" customFormat="1" hidden="1" x14ac:dyDescent="0.25">
      <c r="A55" s="258"/>
      <c r="B55" s="151"/>
      <c r="C55" s="151"/>
      <c r="D55" s="152"/>
      <c r="E55" s="151"/>
      <c r="F55" s="52">
        <f t="shared" si="0"/>
        <v>0</v>
      </c>
      <c r="G55" s="66" t="s">
        <v>181</v>
      </c>
    </row>
    <row r="56" spans="1:7" s="66" customFormat="1" hidden="1" x14ac:dyDescent="0.25">
      <c r="A56" s="258"/>
      <c r="B56" s="151"/>
      <c r="C56" s="151"/>
      <c r="D56" s="152"/>
      <c r="E56" s="151"/>
      <c r="F56" s="52">
        <f t="shared" si="0"/>
        <v>0</v>
      </c>
      <c r="G56" s="66" t="s">
        <v>181</v>
      </c>
    </row>
    <row r="57" spans="1:7" s="66" customFormat="1" hidden="1" x14ac:dyDescent="0.25">
      <c r="A57" s="258"/>
      <c r="B57" s="151"/>
      <c r="C57" s="151"/>
      <c r="D57" s="152"/>
      <c r="E57" s="151"/>
      <c r="F57" s="52">
        <f t="shared" si="0"/>
        <v>0</v>
      </c>
      <c r="G57" s="66" t="s">
        <v>181</v>
      </c>
    </row>
    <row r="58" spans="1:7" s="66" customFormat="1" hidden="1" x14ac:dyDescent="0.25">
      <c r="A58" s="258"/>
      <c r="B58" s="151"/>
      <c r="C58" s="151"/>
      <c r="D58" s="152"/>
      <c r="E58" s="151"/>
      <c r="F58" s="52">
        <f t="shared" si="0"/>
        <v>0</v>
      </c>
      <c r="G58" s="66" t="s">
        <v>181</v>
      </c>
    </row>
    <row r="59" spans="1:7" s="66" customFormat="1" hidden="1" x14ac:dyDescent="0.25">
      <c r="A59" s="258"/>
      <c r="B59" s="151"/>
      <c r="C59" s="151"/>
      <c r="D59" s="152"/>
      <c r="E59" s="151"/>
      <c r="F59" s="52">
        <f t="shared" si="0"/>
        <v>0</v>
      </c>
      <c r="G59" s="66" t="s">
        <v>181</v>
      </c>
    </row>
    <row r="60" spans="1:7" s="66" customFormat="1" hidden="1" x14ac:dyDescent="0.25">
      <c r="A60" s="258"/>
      <c r="B60" s="151"/>
      <c r="C60" s="151"/>
      <c r="D60" s="152"/>
      <c r="E60" s="151"/>
      <c r="F60" s="52">
        <f t="shared" si="0"/>
        <v>0</v>
      </c>
      <c r="G60" s="66" t="s">
        <v>181</v>
      </c>
    </row>
    <row r="61" spans="1:7" s="66" customFormat="1" hidden="1" x14ac:dyDescent="0.25">
      <c r="A61" s="258"/>
      <c r="B61" s="151"/>
      <c r="C61" s="151"/>
      <c r="D61" s="152"/>
      <c r="E61" s="151"/>
      <c r="F61" s="52">
        <f t="shared" si="0"/>
        <v>0</v>
      </c>
      <c r="G61" s="66" t="s">
        <v>181</v>
      </c>
    </row>
    <row r="62" spans="1:7" s="66" customFormat="1" hidden="1" x14ac:dyDescent="0.25">
      <c r="A62" s="258"/>
      <c r="B62" s="151"/>
      <c r="C62" s="151"/>
      <c r="D62" s="152"/>
      <c r="E62" s="151"/>
      <c r="F62" s="52">
        <f t="shared" si="0"/>
        <v>0</v>
      </c>
      <c r="G62" s="66" t="s">
        <v>181</v>
      </c>
    </row>
    <row r="63" spans="1:7" s="66" customFormat="1" hidden="1" x14ac:dyDescent="0.25">
      <c r="A63" s="258"/>
      <c r="B63" s="151"/>
      <c r="C63" s="151"/>
      <c r="D63" s="152"/>
      <c r="E63" s="151"/>
      <c r="F63" s="52">
        <f t="shared" si="0"/>
        <v>0</v>
      </c>
      <c r="G63" s="66" t="s">
        <v>181</v>
      </c>
    </row>
    <row r="64" spans="1:7" s="66" customFormat="1" hidden="1" x14ac:dyDescent="0.25">
      <c r="A64" s="258"/>
      <c r="B64" s="151"/>
      <c r="C64" s="151"/>
      <c r="D64" s="152"/>
      <c r="E64" s="151"/>
      <c r="F64" s="52">
        <f t="shared" si="0"/>
        <v>0</v>
      </c>
      <c r="G64" s="66" t="s">
        <v>181</v>
      </c>
    </row>
    <row r="65" spans="1:7" s="66" customFormat="1" hidden="1" x14ac:dyDescent="0.25">
      <c r="A65" s="258"/>
      <c r="B65" s="151"/>
      <c r="C65" s="151"/>
      <c r="D65" s="152"/>
      <c r="E65" s="151"/>
      <c r="F65" s="52">
        <f t="shared" si="0"/>
        <v>0</v>
      </c>
      <c r="G65" s="66" t="s">
        <v>181</v>
      </c>
    </row>
    <row r="66" spans="1:7" s="66" customFormat="1" hidden="1" x14ac:dyDescent="0.25">
      <c r="A66" s="258"/>
      <c r="B66" s="151"/>
      <c r="C66" s="151"/>
      <c r="D66" s="152"/>
      <c r="E66" s="151"/>
      <c r="F66" s="52">
        <f t="shared" si="0"/>
        <v>0</v>
      </c>
      <c r="G66" s="66" t="s">
        <v>181</v>
      </c>
    </row>
    <row r="67" spans="1:7" s="66" customFormat="1" hidden="1" x14ac:dyDescent="0.25">
      <c r="A67" s="258"/>
      <c r="B67" s="151"/>
      <c r="C67" s="151"/>
      <c r="D67" s="152"/>
      <c r="E67" s="151"/>
      <c r="F67" s="52">
        <f t="shared" si="0"/>
        <v>0</v>
      </c>
      <c r="G67" s="66" t="s">
        <v>181</v>
      </c>
    </row>
    <row r="68" spans="1:7" s="66" customFormat="1" hidden="1" x14ac:dyDescent="0.25">
      <c r="A68" s="258"/>
      <c r="B68" s="151"/>
      <c r="C68" s="151"/>
      <c r="D68" s="152"/>
      <c r="E68" s="151"/>
      <c r="F68" s="52">
        <f t="shared" si="0"/>
        <v>0</v>
      </c>
      <c r="G68" s="66" t="s">
        <v>181</v>
      </c>
    </row>
    <row r="69" spans="1:7" s="66" customFormat="1" hidden="1" x14ac:dyDescent="0.25">
      <c r="A69" s="258"/>
      <c r="B69" s="151"/>
      <c r="C69" s="151"/>
      <c r="D69" s="152"/>
      <c r="E69" s="151"/>
      <c r="F69" s="52">
        <f t="shared" si="0"/>
        <v>0</v>
      </c>
      <c r="G69" s="66" t="s">
        <v>181</v>
      </c>
    </row>
    <row r="70" spans="1:7" s="66" customFormat="1" hidden="1" x14ac:dyDescent="0.25">
      <c r="A70" s="258"/>
      <c r="B70" s="151"/>
      <c r="C70" s="151"/>
      <c r="D70" s="152"/>
      <c r="E70" s="151"/>
      <c r="F70" s="52">
        <f t="shared" si="0"/>
        <v>0</v>
      </c>
      <c r="G70" s="66" t="s">
        <v>181</v>
      </c>
    </row>
    <row r="71" spans="1:7" s="66" customFormat="1" hidden="1" x14ac:dyDescent="0.25">
      <c r="A71" s="258"/>
      <c r="B71" s="151"/>
      <c r="C71" s="151"/>
      <c r="D71" s="152"/>
      <c r="E71" s="151"/>
      <c r="F71" s="52">
        <f t="shared" si="0"/>
        <v>0</v>
      </c>
      <c r="G71" s="66" t="s">
        <v>181</v>
      </c>
    </row>
    <row r="72" spans="1:7" s="66" customFormat="1" hidden="1" x14ac:dyDescent="0.25">
      <c r="A72" s="258"/>
      <c r="B72" s="151"/>
      <c r="C72" s="151"/>
      <c r="D72" s="152"/>
      <c r="E72" s="151"/>
      <c r="F72" s="52">
        <f t="shared" si="0"/>
        <v>0</v>
      </c>
      <c r="G72" s="66" t="s">
        <v>181</v>
      </c>
    </row>
    <row r="73" spans="1:7" s="66" customFormat="1" hidden="1" x14ac:dyDescent="0.25">
      <c r="A73" s="258"/>
      <c r="B73" s="151"/>
      <c r="C73" s="151"/>
      <c r="D73" s="152"/>
      <c r="E73" s="151"/>
      <c r="F73" s="52">
        <f t="shared" si="0"/>
        <v>0</v>
      </c>
      <c r="G73" s="66" t="s">
        <v>181</v>
      </c>
    </row>
    <row r="74" spans="1:7" s="66" customFormat="1" hidden="1" x14ac:dyDescent="0.25">
      <c r="A74" s="258"/>
      <c r="B74" s="151"/>
      <c r="C74" s="151"/>
      <c r="D74" s="152"/>
      <c r="E74" s="151"/>
      <c r="F74" s="52">
        <f t="shared" si="0"/>
        <v>0</v>
      </c>
      <c r="G74" s="66" t="s">
        <v>181</v>
      </c>
    </row>
    <row r="75" spans="1:7" s="66" customFormat="1" hidden="1" x14ac:dyDescent="0.25">
      <c r="A75" s="258"/>
      <c r="B75" s="151"/>
      <c r="C75" s="151"/>
      <c r="D75" s="152"/>
      <c r="E75" s="151"/>
      <c r="F75" s="52">
        <f t="shared" si="0"/>
        <v>0</v>
      </c>
      <c r="G75" s="66" t="s">
        <v>181</v>
      </c>
    </row>
    <row r="76" spans="1:7" s="66" customFormat="1" hidden="1" x14ac:dyDescent="0.25">
      <c r="A76" s="258"/>
      <c r="B76" s="151"/>
      <c r="C76" s="151"/>
      <c r="D76" s="152"/>
      <c r="E76" s="151"/>
      <c r="F76" s="52">
        <f t="shared" si="0"/>
        <v>0</v>
      </c>
      <c r="G76" s="66" t="s">
        <v>181</v>
      </c>
    </row>
    <row r="77" spans="1:7" s="66" customFormat="1" hidden="1" x14ac:dyDescent="0.25">
      <c r="A77" s="258"/>
      <c r="B77" s="151"/>
      <c r="C77" s="151"/>
      <c r="D77" s="152"/>
      <c r="E77" s="151"/>
      <c r="F77" s="52">
        <f t="shared" si="0"/>
        <v>0</v>
      </c>
      <c r="G77" s="66" t="s">
        <v>181</v>
      </c>
    </row>
    <row r="78" spans="1:7" s="66" customFormat="1" hidden="1" x14ac:dyDescent="0.25">
      <c r="A78" s="258"/>
      <c r="B78" s="151"/>
      <c r="C78" s="151"/>
      <c r="D78" s="152"/>
      <c r="E78" s="151"/>
      <c r="F78" s="52">
        <f t="shared" si="0"/>
        <v>0</v>
      </c>
      <c r="G78" s="66" t="s">
        <v>181</v>
      </c>
    </row>
    <row r="79" spans="1:7" s="66" customFormat="1" hidden="1" x14ac:dyDescent="0.25">
      <c r="A79" s="258"/>
      <c r="B79" s="151"/>
      <c r="C79" s="151"/>
      <c r="D79" s="152"/>
      <c r="E79" s="151"/>
      <c r="F79" s="52">
        <f t="shared" si="0"/>
        <v>0</v>
      </c>
      <c r="G79" s="66" t="s">
        <v>181</v>
      </c>
    </row>
    <row r="80" spans="1:7" s="66" customFormat="1" hidden="1" x14ac:dyDescent="0.25">
      <c r="A80" s="258"/>
      <c r="B80" s="151"/>
      <c r="C80" s="151"/>
      <c r="D80" s="152"/>
      <c r="E80" s="151"/>
      <c r="F80" s="52">
        <f t="shared" si="0"/>
        <v>0</v>
      </c>
      <c r="G80" s="66" t="s">
        <v>181</v>
      </c>
    </row>
    <row r="81" spans="1:7" s="66" customFormat="1" hidden="1" x14ac:dyDescent="0.25">
      <c r="A81" s="258"/>
      <c r="B81" s="151"/>
      <c r="C81" s="151"/>
      <c r="D81" s="152"/>
      <c r="E81" s="151"/>
      <c r="F81" s="52">
        <f t="shared" si="0"/>
        <v>0</v>
      </c>
      <c r="G81" s="66" t="s">
        <v>181</v>
      </c>
    </row>
    <row r="82" spans="1:7" s="66" customFormat="1" hidden="1" x14ac:dyDescent="0.25">
      <c r="A82" s="258"/>
      <c r="B82" s="151"/>
      <c r="C82" s="151"/>
      <c r="D82" s="152"/>
      <c r="E82" s="151"/>
      <c r="F82" s="52">
        <f t="shared" si="0"/>
        <v>0</v>
      </c>
      <c r="G82" s="66" t="s">
        <v>181</v>
      </c>
    </row>
    <row r="83" spans="1:7" s="66" customFormat="1" hidden="1" x14ac:dyDescent="0.25">
      <c r="A83" s="258"/>
      <c r="B83" s="151"/>
      <c r="C83" s="151"/>
      <c r="D83" s="152"/>
      <c r="E83" s="151"/>
      <c r="F83" s="52">
        <f t="shared" si="0"/>
        <v>0</v>
      </c>
      <c r="G83" s="66" t="s">
        <v>181</v>
      </c>
    </row>
    <row r="84" spans="1:7" s="66" customFormat="1" hidden="1" x14ac:dyDescent="0.25">
      <c r="A84" s="258"/>
      <c r="B84" s="151"/>
      <c r="C84" s="151"/>
      <c r="D84" s="152"/>
      <c r="E84" s="151"/>
      <c r="F84" s="52">
        <f t="shared" si="0"/>
        <v>0</v>
      </c>
      <c r="G84" s="66" t="s">
        <v>181</v>
      </c>
    </row>
    <row r="85" spans="1:7" s="66" customFormat="1" hidden="1" x14ac:dyDescent="0.25">
      <c r="A85" s="258"/>
      <c r="B85" s="151"/>
      <c r="C85" s="151"/>
      <c r="D85" s="152"/>
      <c r="E85" s="151"/>
      <c r="F85" s="52">
        <f t="shared" si="0"/>
        <v>0</v>
      </c>
      <c r="G85" s="66" t="s">
        <v>181</v>
      </c>
    </row>
    <row r="86" spans="1:7" s="66" customFormat="1" hidden="1" x14ac:dyDescent="0.25">
      <c r="A86" s="258"/>
      <c r="B86" s="151"/>
      <c r="C86" s="151"/>
      <c r="D86" s="152"/>
      <c r="E86" s="151"/>
      <c r="F86" s="52">
        <f t="shared" si="0"/>
        <v>0</v>
      </c>
      <c r="G86" s="66" t="s">
        <v>181</v>
      </c>
    </row>
    <row r="87" spans="1:7" s="66" customFormat="1" hidden="1" x14ac:dyDescent="0.25">
      <c r="A87" s="258"/>
      <c r="B87" s="151"/>
      <c r="C87" s="151"/>
      <c r="D87" s="152"/>
      <c r="E87" s="151"/>
      <c r="F87" s="52">
        <f t="shared" si="0"/>
        <v>0</v>
      </c>
      <c r="G87" s="66" t="s">
        <v>181</v>
      </c>
    </row>
    <row r="88" spans="1:7" s="66" customFormat="1" hidden="1" x14ac:dyDescent="0.25">
      <c r="A88" s="258"/>
      <c r="B88" s="151"/>
      <c r="C88" s="151"/>
      <c r="D88" s="152"/>
      <c r="E88" s="151"/>
      <c r="F88" s="52">
        <f t="shared" si="0"/>
        <v>0</v>
      </c>
      <c r="G88" s="66" t="s">
        <v>181</v>
      </c>
    </row>
    <row r="89" spans="1:7" s="66" customFormat="1" hidden="1" x14ac:dyDescent="0.25">
      <c r="A89" s="258"/>
      <c r="B89" s="151"/>
      <c r="C89" s="151"/>
      <c r="D89" s="152"/>
      <c r="E89" s="151"/>
      <c r="F89" s="52">
        <f t="shared" si="0"/>
        <v>0</v>
      </c>
      <c r="G89" s="66" t="s">
        <v>181</v>
      </c>
    </row>
    <row r="90" spans="1:7" s="66" customFormat="1" hidden="1" x14ac:dyDescent="0.25">
      <c r="A90" s="258"/>
      <c r="B90" s="151"/>
      <c r="C90" s="151"/>
      <c r="D90" s="152"/>
      <c r="E90" s="151"/>
      <c r="F90" s="52">
        <f t="shared" si="0"/>
        <v>0</v>
      </c>
      <c r="G90" s="66" t="s">
        <v>181</v>
      </c>
    </row>
    <row r="91" spans="1:7" s="66" customFormat="1" hidden="1" x14ac:dyDescent="0.25">
      <c r="A91" s="258"/>
      <c r="B91" s="151"/>
      <c r="C91" s="151"/>
      <c r="D91" s="152"/>
      <c r="E91" s="151"/>
      <c r="F91" s="52">
        <f t="shared" si="0"/>
        <v>0</v>
      </c>
      <c r="G91" s="66" t="s">
        <v>181</v>
      </c>
    </row>
    <row r="92" spans="1:7" s="66" customFormat="1" hidden="1" x14ac:dyDescent="0.25">
      <c r="A92" s="258"/>
      <c r="B92" s="151"/>
      <c r="C92" s="151"/>
      <c r="D92" s="152"/>
      <c r="E92" s="151"/>
      <c r="F92" s="52">
        <f t="shared" si="0"/>
        <v>0</v>
      </c>
      <c r="G92" s="66" t="s">
        <v>181</v>
      </c>
    </row>
    <row r="93" spans="1:7" s="66" customFormat="1" hidden="1" x14ac:dyDescent="0.25">
      <c r="A93" s="258"/>
      <c r="B93" s="151"/>
      <c r="C93" s="151"/>
      <c r="D93" s="152"/>
      <c r="E93" s="151"/>
      <c r="F93" s="52">
        <f t="shared" si="0"/>
        <v>0</v>
      </c>
      <c r="G93" s="66" t="s">
        <v>181</v>
      </c>
    </row>
    <row r="94" spans="1:7" s="66" customFormat="1" hidden="1" x14ac:dyDescent="0.25">
      <c r="A94" s="258"/>
      <c r="B94" s="151"/>
      <c r="C94" s="151"/>
      <c r="D94" s="152"/>
      <c r="E94" s="151"/>
      <c r="F94" s="52">
        <f t="shared" si="0"/>
        <v>0</v>
      </c>
      <c r="G94" s="66" t="s">
        <v>181</v>
      </c>
    </row>
    <row r="95" spans="1:7" s="66" customFormat="1" hidden="1" x14ac:dyDescent="0.25">
      <c r="A95" s="258"/>
      <c r="B95" s="151"/>
      <c r="C95" s="151"/>
      <c r="D95" s="152"/>
      <c r="E95" s="151"/>
      <c r="F95" s="52">
        <f t="shared" si="0"/>
        <v>0</v>
      </c>
      <c r="G95" s="66" t="s">
        <v>181</v>
      </c>
    </row>
    <row r="96" spans="1:7" s="66" customFormat="1" hidden="1" x14ac:dyDescent="0.25">
      <c r="A96" s="258"/>
      <c r="B96" s="151"/>
      <c r="C96" s="151"/>
      <c r="D96" s="152"/>
      <c r="E96" s="151"/>
      <c r="F96" s="52">
        <f t="shared" si="0"/>
        <v>0</v>
      </c>
      <c r="G96" s="66" t="s">
        <v>181</v>
      </c>
    </row>
    <row r="97" spans="1:7" s="66" customFormat="1" hidden="1" x14ac:dyDescent="0.25">
      <c r="A97" s="258"/>
      <c r="B97" s="151"/>
      <c r="C97" s="151"/>
      <c r="D97" s="152"/>
      <c r="E97" s="151"/>
      <c r="F97" s="52">
        <f t="shared" si="0"/>
        <v>0</v>
      </c>
      <c r="G97" s="66" t="s">
        <v>181</v>
      </c>
    </row>
    <row r="98" spans="1:7" s="66" customFormat="1" hidden="1" x14ac:dyDescent="0.25">
      <c r="A98" s="258"/>
      <c r="B98" s="151"/>
      <c r="C98" s="151"/>
      <c r="D98" s="152"/>
      <c r="E98" s="151"/>
      <c r="F98" s="52">
        <f t="shared" si="0"/>
        <v>0</v>
      </c>
      <c r="G98" s="66" t="s">
        <v>181</v>
      </c>
    </row>
    <row r="99" spans="1:7" s="66" customFormat="1" hidden="1" x14ac:dyDescent="0.25">
      <c r="A99" s="258"/>
      <c r="B99" s="151"/>
      <c r="C99" s="151"/>
      <c r="D99" s="152"/>
      <c r="E99" s="151"/>
      <c r="F99" s="52">
        <f t="shared" si="0"/>
        <v>0</v>
      </c>
      <c r="G99" s="66" t="s">
        <v>181</v>
      </c>
    </row>
    <row r="100" spans="1:7" s="66" customFormat="1" hidden="1" x14ac:dyDescent="0.25">
      <c r="A100" s="258"/>
      <c r="B100" s="151"/>
      <c r="C100" s="151"/>
      <c r="D100" s="152"/>
      <c r="E100" s="151"/>
      <c r="F100" s="52">
        <f t="shared" si="0"/>
        <v>0</v>
      </c>
      <c r="G100" s="66" t="s">
        <v>181</v>
      </c>
    </row>
    <row r="101" spans="1:7" s="66" customFormat="1" hidden="1" x14ac:dyDescent="0.25">
      <c r="A101" s="258"/>
      <c r="B101" s="151"/>
      <c r="C101" s="151"/>
      <c r="D101" s="152"/>
      <c r="E101" s="151"/>
      <c r="F101" s="52">
        <f t="shared" si="0"/>
        <v>0</v>
      </c>
      <c r="G101" s="66" t="s">
        <v>181</v>
      </c>
    </row>
    <row r="102" spans="1:7" s="66" customFormat="1" hidden="1" x14ac:dyDescent="0.25">
      <c r="A102" s="258"/>
      <c r="B102" s="151"/>
      <c r="C102" s="151"/>
      <c r="D102" s="152"/>
      <c r="E102" s="151"/>
      <c r="F102" s="52">
        <f t="shared" si="0"/>
        <v>0</v>
      </c>
      <c r="G102" s="66" t="s">
        <v>181</v>
      </c>
    </row>
    <row r="103" spans="1:7" s="66" customFormat="1" hidden="1" x14ac:dyDescent="0.25">
      <c r="A103" s="258"/>
      <c r="B103" s="151"/>
      <c r="C103" s="151"/>
      <c r="D103" s="152"/>
      <c r="E103" s="151"/>
      <c r="F103" s="52">
        <f t="shared" si="0"/>
        <v>0</v>
      </c>
      <c r="G103" s="66" t="s">
        <v>181</v>
      </c>
    </row>
    <row r="104" spans="1:7" s="66" customFormat="1" hidden="1" x14ac:dyDescent="0.25">
      <c r="A104" s="258"/>
      <c r="B104" s="151"/>
      <c r="C104" s="151"/>
      <c r="D104" s="152"/>
      <c r="E104" s="151"/>
      <c r="F104" s="52">
        <f t="shared" si="0"/>
        <v>0</v>
      </c>
      <c r="G104" s="66" t="s">
        <v>181</v>
      </c>
    </row>
    <row r="105" spans="1:7" s="66" customFormat="1" hidden="1" x14ac:dyDescent="0.25">
      <c r="A105" s="258"/>
      <c r="B105" s="151"/>
      <c r="C105" s="151"/>
      <c r="D105" s="152"/>
      <c r="E105" s="151"/>
      <c r="F105" s="52">
        <f t="shared" si="0"/>
        <v>0</v>
      </c>
      <c r="G105" s="66" t="s">
        <v>181</v>
      </c>
    </row>
    <row r="106" spans="1:7" s="66" customFormat="1" hidden="1" x14ac:dyDescent="0.25">
      <c r="A106" s="258"/>
      <c r="B106" s="151"/>
      <c r="C106" s="151"/>
      <c r="D106" s="152"/>
      <c r="E106" s="151"/>
      <c r="F106" s="52">
        <f t="shared" si="0"/>
        <v>0</v>
      </c>
      <c r="G106" s="66" t="s">
        <v>181</v>
      </c>
    </row>
    <row r="107" spans="1:7" s="66" customFormat="1" hidden="1" x14ac:dyDescent="0.25">
      <c r="A107" s="258"/>
      <c r="B107" s="151"/>
      <c r="C107" s="151"/>
      <c r="D107" s="152"/>
      <c r="E107" s="151"/>
      <c r="F107" s="52">
        <f t="shared" si="0"/>
        <v>0</v>
      </c>
      <c r="G107" s="66" t="s">
        <v>181</v>
      </c>
    </row>
    <row r="108" spans="1:7" s="66" customFormat="1" hidden="1" x14ac:dyDescent="0.25">
      <c r="A108" s="258"/>
      <c r="B108" s="151"/>
      <c r="C108" s="151"/>
      <c r="D108" s="152"/>
      <c r="E108" s="151"/>
      <c r="F108" s="52">
        <f t="shared" si="0"/>
        <v>0</v>
      </c>
      <c r="G108" s="66" t="s">
        <v>181</v>
      </c>
    </row>
    <row r="109" spans="1:7" s="66" customFormat="1" hidden="1" x14ac:dyDescent="0.25">
      <c r="A109" s="258"/>
      <c r="B109" s="151"/>
      <c r="C109" s="151"/>
      <c r="D109" s="152"/>
      <c r="E109" s="151"/>
      <c r="F109" s="52">
        <f t="shared" si="0"/>
        <v>0</v>
      </c>
      <c r="G109" s="66" t="s">
        <v>181</v>
      </c>
    </row>
    <row r="110" spans="1:7" s="66" customFormat="1" hidden="1" x14ac:dyDescent="0.25">
      <c r="A110" s="258"/>
      <c r="B110" s="151"/>
      <c r="C110" s="151"/>
      <c r="D110" s="152"/>
      <c r="E110" s="151"/>
      <c r="F110" s="52">
        <f t="shared" si="0"/>
        <v>0</v>
      </c>
      <c r="G110" s="66" t="s">
        <v>181</v>
      </c>
    </row>
    <row r="111" spans="1:7" s="66" customFormat="1" hidden="1" x14ac:dyDescent="0.25">
      <c r="A111" s="258"/>
      <c r="B111" s="151"/>
      <c r="C111" s="151"/>
      <c r="D111" s="152"/>
      <c r="E111" s="151"/>
      <c r="F111" s="52">
        <f t="shared" si="0"/>
        <v>0</v>
      </c>
      <c r="G111" s="66" t="s">
        <v>181</v>
      </c>
    </row>
    <row r="112" spans="1:7" s="66" customFormat="1" hidden="1" x14ac:dyDescent="0.25">
      <c r="A112" s="258"/>
      <c r="B112" s="151"/>
      <c r="C112" s="151"/>
      <c r="D112" s="152"/>
      <c r="E112" s="151"/>
      <c r="F112" s="52">
        <f t="shared" si="0"/>
        <v>0</v>
      </c>
      <c r="G112" s="66" t="s">
        <v>181</v>
      </c>
    </row>
    <row r="113" spans="1:7" s="66" customFormat="1" hidden="1" x14ac:dyDescent="0.25">
      <c r="A113" s="258"/>
      <c r="B113" s="151"/>
      <c r="C113" s="151"/>
      <c r="D113" s="152"/>
      <c r="E113" s="151"/>
      <c r="F113" s="52">
        <f t="shared" si="0"/>
        <v>0</v>
      </c>
      <c r="G113" s="66" t="s">
        <v>181</v>
      </c>
    </row>
    <row r="114" spans="1:7" s="66" customFormat="1" hidden="1" x14ac:dyDescent="0.25">
      <c r="A114" s="258"/>
      <c r="B114" s="151"/>
      <c r="C114" s="151"/>
      <c r="D114" s="152"/>
      <c r="E114" s="151"/>
      <c r="F114" s="52">
        <f t="shared" si="0"/>
        <v>0</v>
      </c>
      <c r="G114" s="66" t="s">
        <v>181</v>
      </c>
    </row>
    <row r="115" spans="1:7" s="66" customFormat="1" hidden="1" x14ac:dyDescent="0.25">
      <c r="A115" s="258"/>
      <c r="B115" s="151"/>
      <c r="C115" s="151"/>
      <c r="D115" s="152"/>
      <c r="E115" s="151"/>
      <c r="F115" s="52">
        <f t="shared" si="0"/>
        <v>0</v>
      </c>
      <c r="G115" s="66" t="s">
        <v>181</v>
      </c>
    </row>
    <row r="116" spans="1:7" s="66" customFormat="1" hidden="1" x14ac:dyDescent="0.25">
      <c r="A116" s="258"/>
      <c r="B116" s="151"/>
      <c r="C116" s="151"/>
      <c r="D116" s="152"/>
      <c r="E116" s="151"/>
      <c r="F116" s="52">
        <f t="shared" si="0"/>
        <v>0</v>
      </c>
      <c r="G116" s="66" t="s">
        <v>181</v>
      </c>
    </row>
    <row r="117" spans="1:7" s="66" customFormat="1" hidden="1" x14ac:dyDescent="0.25">
      <c r="A117" s="258"/>
      <c r="B117" s="151"/>
      <c r="C117" s="151"/>
      <c r="D117" s="152"/>
      <c r="E117" s="151"/>
      <c r="F117" s="52">
        <f t="shared" si="0"/>
        <v>0</v>
      </c>
      <c r="G117" s="66" t="s">
        <v>181</v>
      </c>
    </row>
    <row r="118" spans="1:7" s="66" customFormat="1" hidden="1" x14ac:dyDescent="0.25">
      <c r="A118" s="258"/>
      <c r="B118" s="151"/>
      <c r="C118" s="151"/>
      <c r="D118" s="152"/>
      <c r="E118" s="151"/>
      <c r="F118" s="52">
        <f t="shared" si="0"/>
        <v>0</v>
      </c>
      <c r="G118" s="66" t="s">
        <v>181</v>
      </c>
    </row>
    <row r="119" spans="1:7" s="66" customFormat="1" hidden="1" x14ac:dyDescent="0.25">
      <c r="A119" s="258"/>
      <c r="B119" s="151"/>
      <c r="C119" s="151"/>
      <c r="D119" s="152"/>
      <c r="E119" s="151"/>
      <c r="F119" s="52">
        <f t="shared" si="0"/>
        <v>0</v>
      </c>
      <c r="G119" s="66" t="s">
        <v>181</v>
      </c>
    </row>
    <row r="120" spans="1:7" s="66" customFormat="1" hidden="1" x14ac:dyDescent="0.25">
      <c r="A120" s="258"/>
      <c r="B120" s="151"/>
      <c r="C120" s="151"/>
      <c r="D120" s="152"/>
      <c r="E120" s="151"/>
      <c r="F120" s="52">
        <f t="shared" si="0"/>
        <v>0</v>
      </c>
      <c r="G120" s="66" t="s">
        <v>181</v>
      </c>
    </row>
    <row r="121" spans="1:7" s="66" customFormat="1" hidden="1" x14ac:dyDescent="0.25">
      <c r="A121" s="258"/>
      <c r="B121" s="151"/>
      <c r="C121" s="151"/>
      <c r="D121" s="152"/>
      <c r="E121" s="151"/>
      <c r="F121" s="52">
        <f t="shared" si="0"/>
        <v>0</v>
      </c>
      <c r="G121" s="66" t="s">
        <v>181</v>
      </c>
    </row>
    <row r="122" spans="1:7" s="66" customFormat="1" hidden="1" x14ac:dyDescent="0.25">
      <c r="A122" s="258"/>
      <c r="B122" s="151"/>
      <c r="C122" s="151"/>
      <c r="D122" s="152"/>
      <c r="E122" s="151"/>
      <c r="F122" s="52">
        <f t="shared" si="0"/>
        <v>0</v>
      </c>
      <c r="G122" s="66" t="s">
        <v>181</v>
      </c>
    </row>
    <row r="123" spans="1:7" s="66" customFormat="1" hidden="1" x14ac:dyDescent="0.25">
      <c r="A123" s="258"/>
      <c r="B123" s="151"/>
      <c r="C123" s="151"/>
      <c r="D123" s="152"/>
      <c r="E123" s="151"/>
      <c r="F123" s="52">
        <f t="shared" si="0"/>
        <v>0</v>
      </c>
      <c r="G123" s="66" t="s">
        <v>181</v>
      </c>
    </row>
    <row r="124" spans="1:7" s="66" customFormat="1" hidden="1" x14ac:dyDescent="0.25">
      <c r="A124" s="258"/>
      <c r="B124" s="151"/>
      <c r="C124" s="151"/>
      <c r="D124" s="152"/>
      <c r="E124" s="151"/>
      <c r="F124" s="52">
        <f t="shared" si="0"/>
        <v>0</v>
      </c>
      <c r="G124" s="66" t="s">
        <v>181</v>
      </c>
    </row>
    <row r="125" spans="1:7" s="66" customFormat="1" hidden="1" x14ac:dyDescent="0.25">
      <c r="A125" s="258"/>
      <c r="B125" s="151"/>
      <c r="C125" s="151"/>
      <c r="D125" s="152"/>
      <c r="E125" s="151"/>
      <c r="F125" s="52">
        <f t="shared" si="0"/>
        <v>0</v>
      </c>
      <c r="G125" s="66" t="s">
        <v>181</v>
      </c>
    </row>
    <row r="126" spans="1:7" s="66" customFormat="1" hidden="1" x14ac:dyDescent="0.25">
      <c r="A126" s="258"/>
      <c r="B126" s="151"/>
      <c r="C126" s="151"/>
      <c r="D126" s="152"/>
      <c r="E126" s="151"/>
      <c r="F126" s="52">
        <f t="shared" si="0"/>
        <v>0</v>
      </c>
      <c r="G126" s="66" t="s">
        <v>181</v>
      </c>
    </row>
    <row r="127" spans="1:7" s="66" customFormat="1" hidden="1" x14ac:dyDescent="0.25">
      <c r="A127" s="258"/>
      <c r="B127" s="151"/>
      <c r="C127" s="151"/>
      <c r="D127" s="152"/>
      <c r="E127" s="151"/>
      <c r="F127" s="52">
        <f t="shared" si="0"/>
        <v>0</v>
      </c>
      <c r="G127" s="66" t="s">
        <v>181</v>
      </c>
    </row>
    <row r="128" spans="1:7" s="66" customFormat="1" hidden="1" x14ac:dyDescent="0.25">
      <c r="A128" s="258"/>
      <c r="B128" s="151"/>
      <c r="C128" s="151"/>
      <c r="D128" s="152"/>
      <c r="E128" s="151"/>
      <c r="F128" s="52">
        <f t="shared" si="0"/>
        <v>0</v>
      </c>
      <c r="G128" s="66" t="s">
        <v>181</v>
      </c>
    </row>
    <row r="129" spans="1:9" s="66" customFormat="1" hidden="1" x14ac:dyDescent="0.25">
      <c r="A129" s="258"/>
      <c r="B129" s="151"/>
      <c r="C129" s="151"/>
      <c r="D129" s="152"/>
      <c r="E129" s="151"/>
      <c r="F129" s="52">
        <f t="shared" si="0"/>
        <v>0</v>
      </c>
      <c r="G129" s="66" t="s">
        <v>181</v>
      </c>
    </row>
    <row r="130" spans="1:9" s="66" customFormat="1" hidden="1" x14ac:dyDescent="0.25">
      <c r="A130" s="258"/>
      <c r="B130" s="151"/>
      <c r="C130" s="151"/>
      <c r="D130" s="152"/>
      <c r="E130" s="151"/>
      <c r="F130" s="52">
        <f t="shared" si="0"/>
        <v>0</v>
      </c>
      <c r="G130" s="66" t="s">
        <v>181</v>
      </c>
    </row>
    <row r="131" spans="1:9" s="66" customFormat="1" hidden="1" x14ac:dyDescent="0.25">
      <c r="A131" s="258"/>
      <c r="B131" s="151"/>
      <c r="C131" s="151"/>
      <c r="D131" s="152"/>
      <c r="E131" s="151"/>
      <c r="F131" s="52">
        <f t="shared" si="0"/>
        <v>0</v>
      </c>
      <c r="G131" s="66" t="s">
        <v>181</v>
      </c>
    </row>
    <row r="132" spans="1:9" s="66" customFormat="1" hidden="1" x14ac:dyDescent="0.25">
      <c r="A132" s="258"/>
      <c r="B132" s="151"/>
      <c r="C132" s="151"/>
      <c r="D132" s="152"/>
      <c r="E132" s="151"/>
      <c r="F132" s="52">
        <f t="shared" si="0"/>
        <v>0</v>
      </c>
      <c r="G132" s="66" t="s">
        <v>181</v>
      </c>
    </row>
    <row r="133" spans="1:9" s="66" customFormat="1" hidden="1" x14ac:dyDescent="0.25">
      <c r="A133" s="258"/>
      <c r="B133" s="151"/>
      <c r="C133" s="151"/>
      <c r="D133" s="152"/>
      <c r="E133" s="151"/>
      <c r="F133" s="52">
        <f t="shared" si="0"/>
        <v>0</v>
      </c>
      <c r="G133" s="66" t="s">
        <v>181</v>
      </c>
    </row>
    <row r="134" spans="1:9" s="66" customFormat="1" hidden="1" x14ac:dyDescent="0.25">
      <c r="A134" s="258"/>
      <c r="B134" s="151"/>
      <c r="C134" s="151"/>
      <c r="D134" s="152"/>
      <c r="E134" s="151"/>
      <c r="F134" s="52">
        <f t="shared" si="0"/>
        <v>0</v>
      </c>
      <c r="G134" s="66" t="s">
        <v>181</v>
      </c>
    </row>
    <row r="135" spans="1:9" s="66" customFormat="1" x14ac:dyDescent="0.25">
      <c r="A135" s="258" t="s">
        <v>261</v>
      </c>
      <c r="B135" s="151">
        <v>3</v>
      </c>
      <c r="C135" s="151" t="s">
        <v>296</v>
      </c>
      <c r="D135" s="152">
        <v>318599.62200222281</v>
      </c>
      <c r="E135" s="151">
        <v>7</v>
      </c>
      <c r="F135" s="153">
        <f>ROUND(+B135*D135*E135,2)</f>
        <v>6690592.0599999996</v>
      </c>
      <c r="G135" s="66" t="s">
        <v>181</v>
      </c>
    </row>
    <row r="136" spans="1:9" s="66" customFormat="1" x14ac:dyDescent="0.25">
      <c r="A136" s="258"/>
      <c r="B136" s="65"/>
      <c r="C136" s="65"/>
      <c r="D136" s="188"/>
      <c r="E136" s="162" t="s">
        <v>182</v>
      </c>
      <c r="F136" s="228">
        <f>ROUND(SUBTOTAL(109,F6:F135),2)</f>
        <v>16901034.370000001</v>
      </c>
      <c r="G136" s="66" t="s">
        <v>181</v>
      </c>
      <c r="I136" s="257" t="s">
        <v>198</v>
      </c>
    </row>
    <row r="137" spans="1:9" s="66" customFormat="1" x14ac:dyDescent="0.25">
      <c r="A137" s="258"/>
      <c r="B137" s="65"/>
      <c r="C137" s="65"/>
      <c r="D137" s="188"/>
      <c r="E137" s="65"/>
      <c r="F137" s="154"/>
      <c r="G137" s="66" t="s">
        <v>184</v>
      </c>
    </row>
    <row r="138" spans="1:9" s="66" customFormat="1" x14ac:dyDescent="0.25">
      <c r="A138" s="258" t="s">
        <v>299</v>
      </c>
      <c r="B138" s="151">
        <v>3</v>
      </c>
      <c r="C138" s="151" t="s">
        <v>296</v>
      </c>
      <c r="D138" s="152">
        <v>103351.14825928194</v>
      </c>
      <c r="E138" s="151">
        <v>7</v>
      </c>
      <c r="F138" s="52">
        <f>ROUND(+B138*D138*E138,2)</f>
        <v>2170374.11</v>
      </c>
      <c r="G138" s="66" t="s">
        <v>184</v>
      </c>
    </row>
    <row r="139" spans="1:9" s="66" customFormat="1" x14ac:dyDescent="0.25">
      <c r="A139" s="258" t="s">
        <v>297</v>
      </c>
      <c r="B139" s="151">
        <v>3</v>
      </c>
      <c r="C139" s="151" t="s">
        <v>296</v>
      </c>
      <c r="D139" s="152">
        <v>283342.21467861824</v>
      </c>
      <c r="E139" s="151">
        <v>7</v>
      </c>
      <c r="F139" s="52">
        <f t="shared" ref="F139:F266" si="1">ROUND(+B139*D139*E139,2)</f>
        <v>5950186.5099999998</v>
      </c>
      <c r="G139" s="66" t="s">
        <v>184</v>
      </c>
    </row>
    <row r="140" spans="1:9" s="66" customFormat="1" x14ac:dyDescent="0.25">
      <c r="A140" s="258" t="s">
        <v>298</v>
      </c>
      <c r="B140" s="151">
        <v>3</v>
      </c>
      <c r="C140" s="151" t="s">
        <v>296</v>
      </c>
      <c r="D140" s="152">
        <v>14601.993034070792</v>
      </c>
      <c r="E140" s="151">
        <v>7</v>
      </c>
      <c r="F140" s="52">
        <f t="shared" si="1"/>
        <v>306641.84999999998</v>
      </c>
      <c r="G140" s="66" t="s">
        <v>184</v>
      </c>
    </row>
    <row r="141" spans="1:9" s="66" customFormat="1" hidden="1" x14ac:dyDescent="0.25">
      <c r="A141" s="258"/>
      <c r="B141" s="151"/>
      <c r="C141" s="151"/>
      <c r="D141" s="152"/>
      <c r="E141" s="151"/>
      <c r="F141" s="52">
        <f t="shared" si="1"/>
        <v>0</v>
      </c>
      <c r="G141" s="66" t="s">
        <v>184</v>
      </c>
    </row>
    <row r="142" spans="1:9" s="66" customFormat="1" hidden="1" x14ac:dyDescent="0.25">
      <c r="A142" s="258"/>
      <c r="B142" s="151"/>
      <c r="C142" s="151"/>
      <c r="D142" s="152"/>
      <c r="E142" s="151"/>
      <c r="F142" s="52">
        <f t="shared" si="1"/>
        <v>0</v>
      </c>
      <c r="G142" s="66" t="s">
        <v>184</v>
      </c>
    </row>
    <row r="143" spans="1:9" s="66" customFormat="1" hidden="1" x14ac:dyDescent="0.25">
      <c r="A143" s="258"/>
      <c r="B143" s="151"/>
      <c r="C143" s="151"/>
      <c r="D143" s="152"/>
      <c r="E143" s="151"/>
      <c r="F143" s="52">
        <f t="shared" si="1"/>
        <v>0</v>
      </c>
      <c r="G143" s="66" t="s">
        <v>184</v>
      </c>
    </row>
    <row r="144" spans="1:9" s="66" customFormat="1" hidden="1" x14ac:dyDescent="0.25">
      <c r="A144" s="258"/>
      <c r="B144" s="151"/>
      <c r="C144" s="151"/>
      <c r="D144" s="152"/>
      <c r="E144" s="151"/>
      <c r="F144" s="52">
        <f t="shared" si="1"/>
        <v>0</v>
      </c>
      <c r="G144" s="66" t="s">
        <v>184</v>
      </c>
    </row>
    <row r="145" spans="1:7" s="66" customFormat="1" hidden="1" x14ac:dyDescent="0.25">
      <c r="A145" s="258"/>
      <c r="B145" s="151"/>
      <c r="C145" s="151"/>
      <c r="D145" s="152"/>
      <c r="E145" s="151"/>
      <c r="F145" s="52">
        <f t="shared" si="1"/>
        <v>0</v>
      </c>
      <c r="G145" s="66" t="s">
        <v>184</v>
      </c>
    </row>
    <row r="146" spans="1:7" s="66" customFormat="1" hidden="1" x14ac:dyDescent="0.25">
      <c r="A146" s="258"/>
      <c r="B146" s="151"/>
      <c r="C146" s="151"/>
      <c r="D146" s="152"/>
      <c r="E146" s="151"/>
      <c r="F146" s="52">
        <f t="shared" si="1"/>
        <v>0</v>
      </c>
      <c r="G146" s="66" t="s">
        <v>184</v>
      </c>
    </row>
    <row r="147" spans="1:7" s="66" customFormat="1" hidden="1" x14ac:dyDescent="0.25">
      <c r="A147" s="258"/>
      <c r="B147" s="151"/>
      <c r="C147" s="151"/>
      <c r="D147" s="152"/>
      <c r="E147" s="151"/>
      <c r="F147" s="52">
        <f t="shared" si="1"/>
        <v>0</v>
      </c>
      <c r="G147" s="66" t="s">
        <v>184</v>
      </c>
    </row>
    <row r="148" spans="1:7" s="66" customFormat="1" hidden="1" x14ac:dyDescent="0.25">
      <c r="A148" s="258"/>
      <c r="B148" s="151"/>
      <c r="C148" s="151"/>
      <c r="D148" s="152"/>
      <c r="E148" s="151"/>
      <c r="F148" s="52">
        <f t="shared" si="1"/>
        <v>0</v>
      </c>
      <c r="G148" s="66" t="s">
        <v>184</v>
      </c>
    </row>
    <row r="149" spans="1:7" s="66" customFormat="1" hidden="1" x14ac:dyDescent="0.25">
      <c r="A149" s="258"/>
      <c r="B149" s="151"/>
      <c r="C149" s="151"/>
      <c r="D149" s="152"/>
      <c r="E149" s="151"/>
      <c r="F149" s="52">
        <f t="shared" si="1"/>
        <v>0</v>
      </c>
      <c r="G149" s="66" t="s">
        <v>184</v>
      </c>
    </row>
    <row r="150" spans="1:7" s="66" customFormat="1" hidden="1" x14ac:dyDescent="0.25">
      <c r="A150" s="258"/>
      <c r="B150" s="151"/>
      <c r="C150" s="151"/>
      <c r="D150" s="152"/>
      <c r="E150" s="151"/>
      <c r="F150" s="52">
        <f t="shared" si="1"/>
        <v>0</v>
      </c>
      <c r="G150" s="66" t="s">
        <v>184</v>
      </c>
    </row>
    <row r="151" spans="1:7" s="66" customFormat="1" hidden="1" x14ac:dyDescent="0.25">
      <c r="A151" s="258"/>
      <c r="B151" s="151"/>
      <c r="C151" s="151"/>
      <c r="D151" s="152"/>
      <c r="E151" s="151"/>
      <c r="F151" s="52">
        <f t="shared" si="1"/>
        <v>0</v>
      </c>
      <c r="G151" s="66" t="s">
        <v>184</v>
      </c>
    </row>
    <row r="152" spans="1:7" s="66" customFormat="1" hidden="1" x14ac:dyDescent="0.25">
      <c r="A152" s="258"/>
      <c r="B152" s="151"/>
      <c r="C152" s="151"/>
      <c r="D152" s="152"/>
      <c r="E152" s="151"/>
      <c r="F152" s="52">
        <f t="shared" si="1"/>
        <v>0</v>
      </c>
      <c r="G152" s="66" t="s">
        <v>184</v>
      </c>
    </row>
    <row r="153" spans="1:7" s="66" customFormat="1" hidden="1" x14ac:dyDescent="0.25">
      <c r="A153" s="258"/>
      <c r="B153" s="151"/>
      <c r="C153" s="151"/>
      <c r="D153" s="152"/>
      <c r="E153" s="151"/>
      <c r="F153" s="52">
        <f t="shared" si="1"/>
        <v>0</v>
      </c>
      <c r="G153" s="66" t="s">
        <v>184</v>
      </c>
    </row>
    <row r="154" spans="1:7" s="66" customFormat="1" hidden="1" x14ac:dyDescent="0.25">
      <c r="A154" s="258"/>
      <c r="B154" s="151"/>
      <c r="C154" s="151"/>
      <c r="D154" s="152"/>
      <c r="E154" s="151"/>
      <c r="F154" s="52">
        <f t="shared" si="1"/>
        <v>0</v>
      </c>
      <c r="G154" s="66" t="s">
        <v>184</v>
      </c>
    </row>
    <row r="155" spans="1:7" s="66" customFormat="1" hidden="1" x14ac:dyDescent="0.25">
      <c r="A155" s="258"/>
      <c r="B155" s="151"/>
      <c r="C155" s="151"/>
      <c r="D155" s="152"/>
      <c r="E155" s="151"/>
      <c r="F155" s="52">
        <f t="shared" si="1"/>
        <v>0</v>
      </c>
      <c r="G155" s="66" t="s">
        <v>184</v>
      </c>
    </row>
    <row r="156" spans="1:7" s="66" customFormat="1" hidden="1" x14ac:dyDescent="0.25">
      <c r="A156" s="258"/>
      <c r="B156" s="151"/>
      <c r="C156" s="151"/>
      <c r="D156" s="152"/>
      <c r="E156" s="151"/>
      <c r="F156" s="52">
        <f t="shared" si="1"/>
        <v>0</v>
      </c>
      <c r="G156" s="66" t="s">
        <v>184</v>
      </c>
    </row>
    <row r="157" spans="1:7" s="66" customFormat="1" hidden="1" x14ac:dyDescent="0.25">
      <c r="A157" s="258"/>
      <c r="B157" s="151"/>
      <c r="C157" s="151"/>
      <c r="D157" s="152"/>
      <c r="E157" s="151"/>
      <c r="F157" s="52">
        <f t="shared" si="1"/>
        <v>0</v>
      </c>
      <c r="G157" s="66" t="s">
        <v>184</v>
      </c>
    </row>
    <row r="158" spans="1:7" s="66" customFormat="1" hidden="1" x14ac:dyDescent="0.25">
      <c r="A158" s="258"/>
      <c r="B158" s="151"/>
      <c r="C158" s="151"/>
      <c r="D158" s="152"/>
      <c r="E158" s="151"/>
      <c r="F158" s="52">
        <f t="shared" si="1"/>
        <v>0</v>
      </c>
      <c r="G158" s="66" t="s">
        <v>184</v>
      </c>
    </row>
    <row r="159" spans="1:7" s="66" customFormat="1" hidden="1" x14ac:dyDescent="0.25">
      <c r="A159" s="258"/>
      <c r="B159" s="151"/>
      <c r="C159" s="151"/>
      <c r="D159" s="152"/>
      <c r="E159" s="151"/>
      <c r="F159" s="52">
        <f t="shared" si="1"/>
        <v>0</v>
      </c>
      <c r="G159" s="66" t="s">
        <v>184</v>
      </c>
    </row>
    <row r="160" spans="1:7" s="66" customFormat="1" hidden="1" x14ac:dyDescent="0.25">
      <c r="A160" s="258"/>
      <c r="B160" s="151"/>
      <c r="C160" s="151"/>
      <c r="D160" s="152"/>
      <c r="E160" s="151"/>
      <c r="F160" s="52">
        <f t="shared" si="1"/>
        <v>0</v>
      </c>
      <c r="G160" s="66" t="s">
        <v>184</v>
      </c>
    </row>
    <row r="161" spans="1:7" s="66" customFormat="1" hidden="1" x14ac:dyDescent="0.25">
      <c r="A161" s="258"/>
      <c r="B161" s="151"/>
      <c r="C161" s="151"/>
      <c r="D161" s="152"/>
      <c r="E161" s="151"/>
      <c r="F161" s="52">
        <f t="shared" si="1"/>
        <v>0</v>
      </c>
      <c r="G161" s="66" t="s">
        <v>184</v>
      </c>
    </row>
    <row r="162" spans="1:7" s="66" customFormat="1" hidden="1" x14ac:dyDescent="0.25">
      <c r="A162" s="258"/>
      <c r="B162" s="151"/>
      <c r="C162" s="151"/>
      <c r="D162" s="152"/>
      <c r="E162" s="151"/>
      <c r="F162" s="52">
        <f t="shared" si="1"/>
        <v>0</v>
      </c>
      <c r="G162" s="66" t="s">
        <v>184</v>
      </c>
    </row>
    <row r="163" spans="1:7" s="66" customFormat="1" hidden="1" x14ac:dyDescent="0.25">
      <c r="A163" s="258"/>
      <c r="B163" s="151"/>
      <c r="C163" s="151"/>
      <c r="D163" s="152"/>
      <c r="E163" s="151"/>
      <c r="F163" s="52">
        <f t="shared" si="1"/>
        <v>0</v>
      </c>
      <c r="G163" s="66" t="s">
        <v>184</v>
      </c>
    </row>
    <row r="164" spans="1:7" s="66" customFormat="1" hidden="1" x14ac:dyDescent="0.25">
      <c r="A164" s="258"/>
      <c r="B164" s="151"/>
      <c r="C164" s="151"/>
      <c r="D164" s="152"/>
      <c r="E164" s="151"/>
      <c r="F164" s="52">
        <f t="shared" si="1"/>
        <v>0</v>
      </c>
      <c r="G164" s="66" t="s">
        <v>184</v>
      </c>
    </row>
    <row r="165" spans="1:7" s="66" customFormat="1" hidden="1" x14ac:dyDescent="0.25">
      <c r="A165" s="258"/>
      <c r="B165" s="151"/>
      <c r="C165" s="151"/>
      <c r="D165" s="152"/>
      <c r="E165" s="151"/>
      <c r="F165" s="52">
        <f t="shared" si="1"/>
        <v>0</v>
      </c>
      <c r="G165" s="66" t="s">
        <v>184</v>
      </c>
    </row>
    <row r="166" spans="1:7" s="66" customFormat="1" hidden="1" x14ac:dyDescent="0.25">
      <c r="A166" s="258"/>
      <c r="B166" s="151"/>
      <c r="C166" s="151"/>
      <c r="D166" s="152"/>
      <c r="E166" s="151"/>
      <c r="F166" s="52">
        <f t="shared" si="1"/>
        <v>0</v>
      </c>
      <c r="G166" s="66" t="s">
        <v>184</v>
      </c>
    </row>
    <row r="167" spans="1:7" s="66" customFormat="1" hidden="1" x14ac:dyDescent="0.25">
      <c r="A167" s="258"/>
      <c r="B167" s="151"/>
      <c r="C167" s="151"/>
      <c r="D167" s="152"/>
      <c r="E167" s="151"/>
      <c r="F167" s="52">
        <f t="shared" si="1"/>
        <v>0</v>
      </c>
      <c r="G167" s="66" t="s">
        <v>184</v>
      </c>
    </row>
    <row r="168" spans="1:7" s="66" customFormat="1" hidden="1" x14ac:dyDescent="0.25">
      <c r="A168" s="258"/>
      <c r="B168" s="151"/>
      <c r="C168" s="151"/>
      <c r="D168" s="152"/>
      <c r="E168" s="151"/>
      <c r="F168" s="52">
        <f t="shared" si="1"/>
        <v>0</v>
      </c>
      <c r="G168" s="66" t="s">
        <v>184</v>
      </c>
    </row>
    <row r="169" spans="1:7" s="66" customFormat="1" hidden="1" x14ac:dyDescent="0.25">
      <c r="A169" s="258"/>
      <c r="B169" s="151"/>
      <c r="C169" s="151"/>
      <c r="D169" s="152"/>
      <c r="E169" s="151"/>
      <c r="F169" s="52">
        <f t="shared" si="1"/>
        <v>0</v>
      </c>
      <c r="G169" s="66" t="s">
        <v>184</v>
      </c>
    </row>
    <row r="170" spans="1:7" s="66" customFormat="1" hidden="1" x14ac:dyDescent="0.25">
      <c r="A170" s="258"/>
      <c r="B170" s="151"/>
      <c r="C170" s="151"/>
      <c r="D170" s="152"/>
      <c r="E170" s="151"/>
      <c r="F170" s="52">
        <f t="shared" si="1"/>
        <v>0</v>
      </c>
      <c r="G170" s="66" t="s">
        <v>184</v>
      </c>
    </row>
    <row r="171" spans="1:7" s="66" customFormat="1" hidden="1" x14ac:dyDescent="0.25">
      <c r="A171" s="258"/>
      <c r="B171" s="151"/>
      <c r="C171" s="151"/>
      <c r="D171" s="152"/>
      <c r="E171" s="151"/>
      <c r="F171" s="52">
        <f t="shared" si="1"/>
        <v>0</v>
      </c>
      <c r="G171" s="66" t="s">
        <v>184</v>
      </c>
    </row>
    <row r="172" spans="1:7" s="66" customFormat="1" hidden="1" x14ac:dyDescent="0.25">
      <c r="A172" s="258"/>
      <c r="B172" s="151"/>
      <c r="C172" s="151"/>
      <c r="D172" s="152"/>
      <c r="E172" s="151"/>
      <c r="F172" s="52">
        <f t="shared" si="1"/>
        <v>0</v>
      </c>
      <c r="G172" s="66" t="s">
        <v>184</v>
      </c>
    </row>
    <row r="173" spans="1:7" s="66" customFormat="1" hidden="1" x14ac:dyDescent="0.25">
      <c r="A173" s="258"/>
      <c r="B173" s="151"/>
      <c r="C173" s="151"/>
      <c r="D173" s="152"/>
      <c r="E173" s="151"/>
      <c r="F173" s="52">
        <f t="shared" si="1"/>
        <v>0</v>
      </c>
      <c r="G173" s="66" t="s">
        <v>184</v>
      </c>
    </row>
    <row r="174" spans="1:7" s="66" customFormat="1" hidden="1" x14ac:dyDescent="0.25">
      <c r="A174" s="258"/>
      <c r="B174" s="151"/>
      <c r="C174" s="151"/>
      <c r="D174" s="152"/>
      <c r="E174" s="151"/>
      <c r="F174" s="52">
        <f t="shared" si="1"/>
        <v>0</v>
      </c>
      <c r="G174" s="66" t="s">
        <v>184</v>
      </c>
    </row>
    <row r="175" spans="1:7" s="66" customFormat="1" hidden="1" x14ac:dyDescent="0.25">
      <c r="A175" s="258"/>
      <c r="B175" s="151"/>
      <c r="C175" s="151"/>
      <c r="D175" s="152"/>
      <c r="E175" s="151"/>
      <c r="F175" s="52">
        <f t="shared" si="1"/>
        <v>0</v>
      </c>
      <c r="G175" s="66" t="s">
        <v>184</v>
      </c>
    </row>
    <row r="176" spans="1:7" s="66" customFormat="1" hidden="1" x14ac:dyDescent="0.25">
      <c r="A176" s="258"/>
      <c r="B176" s="151"/>
      <c r="C176" s="151"/>
      <c r="D176" s="152"/>
      <c r="E176" s="151"/>
      <c r="F176" s="52">
        <f t="shared" si="1"/>
        <v>0</v>
      </c>
      <c r="G176" s="66" t="s">
        <v>184</v>
      </c>
    </row>
    <row r="177" spans="1:7" s="66" customFormat="1" hidden="1" x14ac:dyDescent="0.25">
      <c r="A177" s="258"/>
      <c r="B177" s="151"/>
      <c r="C177" s="151"/>
      <c r="D177" s="152"/>
      <c r="E177" s="151"/>
      <c r="F177" s="52">
        <f t="shared" si="1"/>
        <v>0</v>
      </c>
      <c r="G177" s="66" t="s">
        <v>184</v>
      </c>
    </row>
    <row r="178" spans="1:7" s="66" customFormat="1" hidden="1" x14ac:dyDescent="0.25">
      <c r="A178" s="258"/>
      <c r="B178" s="151"/>
      <c r="C178" s="151"/>
      <c r="D178" s="152"/>
      <c r="E178" s="151"/>
      <c r="F178" s="52">
        <f t="shared" si="1"/>
        <v>0</v>
      </c>
      <c r="G178" s="66" t="s">
        <v>184</v>
      </c>
    </row>
    <row r="179" spans="1:7" s="66" customFormat="1" hidden="1" x14ac:dyDescent="0.25">
      <c r="A179" s="258"/>
      <c r="B179" s="151"/>
      <c r="C179" s="151"/>
      <c r="D179" s="152"/>
      <c r="E179" s="151"/>
      <c r="F179" s="52">
        <f t="shared" si="1"/>
        <v>0</v>
      </c>
      <c r="G179" s="66" t="s">
        <v>184</v>
      </c>
    </row>
    <row r="180" spans="1:7" s="66" customFormat="1" hidden="1" x14ac:dyDescent="0.25">
      <c r="A180" s="258"/>
      <c r="B180" s="151"/>
      <c r="C180" s="151"/>
      <c r="D180" s="152"/>
      <c r="E180" s="151"/>
      <c r="F180" s="52">
        <f t="shared" si="1"/>
        <v>0</v>
      </c>
      <c r="G180" s="66" t="s">
        <v>184</v>
      </c>
    </row>
    <row r="181" spans="1:7" s="66" customFormat="1" hidden="1" x14ac:dyDescent="0.25">
      <c r="A181" s="258"/>
      <c r="B181" s="151"/>
      <c r="C181" s="151"/>
      <c r="D181" s="152"/>
      <c r="E181" s="151"/>
      <c r="F181" s="52">
        <f t="shared" si="1"/>
        <v>0</v>
      </c>
      <c r="G181" s="66" t="s">
        <v>184</v>
      </c>
    </row>
    <row r="182" spans="1:7" s="66" customFormat="1" hidden="1" x14ac:dyDescent="0.25">
      <c r="A182" s="258"/>
      <c r="B182" s="151"/>
      <c r="C182" s="151"/>
      <c r="D182" s="152"/>
      <c r="E182" s="151"/>
      <c r="F182" s="52">
        <f t="shared" si="1"/>
        <v>0</v>
      </c>
      <c r="G182" s="66" t="s">
        <v>184</v>
      </c>
    </row>
    <row r="183" spans="1:7" s="66" customFormat="1" hidden="1" x14ac:dyDescent="0.25">
      <c r="A183" s="258"/>
      <c r="B183" s="151"/>
      <c r="C183" s="151"/>
      <c r="D183" s="152"/>
      <c r="E183" s="151"/>
      <c r="F183" s="52">
        <f t="shared" si="1"/>
        <v>0</v>
      </c>
      <c r="G183" s="66" t="s">
        <v>184</v>
      </c>
    </row>
    <row r="184" spans="1:7" s="66" customFormat="1" hidden="1" x14ac:dyDescent="0.25">
      <c r="A184" s="258"/>
      <c r="B184" s="151"/>
      <c r="C184" s="151"/>
      <c r="D184" s="152"/>
      <c r="E184" s="151"/>
      <c r="F184" s="52">
        <f t="shared" si="1"/>
        <v>0</v>
      </c>
      <c r="G184" s="66" t="s">
        <v>184</v>
      </c>
    </row>
    <row r="185" spans="1:7" s="66" customFormat="1" hidden="1" x14ac:dyDescent="0.25">
      <c r="A185" s="258"/>
      <c r="B185" s="151"/>
      <c r="C185" s="151"/>
      <c r="D185" s="152"/>
      <c r="E185" s="151"/>
      <c r="F185" s="52">
        <f t="shared" si="1"/>
        <v>0</v>
      </c>
      <c r="G185" s="66" t="s">
        <v>184</v>
      </c>
    </row>
    <row r="186" spans="1:7" s="66" customFormat="1" hidden="1" x14ac:dyDescent="0.25">
      <c r="A186" s="258"/>
      <c r="B186" s="151"/>
      <c r="C186" s="151"/>
      <c r="D186" s="152"/>
      <c r="E186" s="151"/>
      <c r="F186" s="52">
        <f t="shared" si="1"/>
        <v>0</v>
      </c>
      <c r="G186" s="66" t="s">
        <v>184</v>
      </c>
    </row>
    <row r="187" spans="1:7" s="66" customFormat="1" hidden="1" x14ac:dyDescent="0.25">
      <c r="A187" s="258"/>
      <c r="B187" s="151"/>
      <c r="C187" s="151"/>
      <c r="D187" s="152"/>
      <c r="E187" s="151"/>
      <c r="F187" s="52">
        <f t="shared" si="1"/>
        <v>0</v>
      </c>
      <c r="G187" s="66" t="s">
        <v>184</v>
      </c>
    </row>
    <row r="188" spans="1:7" s="66" customFormat="1" hidden="1" x14ac:dyDescent="0.25">
      <c r="A188" s="258"/>
      <c r="B188" s="151"/>
      <c r="C188" s="151"/>
      <c r="D188" s="152"/>
      <c r="E188" s="151"/>
      <c r="F188" s="52">
        <f t="shared" si="1"/>
        <v>0</v>
      </c>
      <c r="G188" s="66" t="s">
        <v>184</v>
      </c>
    </row>
    <row r="189" spans="1:7" s="66" customFormat="1" hidden="1" x14ac:dyDescent="0.25">
      <c r="A189" s="258"/>
      <c r="B189" s="151"/>
      <c r="C189" s="151"/>
      <c r="D189" s="152"/>
      <c r="E189" s="151"/>
      <c r="F189" s="52">
        <f t="shared" si="1"/>
        <v>0</v>
      </c>
      <c r="G189" s="66" t="s">
        <v>184</v>
      </c>
    </row>
    <row r="190" spans="1:7" s="66" customFormat="1" hidden="1" x14ac:dyDescent="0.25">
      <c r="A190" s="258"/>
      <c r="B190" s="151"/>
      <c r="C190" s="151"/>
      <c r="D190" s="152"/>
      <c r="E190" s="151"/>
      <c r="F190" s="52">
        <f t="shared" si="1"/>
        <v>0</v>
      </c>
      <c r="G190" s="66" t="s">
        <v>184</v>
      </c>
    </row>
    <row r="191" spans="1:7" s="66" customFormat="1" hidden="1" x14ac:dyDescent="0.25">
      <c r="A191" s="258"/>
      <c r="B191" s="151"/>
      <c r="C191" s="151"/>
      <c r="D191" s="152"/>
      <c r="E191" s="151"/>
      <c r="F191" s="52">
        <f t="shared" si="1"/>
        <v>0</v>
      </c>
      <c r="G191" s="66" t="s">
        <v>184</v>
      </c>
    </row>
    <row r="192" spans="1:7" s="66" customFormat="1" hidden="1" x14ac:dyDescent="0.25">
      <c r="A192" s="258"/>
      <c r="B192" s="151"/>
      <c r="C192" s="151"/>
      <c r="D192" s="152"/>
      <c r="E192" s="151"/>
      <c r="F192" s="52">
        <f t="shared" si="1"/>
        <v>0</v>
      </c>
      <c r="G192" s="66" t="s">
        <v>184</v>
      </c>
    </row>
    <row r="193" spans="1:7" s="66" customFormat="1" hidden="1" x14ac:dyDescent="0.25">
      <c r="A193" s="258"/>
      <c r="B193" s="151"/>
      <c r="C193" s="151"/>
      <c r="D193" s="152"/>
      <c r="E193" s="151"/>
      <c r="F193" s="52">
        <f t="shared" si="1"/>
        <v>0</v>
      </c>
      <c r="G193" s="66" t="s">
        <v>184</v>
      </c>
    </row>
    <row r="194" spans="1:7" s="66" customFormat="1" hidden="1" x14ac:dyDescent="0.25">
      <c r="A194" s="258"/>
      <c r="B194" s="151"/>
      <c r="C194" s="151"/>
      <c r="D194" s="152"/>
      <c r="E194" s="151"/>
      <c r="F194" s="52">
        <f t="shared" si="1"/>
        <v>0</v>
      </c>
      <c r="G194" s="66" t="s">
        <v>184</v>
      </c>
    </row>
    <row r="195" spans="1:7" s="66" customFormat="1" hidden="1" x14ac:dyDescent="0.25">
      <c r="A195" s="258"/>
      <c r="B195" s="151"/>
      <c r="C195" s="151"/>
      <c r="D195" s="152"/>
      <c r="E195" s="151"/>
      <c r="F195" s="52">
        <f t="shared" si="1"/>
        <v>0</v>
      </c>
      <c r="G195" s="66" t="s">
        <v>184</v>
      </c>
    </row>
    <row r="196" spans="1:7" s="66" customFormat="1" hidden="1" x14ac:dyDescent="0.25">
      <c r="A196" s="258"/>
      <c r="B196" s="151"/>
      <c r="C196" s="151"/>
      <c r="D196" s="152"/>
      <c r="E196" s="151"/>
      <c r="F196" s="52">
        <f t="shared" si="1"/>
        <v>0</v>
      </c>
      <c r="G196" s="66" t="s">
        <v>184</v>
      </c>
    </row>
    <row r="197" spans="1:7" s="66" customFormat="1" hidden="1" x14ac:dyDescent="0.25">
      <c r="A197" s="258"/>
      <c r="B197" s="151"/>
      <c r="C197" s="151"/>
      <c r="D197" s="152"/>
      <c r="E197" s="151"/>
      <c r="F197" s="52">
        <f t="shared" si="1"/>
        <v>0</v>
      </c>
      <c r="G197" s="66" t="s">
        <v>184</v>
      </c>
    </row>
    <row r="198" spans="1:7" s="66" customFormat="1" hidden="1" x14ac:dyDescent="0.25">
      <c r="A198" s="258"/>
      <c r="B198" s="151"/>
      <c r="C198" s="151"/>
      <c r="D198" s="152"/>
      <c r="E198" s="151"/>
      <c r="F198" s="52">
        <f t="shared" si="1"/>
        <v>0</v>
      </c>
      <c r="G198" s="66" t="s">
        <v>184</v>
      </c>
    </row>
    <row r="199" spans="1:7" s="66" customFormat="1" hidden="1" x14ac:dyDescent="0.25">
      <c r="A199" s="258"/>
      <c r="B199" s="151"/>
      <c r="C199" s="151"/>
      <c r="D199" s="152"/>
      <c r="E199" s="151"/>
      <c r="F199" s="52">
        <f t="shared" si="1"/>
        <v>0</v>
      </c>
      <c r="G199" s="66" t="s">
        <v>184</v>
      </c>
    </row>
    <row r="200" spans="1:7" s="66" customFormat="1" hidden="1" x14ac:dyDescent="0.25">
      <c r="A200" s="258"/>
      <c r="B200" s="151"/>
      <c r="C200" s="151"/>
      <c r="D200" s="152"/>
      <c r="E200" s="151"/>
      <c r="F200" s="52">
        <f t="shared" si="1"/>
        <v>0</v>
      </c>
      <c r="G200" s="66" t="s">
        <v>184</v>
      </c>
    </row>
    <row r="201" spans="1:7" s="66" customFormat="1" hidden="1" x14ac:dyDescent="0.25">
      <c r="A201" s="258"/>
      <c r="B201" s="151"/>
      <c r="C201" s="151"/>
      <c r="D201" s="152"/>
      <c r="E201" s="151"/>
      <c r="F201" s="52">
        <f t="shared" si="1"/>
        <v>0</v>
      </c>
      <c r="G201" s="66" t="s">
        <v>184</v>
      </c>
    </row>
    <row r="202" spans="1:7" s="66" customFormat="1" hidden="1" x14ac:dyDescent="0.25">
      <c r="A202" s="258"/>
      <c r="B202" s="151"/>
      <c r="C202" s="151"/>
      <c r="D202" s="152"/>
      <c r="E202" s="151"/>
      <c r="F202" s="52">
        <f t="shared" si="1"/>
        <v>0</v>
      </c>
      <c r="G202" s="66" t="s">
        <v>184</v>
      </c>
    </row>
    <row r="203" spans="1:7" s="66" customFormat="1" hidden="1" x14ac:dyDescent="0.25">
      <c r="A203" s="258"/>
      <c r="B203" s="151"/>
      <c r="C203" s="151"/>
      <c r="D203" s="152"/>
      <c r="E203" s="151"/>
      <c r="F203" s="52">
        <f t="shared" si="1"/>
        <v>0</v>
      </c>
      <c r="G203" s="66" t="s">
        <v>184</v>
      </c>
    </row>
    <row r="204" spans="1:7" s="66" customFormat="1" hidden="1" x14ac:dyDescent="0.25">
      <c r="A204" s="258"/>
      <c r="B204" s="151"/>
      <c r="C204" s="151"/>
      <c r="D204" s="152"/>
      <c r="E204" s="151"/>
      <c r="F204" s="52">
        <f t="shared" si="1"/>
        <v>0</v>
      </c>
      <c r="G204" s="66" t="s">
        <v>184</v>
      </c>
    </row>
    <row r="205" spans="1:7" s="66" customFormat="1" hidden="1" x14ac:dyDescent="0.25">
      <c r="A205" s="258"/>
      <c r="B205" s="151"/>
      <c r="C205" s="151"/>
      <c r="D205" s="152"/>
      <c r="E205" s="151"/>
      <c r="F205" s="52">
        <f t="shared" si="1"/>
        <v>0</v>
      </c>
      <c r="G205" s="66" t="s">
        <v>184</v>
      </c>
    </row>
    <row r="206" spans="1:7" s="66" customFormat="1" hidden="1" x14ac:dyDescent="0.25">
      <c r="A206" s="258"/>
      <c r="B206" s="151"/>
      <c r="C206" s="151"/>
      <c r="D206" s="152"/>
      <c r="E206" s="151"/>
      <c r="F206" s="52">
        <f t="shared" si="1"/>
        <v>0</v>
      </c>
      <c r="G206" s="66" t="s">
        <v>184</v>
      </c>
    </row>
    <row r="207" spans="1:7" s="66" customFormat="1" hidden="1" x14ac:dyDescent="0.25">
      <c r="A207" s="258"/>
      <c r="B207" s="151"/>
      <c r="C207" s="151"/>
      <c r="D207" s="152"/>
      <c r="E207" s="151"/>
      <c r="F207" s="52">
        <f t="shared" si="1"/>
        <v>0</v>
      </c>
      <c r="G207" s="66" t="s">
        <v>184</v>
      </c>
    </row>
    <row r="208" spans="1:7" s="66" customFormat="1" hidden="1" x14ac:dyDescent="0.25">
      <c r="A208" s="258"/>
      <c r="B208" s="151"/>
      <c r="C208" s="151"/>
      <c r="D208" s="152"/>
      <c r="E208" s="151"/>
      <c r="F208" s="52">
        <f t="shared" si="1"/>
        <v>0</v>
      </c>
      <c r="G208" s="66" t="s">
        <v>184</v>
      </c>
    </row>
    <row r="209" spans="1:7" s="66" customFormat="1" hidden="1" x14ac:dyDescent="0.25">
      <c r="A209" s="258"/>
      <c r="B209" s="151"/>
      <c r="C209" s="151"/>
      <c r="D209" s="152"/>
      <c r="E209" s="151"/>
      <c r="F209" s="52">
        <f t="shared" si="1"/>
        <v>0</v>
      </c>
      <c r="G209" s="66" t="s">
        <v>184</v>
      </c>
    </row>
    <row r="210" spans="1:7" s="66" customFormat="1" hidden="1" x14ac:dyDescent="0.25">
      <c r="A210" s="258"/>
      <c r="B210" s="151"/>
      <c r="C210" s="151"/>
      <c r="D210" s="152"/>
      <c r="E210" s="151"/>
      <c r="F210" s="52">
        <f t="shared" si="1"/>
        <v>0</v>
      </c>
      <c r="G210" s="66" t="s">
        <v>184</v>
      </c>
    </row>
    <row r="211" spans="1:7" s="66" customFormat="1" hidden="1" x14ac:dyDescent="0.25">
      <c r="A211" s="258"/>
      <c r="B211" s="151"/>
      <c r="C211" s="151"/>
      <c r="D211" s="152"/>
      <c r="E211" s="151"/>
      <c r="F211" s="52">
        <f t="shared" si="1"/>
        <v>0</v>
      </c>
      <c r="G211" s="66" t="s">
        <v>184</v>
      </c>
    </row>
    <row r="212" spans="1:7" s="66" customFormat="1" hidden="1" x14ac:dyDescent="0.25">
      <c r="A212" s="258"/>
      <c r="B212" s="151"/>
      <c r="C212" s="151"/>
      <c r="D212" s="152"/>
      <c r="E212" s="151"/>
      <c r="F212" s="52">
        <f t="shared" si="1"/>
        <v>0</v>
      </c>
      <c r="G212" s="66" t="s">
        <v>184</v>
      </c>
    </row>
    <row r="213" spans="1:7" s="66" customFormat="1" hidden="1" x14ac:dyDescent="0.25">
      <c r="A213" s="258"/>
      <c r="B213" s="151"/>
      <c r="C213" s="151"/>
      <c r="D213" s="152"/>
      <c r="E213" s="151"/>
      <c r="F213" s="52">
        <f t="shared" si="1"/>
        <v>0</v>
      </c>
      <c r="G213" s="66" t="s">
        <v>184</v>
      </c>
    </row>
    <row r="214" spans="1:7" s="66" customFormat="1" hidden="1" x14ac:dyDescent="0.25">
      <c r="A214" s="258"/>
      <c r="B214" s="151"/>
      <c r="C214" s="151"/>
      <c r="D214" s="152"/>
      <c r="E214" s="151"/>
      <c r="F214" s="52">
        <f t="shared" si="1"/>
        <v>0</v>
      </c>
      <c r="G214" s="66" t="s">
        <v>184</v>
      </c>
    </row>
    <row r="215" spans="1:7" s="66" customFormat="1" hidden="1" x14ac:dyDescent="0.25">
      <c r="A215" s="258"/>
      <c r="B215" s="151"/>
      <c r="C215" s="151"/>
      <c r="D215" s="152"/>
      <c r="E215" s="151"/>
      <c r="F215" s="52">
        <f t="shared" si="1"/>
        <v>0</v>
      </c>
      <c r="G215" s="66" t="s">
        <v>184</v>
      </c>
    </row>
    <row r="216" spans="1:7" s="66" customFormat="1" hidden="1" x14ac:dyDescent="0.25">
      <c r="A216" s="258"/>
      <c r="B216" s="151"/>
      <c r="C216" s="151"/>
      <c r="D216" s="152"/>
      <c r="E216" s="151"/>
      <c r="F216" s="52">
        <f t="shared" si="1"/>
        <v>0</v>
      </c>
      <c r="G216" s="66" t="s">
        <v>184</v>
      </c>
    </row>
    <row r="217" spans="1:7" s="66" customFormat="1" hidden="1" x14ac:dyDescent="0.25">
      <c r="A217" s="258"/>
      <c r="B217" s="151"/>
      <c r="C217" s="151"/>
      <c r="D217" s="152"/>
      <c r="E217" s="151"/>
      <c r="F217" s="52">
        <f t="shared" si="1"/>
        <v>0</v>
      </c>
      <c r="G217" s="66" t="s">
        <v>184</v>
      </c>
    </row>
    <row r="218" spans="1:7" s="66" customFormat="1" hidden="1" x14ac:dyDescent="0.25">
      <c r="A218" s="258"/>
      <c r="B218" s="151"/>
      <c r="C218" s="151"/>
      <c r="D218" s="152"/>
      <c r="E218" s="151"/>
      <c r="F218" s="52">
        <f t="shared" si="1"/>
        <v>0</v>
      </c>
      <c r="G218" s="66" t="s">
        <v>184</v>
      </c>
    </row>
    <row r="219" spans="1:7" s="66" customFormat="1" hidden="1" x14ac:dyDescent="0.25">
      <c r="A219" s="258"/>
      <c r="B219" s="151"/>
      <c r="C219" s="151"/>
      <c r="D219" s="152"/>
      <c r="E219" s="151"/>
      <c r="F219" s="52">
        <f t="shared" si="1"/>
        <v>0</v>
      </c>
      <c r="G219" s="66" t="s">
        <v>184</v>
      </c>
    </row>
    <row r="220" spans="1:7" s="66" customFormat="1" hidden="1" x14ac:dyDescent="0.25">
      <c r="A220" s="258"/>
      <c r="B220" s="151"/>
      <c r="C220" s="151"/>
      <c r="D220" s="152"/>
      <c r="E220" s="151"/>
      <c r="F220" s="52">
        <f t="shared" si="1"/>
        <v>0</v>
      </c>
      <c r="G220" s="66" t="s">
        <v>184</v>
      </c>
    </row>
    <row r="221" spans="1:7" s="66" customFormat="1" hidden="1" x14ac:dyDescent="0.25">
      <c r="A221" s="258"/>
      <c r="B221" s="151"/>
      <c r="C221" s="151"/>
      <c r="D221" s="152"/>
      <c r="E221" s="151"/>
      <c r="F221" s="52">
        <f t="shared" si="1"/>
        <v>0</v>
      </c>
      <c r="G221" s="66" t="s">
        <v>184</v>
      </c>
    </row>
    <row r="222" spans="1:7" s="66" customFormat="1" hidden="1" x14ac:dyDescent="0.25">
      <c r="A222" s="258"/>
      <c r="B222" s="151"/>
      <c r="C222" s="151"/>
      <c r="D222" s="152"/>
      <c r="E222" s="151"/>
      <c r="F222" s="52">
        <f t="shared" si="1"/>
        <v>0</v>
      </c>
      <c r="G222" s="66" t="s">
        <v>184</v>
      </c>
    </row>
    <row r="223" spans="1:7" s="66" customFormat="1" hidden="1" x14ac:dyDescent="0.25">
      <c r="A223" s="258"/>
      <c r="B223" s="151"/>
      <c r="C223" s="151"/>
      <c r="D223" s="152"/>
      <c r="E223" s="151"/>
      <c r="F223" s="52">
        <f t="shared" si="1"/>
        <v>0</v>
      </c>
      <c r="G223" s="66" t="s">
        <v>184</v>
      </c>
    </row>
    <row r="224" spans="1:7" s="66" customFormat="1" hidden="1" x14ac:dyDescent="0.25">
      <c r="A224" s="258"/>
      <c r="B224" s="151"/>
      <c r="C224" s="151"/>
      <c r="D224" s="152"/>
      <c r="E224" s="151"/>
      <c r="F224" s="52">
        <f t="shared" si="1"/>
        <v>0</v>
      </c>
      <c r="G224" s="66" t="s">
        <v>184</v>
      </c>
    </row>
    <row r="225" spans="1:7" s="66" customFormat="1" hidden="1" x14ac:dyDescent="0.25">
      <c r="A225" s="258"/>
      <c r="B225" s="151"/>
      <c r="C225" s="151"/>
      <c r="D225" s="152"/>
      <c r="E225" s="151"/>
      <c r="F225" s="52">
        <f t="shared" si="1"/>
        <v>0</v>
      </c>
      <c r="G225" s="66" t="s">
        <v>184</v>
      </c>
    </row>
    <row r="226" spans="1:7" s="66" customFormat="1" hidden="1" x14ac:dyDescent="0.25">
      <c r="A226" s="258"/>
      <c r="B226" s="151"/>
      <c r="C226" s="151"/>
      <c r="D226" s="152"/>
      <c r="E226" s="151"/>
      <c r="F226" s="52">
        <f t="shared" si="1"/>
        <v>0</v>
      </c>
      <c r="G226" s="66" t="s">
        <v>184</v>
      </c>
    </row>
    <row r="227" spans="1:7" s="66" customFormat="1" hidden="1" x14ac:dyDescent="0.25">
      <c r="A227" s="258"/>
      <c r="B227" s="151"/>
      <c r="C227" s="151"/>
      <c r="D227" s="152"/>
      <c r="E227" s="151"/>
      <c r="F227" s="52">
        <f t="shared" si="1"/>
        <v>0</v>
      </c>
      <c r="G227" s="66" t="s">
        <v>184</v>
      </c>
    </row>
    <row r="228" spans="1:7" s="66" customFormat="1" hidden="1" x14ac:dyDescent="0.25">
      <c r="A228" s="258"/>
      <c r="B228" s="151"/>
      <c r="C228" s="151"/>
      <c r="D228" s="152"/>
      <c r="E228" s="151"/>
      <c r="F228" s="52">
        <f t="shared" si="1"/>
        <v>0</v>
      </c>
      <c r="G228" s="66" t="s">
        <v>184</v>
      </c>
    </row>
    <row r="229" spans="1:7" s="66" customFormat="1" hidden="1" x14ac:dyDescent="0.25">
      <c r="A229" s="258"/>
      <c r="B229" s="151"/>
      <c r="C229" s="151"/>
      <c r="D229" s="152"/>
      <c r="E229" s="151"/>
      <c r="F229" s="52">
        <f t="shared" si="1"/>
        <v>0</v>
      </c>
      <c r="G229" s="66" t="s">
        <v>184</v>
      </c>
    </row>
    <row r="230" spans="1:7" s="66" customFormat="1" hidden="1" x14ac:dyDescent="0.25">
      <c r="A230" s="258"/>
      <c r="B230" s="151"/>
      <c r="C230" s="151"/>
      <c r="D230" s="152"/>
      <c r="E230" s="151"/>
      <c r="F230" s="52">
        <f t="shared" si="1"/>
        <v>0</v>
      </c>
      <c r="G230" s="66" t="s">
        <v>184</v>
      </c>
    </row>
    <row r="231" spans="1:7" s="66" customFormat="1" hidden="1" x14ac:dyDescent="0.25">
      <c r="A231" s="258"/>
      <c r="B231" s="151"/>
      <c r="C231" s="151"/>
      <c r="D231" s="152"/>
      <c r="E231" s="151"/>
      <c r="F231" s="52">
        <f t="shared" si="1"/>
        <v>0</v>
      </c>
      <c r="G231" s="66" t="s">
        <v>184</v>
      </c>
    </row>
    <row r="232" spans="1:7" s="66" customFormat="1" hidden="1" x14ac:dyDescent="0.25">
      <c r="A232" s="258"/>
      <c r="B232" s="151"/>
      <c r="C232" s="151"/>
      <c r="D232" s="152"/>
      <c r="E232" s="151"/>
      <c r="F232" s="52">
        <f t="shared" si="1"/>
        <v>0</v>
      </c>
      <c r="G232" s="66" t="s">
        <v>184</v>
      </c>
    </row>
    <row r="233" spans="1:7" s="66" customFormat="1" hidden="1" x14ac:dyDescent="0.25">
      <c r="A233" s="258"/>
      <c r="B233" s="151"/>
      <c r="C233" s="151"/>
      <c r="D233" s="152"/>
      <c r="E233" s="151"/>
      <c r="F233" s="52">
        <f t="shared" si="1"/>
        <v>0</v>
      </c>
      <c r="G233" s="66" t="s">
        <v>184</v>
      </c>
    </row>
    <row r="234" spans="1:7" s="66" customFormat="1" hidden="1" x14ac:dyDescent="0.25">
      <c r="A234" s="258"/>
      <c r="B234" s="151"/>
      <c r="C234" s="151"/>
      <c r="D234" s="152"/>
      <c r="E234" s="151"/>
      <c r="F234" s="52">
        <f t="shared" si="1"/>
        <v>0</v>
      </c>
      <c r="G234" s="66" t="s">
        <v>184</v>
      </c>
    </row>
    <row r="235" spans="1:7" s="66" customFormat="1" hidden="1" x14ac:dyDescent="0.25">
      <c r="A235" s="258"/>
      <c r="B235" s="151"/>
      <c r="C235" s="151"/>
      <c r="D235" s="152"/>
      <c r="E235" s="151"/>
      <c r="F235" s="52">
        <f t="shared" si="1"/>
        <v>0</v>
      </c>
      <c r="G235" s="66" t="s">
        <v>184</v>
      </c>
    </row>
    <row r="236" spans="1:7" s="66" customFormat="1" hidden="1" x14ac:dyDescent="0.25">
      <c r="A236" s="258"/>
      <c r="B236" s="151"/>
      <c r="C236" s="151"/>
      <c r="D236" s="152"/>
      <c r="E236" s="151"/>
      <c r="F236" s="52">
        <f t="shared" si="1"/>
        <v>0</v>
      </c>
      <c r="G236" s="66" t="s">
        <v>184</v>
      </c>
    </row>
    <row r="237" spans="1:7" s="66" customFormat="1" hidden="1" x14ac:dyDescent="0.25">
      <c r="A237" s="258"/>
      <c r="B237" s="151"/>
      <c r="C237" s="151"/>
      <c r="D237" s="152"/>
      <c r="E237" s="151"/>
      <c r="F237" s="52">
        <f t="shared" si="1"/>
        <v>0</v>
      </c>
      <c r="G237" s="66" t="s">
        <v>184</v>
      </c>
    </row>
    <row r="238" spans="1:7" s="66" customFormat="1" hidden="1" x14ac:dyDescent="0.25">
      <c r="A238" s="258"/>
      <c r="B238" s="151"/>
      <c r="C238" s="151"/>
      <c r="D238" s="152"/>
      <c r="E238" s="151"/>
      <c r="F238" s="52">
        <f t="shared" si="1"/>
        <v>0</v>
      </c>
      <c r="G238" s="66" t="s">
        <v>184</v>
      </c>
    </row>
    <row r="239" spans="1:7" s="66" customFormat="1" hidden="1" x14ac:dyDescent="0.25">
      <c r="A239" s="258"/>
      <c r="B239" s="151"/>
      <c r="C239" s="151"/>
      <c r="D239" s="152"/>
      <c r="E239" s="151"/>
      <c r="F239" s="52">
        <f t="shared" si="1"/>
        <v>0</v>
      </c>
      <c r="G239" s="66" t="s">
        <v>184</v>
      </c>
    </row>
    <row r="240" spans="1:7" s="66" customFormat="1" hidden="1" x14ac:dyDescent="0.25">
      <c r="A240" s="258"/>
      <c r="B240" s="151"/>
      <c r="C240" s="151"/>
      <c r="D240" s="152"/>
      <c r="E240" s="151"/>
      <c r="F240" s="52">
        <f t="shared" si="1"/>
        <v>0</v>
      </c>
      <c r="G240" s="66" t="s">
        <v>184</v>
      </c>
    </row>
    <row r="241" spans="1:7" s="66" customFormat="1" hidden="1" x14ac:dyDescent="0.25">
      <c r="A241" s="258"/>
      <c r="B241" s="151"/>
      <c r="C241" s="151"/>
      <c r="D241" s="152"/>
      <c r="E241" s="151"/>
      <c r="F241" s="52">
        <f t="shared" si="1"/>
        <v>0</v>
      </c>
      <c r="G241" s="66" t="s">
        <v>184</v>
      </c>
    </row>
    <row r="242" spans="1:7" s="66" customFormat="1" hidden="1" x14ac:dyDescent="0.25">
      <c r="A242" s="258"/>
      <c r="B242" s="151"/>
      <c r="C242" s="151"/>
      <c r="D242" s="152"/>
      <c r="E242" s="151"/>
      <c r="F242" s="52">
        <f t="shared" si="1"/>
        <v>0</v>
      </c>
      <c r="G242" s="66" t="s">
        <v>184</v>
      </c>
    </row>
    <row r="243" spans="1:7" s="66" customFormat="1" hidden="1" x14ac:dyDescent="0.25">
      <c r="A243" s="258"/>
      <c r="B243" s="151"/>
      <c r="C243" s="151"/>
      <c r="D243" s="152"/>
      <c r="E243" s="151"/>
      <c r="F243" s="52">
        <f t="shared" si="1"/>
        <v>0</v>
      </c>
      <c r="G243" s="66" t="s">
        <v>184</v>
      </c>
    </row>
    <row r="244" spans="1:7" s="66" customFormat="1" hidden="1" x14ac:dyDescent="0.25">
      <c r="A244" s="258"/>
      <c r="B244" s="151"/>
      <c r="C244" s="151"/>
      <c r="D244" s="152"/>
      <c r="E244" s="151"/>
      <c r="F244" s="52">
        <f t="shared" si="1"/>
        <v>0</v>
      </c>
      <c r="G244" s="66" t="s">
        <v>184</v>
      </c>
    </row>
    <row r="245" spans="1:7" s="66" customFormat="1" hidden="1" x14ac:dyDescent="0.25">
      <c r="A245" s="258"/>
      <c r="B245" s="151"/>
      <c r="C245" s="151"/>
      <c r="D245" s="152"/>
      <c r="E245" s="151"/>
      <c r="F245" s="52">
        <f t="shared" si="1"/>
        <v>0</v>
      </c>
      <c r="G245" s="66" t="s">
        <v>184</v>
      </c>
    </row>
    <row r="246" spans="1:7" s="66" customFormat="1" hidden="1" x14ac:dyDescent="0.25">
      <c r="A246" s="258"/>
      <c r="B246" s="151"/>
      <c r="C246" s="151"/>
      <c r="D246" s="152"/>
      <c r="E246" s="151"/>
      <c r="F246" s="52">
        <f t="shared" si="1"/>
        <v>0</v>
      </c>
      <c r="G246" s="66" t="s">
        <v>184</v>
      </c>
    </row>
    <row r="247" spans="1:7" s="66" customFormat="1" hidden="1" x14ac:dyDescent="0.25">
      <c r="A247" s="258"/>
      <c r="B247" s="151"/>
      <c r="C247" s="151"/>
      <c r="D247" s="152"/>
      <c r="E247" s="151"/>
      <c r="F247" s="52">
        <f t="shared" si="1"/>
        <v>0</v>
      </c>
      <c r="G247" s="66" t="s">
        <v>184</v>
      </c>
    </row>
    <row r="248" spans="1:7" s="66" customFormat="1" hidden="1" x14ac:dyDescent="0.25">
      <c r="A248" s="258"/>
      <c r="B248" s="151"/>
      <c r="C248" s="151"/>
      <c r="D248" s="152"/>
      <c r="E248" s="151"/>
      <c r="F248" s="52">
        <f t="shared" si="1"/>
        <v>0</v>
      </c>
      <c r="G248" s="66" t="s">
        <v>184</v>
      </c>
    </row>
    <row r="249" spans="1:7" s="66" customFormat="1" hidden="1" x14ac:dyDescent="0.25">
      <c r="A249" s="258"/>
      <c r="B249" s="151"/>
      <c r="C249" s="151"/>
      <c r="D249" s="152"/>
      <c r="E249" s="151"/>
      <c r="F249" s="52">
        <f t="shared" si="1"/>
        <v>0</v>
      </c>
      <c r="G249" s="66" t="s">
        <v>184</v>
      </c>
    </row>
    <row r="250" spans="1:7" s="66" customFormat="1" hidden="1" x14ac:dyDescent="0.25">
      <c r="A250" s="258"/>
      <c r="B250" s="151"/>
      <c r="C250" s="151"/>
      <c r="D250" s="152"/>
      <c r="E250" s="151"/>
      <c r="F250" s="52">
        <f t="shared" si="1"/>
        <v>0</v>
      </c>
      <c r="G250" s="66" t="s">
        <v>184</v>
      </c>
    </row>
    <row r="251" spans="1:7" s="66" customFormat="1" hidden="1" x14ac:dyDescent="0.25">
      <c r="A251" s="258"/>
      <c r="B251" s="151"/>
      <c r="C251" s="151"/>
      <c r="D251" s="152"/>
      <c r="E251" s="151"/>
      <c r="F251" s="52">
        <f t="shared" si="1"/>
        <v>0</v>
      </c>
      <c r="G251" s="66" t="s">
        <v>184</v>
      </c>
    </row>
    <row r="252" spans="1:7" s="66" customFormat="1" hidden="1" x14ac:dyDescent="0.25">
      <c r="A252" s="258"/>
      <c r="B252" s="151"/>
      <c r="C252" s="151"/>
      <c r="D252" s="152"/>
      <c r="E252" s="151"/>
      <c r="F252" s="52">
        <f t="shared" si="1"/>
        <v>0</v>
      </c>
      <c r="G252" s="66" t="s">
        <v>184</v>
      </c>
    </row>
    <row r="253" spans="1:7" s="66" customFormat="1" hidden="1" x14ac:dyDescent="0.25">
      <c r="A253" s="258"/>
      <c r="B253" s="151"/>
      <c r="C253" s="151"/>
      <c r="D253" s="152"/>
      <c r="E253" s="151"/>
      <c r="F253" s="52">
        <f t="shared" si="1"/>
        <v>0</v>
      </c>
      <c r="G253" s="66" t="s">
        <v>184</v>
      </c>
    </row>
    <row r="254" spans="1:7" s="66" customFormat="1" hidden="1" x14ac:dyDescent="0.25">
      <c r="A254" s="258"/>
      <c r="B254" s="151"/>
      <c r="C254" s="151"/>
      <c r="D254" s="152"/>
      <c r="E254" s="151"/>
      <c r="F254" s="52">
        <f t="shared" si="1"/>
        <v>0</v>
      </c>
      <c r="G254" s="66" t="s">
        <v>184</v>
      </c>
    </row>
    <row r="255" spans="1:7" s="66" customFormat="1" hidden="1" x14ac:dyDescent="0.25">
      <c r="A255" s="258"/>
      <c r="B255" s="151"/>
      <c r="C255" s="151"/>
      <c r="D255" s="152"/>
      <c r="E255" s="151"/>
      <c r="F255" s="52">
        <f t="shared" si="1"/>
        <v>0</v>
      </c>
      <c r="G255" s="66" t="s">
        <v>184</v>
      </c>
    </row>
    <row r="256" spans="1:7" s="66" customFormat="1" hidden="1" x14ac:dyDescent="0.25">
      <c r="A256" s="258"/>
      <c r="B256" s="151"/>
      <c r="C256" s="151"/>
      <c r="D256" s="152"/>
      <c r="E256" s="151"/>
      <c r="F256" s="52">
        <f t="shared" si="1"/>
        <v>0</v>
      </c>
      <c r="G256" s="66" t="s">
        <v>184</v>
      </c>
    </row>
    <row r="257" spans="1:9" s="66" customFormat="1" hidden="1" x14ac:dyDescent="0.25">
      <c r="A257" s="258"/>
      <c r="B257" s="151"/>
      <c r="C257" s="151"/>
      <c r="D257" s="152"/>
      <c r="E257" s="151"/>
      <c r="F257" s="52">
        <f t="shared" si="1"/>
        <v>0</v>
      </c>
      <c r="G257" s="66" t="s">
        <v>184</v>
      </c>
    </row>
    <row r="258" spans="1:9" s="66" customFormat="1" hidden="1" x14ac:dyDescent="0.25">
      <c r="A258" s="258"/>
      <c r="B258" s="151"/>
      <c r="C258" s="151"/>
      <c r="D258" s="152"/>
      <c r="E258" s="151"/>
      <c r="F258" s="52">
        <f t="shared" si="1"/>
        <v>0</v>
      </c>
      <c r="G258" s="66" t="s">
        <v>184</v>
      </c>
    </row>
    <row r="259" spans="1:9" s="66" customFormat="1" hidden="1" x14ac:dyDescent="0.25">
      <c r="A259" s="258"/>
      <c r="B259" s="151"/>
      <c r="C259" s="151"/>
      <c r="D259" s="152"/>
      <c r="E259" s="151"/>
      <c r="F259" s="52">
        <f t="shared" si="1"/>
        <v>0</v>
      </c>
      <c r="G259" s="66" t="s">
        <v>184</v>
      </c>
    </row>
    <row r="260" spans="1:9" s="66" customFormat="1" hidden="1" x14ac:dyDescent="0.25">
      <c r="A260" s="258"/>
      <c r="B260" s="151"/>
      <c r="C260" s="151"/>
      <c r="D260" s="152"/>
      <c r="E260" s="151"/>
      <c r="F260" s="52">
        <f t="shared" si="1"/>
        <v>0</v>
      </c>
      <c r="G260" s="66" t="s">
        <v>184</v>
      </c>
    </row>
    <row r="261" spans="1:9" s="66" customFormat="1" hidden="1" x14ac:dyDescent="0.25">
      <c r="A261" s="258"/>
      <c r="B261" s="151"/>
      <c r="C261" s="151"/>
      <c r="D261" s="152"/>
      <c r="E261" s="151"/>
      <c r="F261" s="52">
        <f t="shared" si="1"/>
        <v>0</v>
      </c>
      <c r="G261" s="66" t="s">
        <v>184</v>
      </c>
    </row>
    <row r="262" spans="1:9" s="66" customFormat="1" hidden="1" x14ac:dyDescent="0.25">
      <c r="A262" s="258"/>
      <c r="B262" s="151"/>
      <c r="C262" s="151"/>
      <c r="D262" s="152"/>
      <c r="E262" s="151"/>
      <c r="F262" s="52">
        <f t="shared" si="1"/>
        <v>0</v>
      </c>
      <c r="G262" s="66" t="s">
        <v>184</v>
      </c>
    </row>
    <row r="263" spans="1:9" s="66" customFormat="1" hidden="1" x14ac:dyDescent="0.25">
      <c r="A263" s="258"/>
      <c r="B263" s="151"/>
      <c r="C263" s="151"/>
      <c r="D263" s="152"/>
      <c r="E263" s="151"/>
      <c r="F263" s="52">
        <f t="shared" si="1"/>
        <v>0</v>
      </c>
      <c r="G263" s="66" t="s">
        <v>184</v>
      </c>
    </row>
    <row r="264" spans="1:9" s="66" customFormat="1" hidden="1" x14ac:dyDescent="0.25">
      <c r="A264" s="258"/>
      <c r="B264" s="151"/>
      <c r="C264" s="151"/>
      <c r="D264" s="152"/>
      <c r="E264" s="151"/>
      <c r="F264" s="52">
        <f t="shared" si="1"/>
        <v>0</v>
      </c>
      <c r="G264" s="66" t="s">
        <v>184</v>
      </c>
    </row>
    <row r="265" spans="1:9" s="66" customFormat="1" hidden="1" x14ac:dyDescent="0.25">
      <c r="A265" s="258"/>
      <c r="B265" s="151"/>
      <c r="C265" s="151"/>
      <c r="D265" s="152"/>
      <c r="E265" s="151"/>
      <c r="F265" s="52">
        <f t="shared" si="1"/>
        <v>0</v>
      </c>
      <c r="G265" s="66" t="s">
        <v>184</v>
      </c>
    </row>
    <row r="266" spans="1:9" s="66" customFormat="1" hidden="1" x14ac:dyDescent="0.25">
      <c r="A266" s="258"/>
      <c r="B266" s="151"/>
      <c r="C266" s="151"/>
      <c r="D266" s="152"/>
      <c r="E266" s="151"/>
      <c r="F266" s="52">
        <f t="shared" si="1"/>
        <v>0</v>
      </c>
      <c r="G266" s="66" t="s">
        <v>184</v>
      </c>
    </row>
    <row r="267" spans="1:9" s="66" customFormat="1" x14ac:dyDescent="0.25">
      <c r="A267" s="258" t="s">
        <v>299</v>
      </c>
      <c r="B267" s="151">
        <v>3</v>
      </c>
      <c r="C267" s="151" t="s">
        <v>296</v>
      </c>
      <c r="D267" s="152">
        <v>329060.47659423598</v>
      </c>
      <c r="E267" s="151">
        <v>7</v>
      </c>
      <c r="F267" s="153">
        <f>ROUND(+B267*D267*E267,2)</f>
        <v>6910270.0099999998</v>
      </c>
      <c r="G267" s="66" t="s">
        <v>184</v>
      </c>
    </row>
    <row r="268" spans="1:9" s="66" customFormat="1" x14ac:dyDescent="0.25">
      <c r="A268" s="258"/>
      <c r="B268" s="65"/>
      <c r="C268" s="65"/>
      <c r="D268" s="167"/>
      <c r="E268" s="168" t="s">
        <v>185</v>
      </c>
      <c r="F268" s="229">
        <f>ROUND(SUBTOTAL(109,F137:F267),2)</f>
        <v>15337472.48</v>
      </c>
      <c r="G268" s="66" t="s">
        <v>184</v>
      </c>
      <c r="I268" s="257" t="s">
        <v>198</v>
      </c>
    </row>
    <row r="269" spans="1:9" x14ac:dyDescent="0.25">
      <c r="F269" s="214"/>
      <c r="G269" s="66" t="s">
        <v>186</v>
      </c>
    </row>
    <row r="270" spans="1:9" x14ac:dyDescent="0.25">
      <c r="C270" s="414" t="str">
        <f>"Total "&amp;B2</f>
        <v>Total GRANT EXCLUSIVE LINE ITEM</v>
      </c>
      <c r="D270" s="414"/>
      <c r="E270" s="414"/>
      <c r="F270" s="52">
        <f>+F268+F136</f>
        <v>32238506.850000001</v>
      </c>
      <c r="G270" s="66" t="s">
        <v>186</v>
      </c>
      <c r="I270" s="75" t="s">
        <v>188</v>
      </c>
    </row>
    <row r="271" spans="1:9" s="66" customFormat="1" x14ac:dyDescent="0.25">
      <c r="A271" s="155"/>
      <c r="B271" s="65"/>
      <c r="C271" s="65"/>
      <c r="D271" s="65"/>
      <c r="E271" s="65"/>
      <c r="F271" s="69"/>
      <c r="G271" s="66" t="s">
        <v>186</v>
      </c>
    </row>
    <row r="272" spans="1:9" s="66" customFormat="1" x14ac:dyDescent="0.25">
      <c r="A272" s="218" t="str">
        <f>B2&amp;" Narrative (State):"</f>
        <v>GRANT EXCLUSIVE LINE ITEM Narrative (State):</v>
      </c>
      <c r="B272" s="60"/>
      <c r="C272" s="60"/>
      <c r="D272" s="60"/>
      <c r="E272" s="60"/>
      <c r="F272" s="61"/>
      <c r="G272" s="66" t="s">
        <v>181</v>
      </c>
      <c r="I272" s="76" t="s">
        <v>190</v>
      </c>
    </row>
    <row r="273" spans="1:17" s="66" customFormat="1" ht="45" customHeight="1" x14ac:dyDescent="0.25">
      <c r="A273" s="407" t="s">
        <v>300</v>
      </c>
      <c r="B273" s="408"/>
      <c r="C273" s="408"/>
      <c r="D273" s="408"/>
      <c r="E273" s="408"/>
      <c r="F273" s="409"/>
      <c r="G273" s="66" t="s">
        <v>181</v>
      </c>
      <c r="I273" s="405" t="s">
        <v>191</v>
      </c>
      <c r="J273" s="405"/>
      <c r="K273" s="405"/>
      <c r="L273" s="405"/>
      <c r="M273" s="405"/>
      <c r="N273" s="405"/>
      <c r="O273" s="405"/>
      <c r="P273" s="405"/>
      <c r="Q273" s="405"/>
    </row>
    <row r="274" spans="1:17" x14ac:dyDescent="0.25">
      <c r="G274" s="66" t="s">
        <v>184</v>
      </c>
    </row>
    <row r="275" spans="1:17" s="66" customFormat="1" x14ac:dyDescent="0.25">
      <c r="A275" s="218" t="str">
        <f>B2&amp;" Narrative (Non-State) i.e. Match or Other Funding"</f>
        <v>GRANT EXCLUSIVE LINE ITEM Narrative (Non-State) i.e. Match or Other Funding</v>
      </c>
      <c r="B275" s="63"/>
      <c r="C275" s="63"/>
      <c r="D275" s="63"/>
      <c r="E275" s="63"/>
      <c r="F275" s="64"/>
      <c r="G275" s="66" t="s">
        <v>184</v>
      </c>
      <c r="I275" s="76" t="s">
        <v>190</v>
      </c>
    </row>
    <row r="276" spans="1:17" s="66" customFormat="1" ht="45" customHeight="1" x14ac:dyDescent="0.25">
      <c r="A276" s="407" t="s">
        <v>301</v>
      </c>
      <c r="B276" s="408"/>
      <c r="C276" s="408"/>
      <c r="D276" s="408"/>
      <c r="E276" s="408"/>
      <c r="F276" s="409"/>
      <c r="G276" s="66" t="s">
        <v>184</v>
      </c>
      <c r="I276" s="405" t="s">
        <v>191</v>
      </c>
      <c r="J276" s="405"/>
      <c r="K276" s="405"/>
      <c r="L276" s="405"/>
      <c r="M276" s="405"/>
      <c r="N276" s="405"/>
      <c r="O276" s="405"/>
      <c r="P276" s="405"/>
      <c r="Q276" s="405"/>
    </row>
    <row r="278" spans="1:17" x14ac:dyDescent="0.25">
      <c r="D278" s="222"/>
    </row>
  </sheetData>
  <sheetProtection algorithmName="SHA-512" hashValue="0T2jhcP/zJZ47o3uh3BwjNDLnWlh10UceooSiDswti+gEBVaFAJlal56v+FVSUoc0bxpVDD5pCyfKJCsV/dJZQ==" saltValue="In7dGlIwotkTtSJvHzraW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45" right="0.45" top="0.5" bottom="0.5" header="0.3" footer="0.3"/>
  <pageSetup scale="96"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C45CF68B-E44E-4795-95C6-444A3066543D}">
            <xm:f>Categories!$A$37=FALSE</xm:f>
            <x14:dxf>
              <fill>
                <patternFill>
                  <bgColor theme="0" tint="-0.34998626667073579"/>
                </patternFill>
              </fill>
            </x14:dxf>
          </x14:cfRule>
          <xm:sqref>A1:F276</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N26"/>
  <sheetViews>
    <sheetView topLeftCell="A2" zoomScale="130" zoomScaleNormal="130" zoomScaleSheetLayoutView="100" workbookViewId="0">
      <selection activeCell="A16" sqref="A16"/>
    </sheetView>
  </sheetViews>
  <sheetFormatPr defaultRowHeight="15" x14ac:dyDescent="0.25"/>
  <cols>
    <col min="1" max="1" width="75.7109375" customWidth="1"/>
    <col min="2" max="3" width="18.7109375" customWidth="1"/>
    <col min="4" max="4" width="19.7109375" customWidth="1"/>
    <col min="5" max="5" width="3" customWidth="1"/>
  </cols>
  <sheetData>
    <row r="1" spans="1:14" ht="21.75" customHeight="1" thickTop="1" thickBot="1" x14ac:dyDescent="0.3">
      <c r="A1" s="399" t="s">
        <v>169</v>
      </c>
      <c r="B1" s="399"/>
      <c r="C1" s="399"/>
      <c r="D1" t="str">
        <f>+'Section A'!$B$2</f>
        <v>GRANTEE</v>
      </c>
      <c r="F1" s="225" t="s">
        <v>170</v>
      </c>
    </row>
    <row r="2" spans="1:14" ht="54.75" customHeight="1" thickTop="1" x14ac:dyDescent="0.25">
      <c r="A2" s="430" t="s">
        <v>312</v>
      </c>
      <c r="B2" s="430"/>
      <c r="C2" s="430"/>
      <c r="D2" s="430"/>
    </row>
    <row r="3" spans="1:14" ht="15" customHeight="1" x14ac:dyDescent="0.25">
      <c r="A3" s="193" t="s">
        <v>261</v>
      </c>
      <c r="B3" s="193" t="s">
        <v>313</v>
      </c>
      <c r="C3" s="193" t="s">
        <v>314</v>
      </c>
      <c r="D3" s="193" t="s">
        <v>315</v>
      </c>
    </row>
    <row r="4" spans="1:14" s="66" customFormat="1" ht="35.25" customHeight="1" x14ac:dyDescent="0.25">
      <c r="A4" s="144" t="s">
        <v>361</v>
      </c>
      <c r="B4" s="188">
        <v>0</v>
      </c>
      <c r="C4" s="224"/>
      <c r="D4" s="52">
        <f>ROUND(B4*C4,2)</f>
        <v>0</v>
      </c>
      <c r="F4"/>
    </row>
    <row r="5" spans="1:14" s="66" customFormat="1" ht="15" customHeight="1" x14ac:dyDescent="0.25">
      <c r="A5" s="178"/>
      <c r="B5" s="188">
        <v>0</v>
      </c>
      <c r="C5" s="224"/>
      <c r="D5" s="52">
        <f>ROUND(B5*C5,2)</f>
        <v>0</v>
      </c>
    </row>
    <row r="6" spans="1:14" s="66" customFormat="1" ht="15" customHeight="1" x14ac:dyDescent="0.25">
      <c r="A6" s="268" t="s">
        <v>353</v>
      </c>
      <c r="B6" s="275">
        <v>0</v>
      </c>
      <c r="C6" s="276"/>
      <c r="D6" s="267">
        <f>ROUND(B6*C6,2)</f>
        <v>0</v>
      </c>
    </row>
    <row r="7" spans="1:14" s="66" customFormat="1" ht="15" customHeight="1" x14ac:dyDescent="0.25">
      <c r="A7" s="272"/>
      <c r="B7" s="275">
        <v>315000</v>
      </c>
      <c r="C7" s="276">
        <v>0.14580000000000001</v>
      </c>
      <c r="D7" s="277">
        <f>ROUND(B7*C7,2)</f>
        <v>45927</v>
      </c>
    </row>
    <row r="8" spans="1:14" ht="15" customHeight="1" x14ac:dyDescent="0.25">
      <c r="A8" t="str">
        <f>IF(C4&lt;15.001%,"","for Indirect rates above 15%, provide DCEO grant manager with proof of authorization to use higher rate")</f>
        <v/>
      </c>
      <c r="B8" s="174"/>
      <c r="C8" s="174" t="s">
        <v>182</v>
      </c>
      <c r="D8" s="52">
        <f>ROUND(SUBTOTAL(109,D4:D7),2)</f>
        <v>45927</v>
      </c>
      <c r="F8" s="76" t="s">
        <v>316</v>
      </c>
    </row>
    <row r="9" spans="1:14" s="66" customFormat="1" ht="15" customHeight="1" x14ac:dyDescent="0.25">
      <c r="A9" s="178" t="str">
        <f>IF(SUM(B4:B7)&gt;'Section A'!F34,"Indirect base cannot exceed total direct costs","")</f>
        <v/>
      </c>
      <c r="D9" s="227"/>
    </row>
    <row r="10" spans="1:14" s="66" customFormat="1" ht="15" customHeight="1" x14ac:dyDescent="0.25">
      <c r="A10" s="178"/>
      <c r="B10" s="188">
        <v>0</v>
      </c>
      <c r="C10" s="224"/>
      <c r="D10" s="52">
        <f>ROUND(B10*C10,2)</f>
        <v>0</v>
      </c>
    </row>
    <row r="11" spans="1:14" ht="15" customHeight="1" x14ac:dyDescent="0.25">
      <c r="A11" s="178"/>
      <c r="B11" s="188">
        <v>0</v>
      </c>
      <c r="C11" s="224"/>
      <c r="D11" s="52">
        <f>ROUND(B11*C11,2)</f>
        <v>0</v>
      </c>
      <c r="E11" s="66"/>
      <c r="F11" s="66"/>
      <c r="G11" s="66"/>
      <c r="H11" s="66"/>
      <c r="I11" s="66"/>
      <c r="J11" s="66"/>
      <c r="K11" s="66"/>
      <c r="L11" s="66"/>
      <c r="M11" s="66"/>
      <c r="N11" s="66"/>
    </row>
    <row r="12" spans="1:14" ht="15" customHeight="1" x14ac:dyDescent="0.25">
      <c r="A12" s="178"/>
      <c r="B12" s="188">
        <v>0</v>
      </c>
      <c r="C12" s="224"/>
      <c r="D12" s="52">
        <f>ROUND(B12*C12,2)</f>
        <v>0</v>
      </c>
      <c r="E12" s="66"/>
      <c r="F12" s="66"/>
      <c r="G12" s="66"/>
      <c r="H12" s="66"/>
      <c r="I12" s="66"/>
      <c r="J12" s="66"/>
      <c r="K12" s="66"/>
      <c r="L12" s="66"/>
      <c r="M12" s="66"/>
      <c r="N12" s="66"/>
    </row>
    <row r="13" spans="1:14" s="66" customFormat="1" ht="15" customHeight="1" x14ac:dyDescent="0.25">
      <c r="A13" s="178"/>
      <c r="B13" s="188">
        <v>0</v>
      </c>
      <c r="C13" s="224"/>
      <c r="D13" s="153">
        <f>ROUND(B13*C13,2)</f>
        <v>0</v>
      </c>
    </row>
    <row r="14" spans="1:14" s="66" customFormat="1" ht="15" customHeight="1" x14ac:dyDescent="0.25">
      <c r="A14" s="187"/>
      <c r="B14" s="167"/>
      <c r="C14" s="168" t="s">
        <v>185</v>
      </c>
      <c r="D14" s="52">
        <f>ROUND(SUBTOTAL(109,D9:D13),2)</f>
        <v>0</v>
      </c>
      <c r="F14" s="76" t="s">
        <v>316</v>
      </c>
    </row>
    <row r="15" spans="1:14" s="66" customFormat="1" ht="15" customHeight="1" x14ac:dyDescent="0.25">
      <c r="A15"/>
      <c r="B15"/>
      <c r="C15"/>
      <c r="D15" s="214"/>
      <c r="E15"/>
      <c r="F15"/>
      <c r="G15"/>
      <c r="H15"/>
      <c r="I15"/>
      <c r="J15"/>
      <c r="K15"/>
      <c r="L15"/>
      <c r="M15"/>
      <c r="N15"/>
    </row>
    <row r="16" spans="1:14" ht="15" customHeight="1" x14ac:dyDescent="0.25">
      <c r="B16" s="414" t="s">
        <v>317</v>
      </c>
      <c r="C16" s="414"/>
      <c r="D16" s="52">
        <f>+D14+D8</f>
        <v>45927</v>
      </c>
      <c r="F16" s="75" t="s">
        <v>188</v>
      </c>
    </row>
    <row r="17" spans="1:14" s="66" customFormat="1" ht="15" customHeight="1" x14ac:dyDescent="0.25">
      <c r="A17" s="187"/>
      <c r="C17" s="184"/>
      <c r="D17" s="59"/>
    </row>
    <row r="18" spans="1:14" s="66" customFormat="1" ht="15" customHeight="1" x14ac:dyDescent="0.25">
      <c r="A18" s="218" t="s">
        <v>318</v>
      </c>
      <c r="B18" s="60"/>
      <c r="C18" s="60"/>
      <c r="D18" s="61"/>
      <c r="F18" s="76" t="s">
        <v>190</v>
      </c>
    </row>
    <row r="19" spans="1:14" ht="45" customHeight="1" x14ac:dyDescent="0.25">
      <c r="A19" s="400" t="s">
        <v>419</v>
      </c>
      <c r="B19" s="401"/>
      <c r="C19" s="401"/>
      <c r="D19" s="402"/>
      <c r="E19" s="66"/>
      <c r="F19" s="403" t="s">
        <v>191</v>
      </c>
      <c r="G19" s="403"/>
      <c r="H19" s="403"/>
      <c r="I19" s="403"/>
      <c r="J19" s="403"/>
      <c r="K19" s="403"/>
      <c r="L19" s="403"/>
      <c r="M19" s="403"/>
      <c r="N19" s="403"/>
    </row>
    <row r="21" spans="1:14" x14ac:dyDescent="0.25">
      <c r="A21" s="218" t="s">
        <v>319</v>
      </c>
      <c r="B21" s="63"/>
      <c r="C21" s="63"/>
      <c r="D21" s="64"/>
      <c r="E21" s="66"/>
      <c r="F21" s="76" t="s">
        <v>190</v>
      </c>
      <c r="G21" s="66"/>
      <c r="H21" s="66"/>
      <c r="I21" s="66"/>
      <c r="J21" s="66"/>
      <c r="K21" s="66"/>
      <c r="L21" s="66"/>
      <c r="M21" s="66"/>
      <c r="N21" s="66"/>
    </row>
    <row r="22" spans="1:14" ht="45" customHeight="1" x14ac:dyDescent="0.25">
      <c r="A22" s="407"/>
      <c r="B22" s="408"/>
      <c r="C22" s="408"/>
      <c r="D22" s="409"/>
      <c r="E22" s="66"/>
      <c r="F22" s="403" t="s">
        <v>191</v>
      </c>
      <c r="G22" s="403"/>
      <c r="H22" s="403"/>
      <c r="I22" s="403"/>
      <c r="J22" s="403"/>
      <c r="K22" s="403"/>
      <c r="L22" s="403"/>
      <c r="M22" s="403"/>
      <c r="N22" s="403"/>
    </row>
    <row r="23" spans="1:14" x14ac:dyDescent="0.25">
      <c r="A23" s="433"/>
      <c r="B23" s="433"/>
      <c r="C23" s="433"/>
      <c r="D23" s="433"/>
    </row>
    <row r="24" spans="1:14" x14ac:dyDescent="0.25">
      <c r="A24" s="433"/>
      <c r="B24" s="433"/>
      <c r="C24" s="433"/>
      <c r="D24" s="433"/>
    </row>
    <row r="25" spans="1:14" x14ac:dyDescent="0.25">
      <c r="A25" s="433"/>
      <c r="B25" s="433"/>
      <c r="C25" s="433"/>
      <c r="D25" s="433"/>
    </row>
    <row r="26" spans="1:14" x14ac:dyDescent="0.25">
      <c r="A26" s="433"/>
      <c r="B26" s="433"/>
      <c r="C26" s="433"/>
      <c r="D26" s="433"/>
    </row>
  </sheetData>
  <sheetProtection algorithmName="SHA-512" hashValue="jbIpEEnZOu0zJ8jB5fIW6UG3rNA+cwOZfPPCtzXus1BkYB+xNtoC3B2qTiTN4wvS0lQrh40PQ5NbZwpOMH1PuQ==" saltValue="CItAXpczH3p4F1PBFavvow==" spinCount="100000" sheet="1" formatCells="0" formatRows="0" sort="0"/>
  <mergeCells count="11">
    <mergeCell ref="F19:N19"/>
    <mergeCell ref="A22:D22"/>
    <mergeCell ref="F22:N22"/>
    <mergeCell ref="A1:C1"/>
    <mergeCell ref="A2:D2"/>
    <mergeCell ref="B16:C16"/>
    <mergeCell ref="A23:D23"/>
    <mergeCell ref="A24:D24"/>
    <mergeCell ref="A25:D25"/>
    <mergeCell ref="A26:D26"/>
    <mergeCell ref="A19:D19"/>
  </mergeCells>
  <conditionalFormatting sqref="A8">
    <cfRule type="containsText" dxfId="94" priority="4" operator="containsText" text="higher">
      <formula>NOT(ISERROR(SEARCH("higher",A8)))</formula>
    </cfRule>
    <cfRule type="containsText" dxfId="93" priority="17" operator="containsText" text="exceed">
      <formula>NOT(ISERROR(SEARCH("exceed",A8)))</formula>
    </cfRule>
  </conditionalFormatting>
  <conditionalFormatting sqref="A9">
    <cfRule type="containsText" dxfId="92" priority="3" operator="containsText" text="cannot">
      <formula>NOT(ISERROR(SEARCH("cannot",A9)))</formula>
    </cfRule>
  </conditionalFormatting>
  <conditionalFormatting sqref="A23:D26">
    <cfRule type="containsText" dxfId="90" priority="5" operator="containsText" text="Budget">
      <formula>NOT(ISERROR(SEARCH("Budget",A23)))</formula>
    </cfRule>
  </conditionalFormatting>
  <conditionalFormatting sqref="F4">
    <cfRule type="containsText" dxfId="89" priority="8" operator="containsText" text="mtdccalculator">
      <formula>NOT(ISERROR(SEARCH("mtdccalculator",F4)))</formula>
    </cfRule>
    <cfRule type="containsText" dxfId="88" priority="9" operator="containsText" text="mtdccalculator">
      <formula>NOT(ISERROR(SEARCH("mtdccalculator",F4)))</formula>
    </cfRule>
    <cfRule type="containsText" dxfId="87" priority="10" operator="containsText" text="mtdccalculator">
      <formula>NOT(ISERROR(SEARCH("mtdccalculator",F4)))</formula>
    </cfRule>
  </conditionalFormatting>
  <printOptions horizontalCentered="1"/>
  <pageMargins left="0.45" right="0.45" top="0.5" bottom="0.5" header="0.3" footer="0.3"/>
  <pageSetup scale="97" fitToHeight="0" orientation="landscape" blackAndWhite="1" r:id="rId1"/>
  <headerFooter>
    <oddFooter>&amp;L&amp;F&amp;CPage &amp;P of &amp;N&amp;R&amp;A</oddFooter>
  </headerFooter>
  <extLst>
    <ext xmlns:x14="http://schemas.microsoft.com/office/spreadsheetml/2009/9/main" uri="{78C0D931-6437-407d-A8EE-F0AAD7539E65}">
      <x14:conditionalFormattings>
        <x14:conditionalFormatting xmlns:xm="http://schemas.microsoft.com/office/excel/2006/main">
          <x14:cfRule type="expression" priority="1" id="{768E1971-CE18-4442-9BB4-4C53F0F0C124}">
            <xm:f>Categories!$A$2=FALSE</xm:f>
            <x14:dxf>
              <fill>
                <patternFill>
                  <bgColor theme="0" tint="-0.34998626667073579"/>
                </patternFill>
              </fill>
            </x14:dxf>
          </x14:cfRule>
          <xm:sqref>A6</xm:sqref>
        </x14:conditionalFormatting>
        <x14:conditionalFormatting xmlns:xm="http://schemas.microsoft.com/office/excel/2006/main">
          <x14:cfRule type="expression" priority="2" id="{D9A52EF8-CC79-4D3E-AD97-D2F54DC8571A}">
            <xm:f>Categories!$A$38=FALSE</xm:f>
            <x14:dxf>
              <fill>
                <patternFill>
                  <bgColor theme="0" tint="-0.34998626667073579"/>
                </patternFill>
              </fill>
            </x14:dxf>
          </x14:cfRule>
          <xm:sqref>A1:D5 B6:D6 A7:D22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J106"/>
  <sheetViews>
    <sheetView topLeftCell="A91" zoomScaleNormal="100" zoomScaleSheetLayoutView="100" workbookViewId="0">
      <selection activeCell="H90" sqref="H90"/>
    </sheetView>
  </sheetViews>
  <sheetFormatPr defaultColWidth="9.140625" defaultRowHeight="15" x14ac:dyDescent="0.25"/>
  <cols>
    <col min="1" max="1" width="36.85546875" customWidth="1"/>
    <col min="2" max="2" width="13.7109375" customWidth="1"/>
    <col min="3" max="5" width="26.28515625" customWidth="1"/>
    <col min="6" max="6" width="2.28515625" customWidth="1"/>
    <col min="7" max="7" width="15.7109375" style="80" customWidth="1"/>
    <col min="8" max="9" width="15.7109375" customWidth="1"/>
  </cols>
  <sheetData>
    <row r="1" spans="1:7" ht="20.25" customHeight="1" x14ac:dyDescent="0.25">
      <c r="A1" s="399" t="s">
        <v>320</v>
      </c>
      <c r="B1" s="399"/>
      <c r="C1" s="399"/>
      <c r="D1" s="399"/>
      <c r="E1" t="str">
        <f>+'Section A'!B2</f>
        <v>GRANTEE</v>
      </c>
      <c r="G1" s="197" t="s">
        <v>321</v>
      </c>
    </row>
    <row r="2" spans="1:7" ht="20.25" customHeight="1" x14ac:dyDescent="0.25">
      <c r="A2" s="196"/>
      <c r="B2" s="436" t="s">
        <v>322</v>
      </c>
      <c r="C2" s="436"/>
      <c r="D2" s="436"/>
      <c r="E2" s="436"/>
      <c r="G2" s="197"/>
    </row>
    <row r="3" spans="1:7" ht="39" customHeight="1" x14ac:dyDescent="0.25">
      <c r="A3" s="434" t="s">
        <v>323</v>
      </c>
      <c r="B3" s="434"/>
      <c r="C3" s="434"/>
      <c r="D3" s="434"/>
      <c r="E3" s="434"/>
      <c r="F3" s="8"/>
      <c r="G3" s="79"/>
    </row>
    <row r="4" spans="1:7" x14ac:dyDescent="0.25">
      <c r="A4" s="12" t="s">
        <v>324</v>
      </c>
      <c r="B4" s="13"/>
      <c r="C4" s="14" t="s">
        <v>325</v>
      </c>
      <c r="D4" s="15" t="s">
        <v>326</v>
      </c>
      <c r="E4" s="16" t="s">
        <v>327</v>
      </c>
      <c r="F4" s="8"/>
      <c r="G4" s="79"/>
    </row>
    <row r="5" spans="1:7" ht="21.75" customHeight="1" x14ac:dyDescent="0.25">
      <c r="A5" s="10" t="s">
        <v>328</v>
      </c>
      <c r="B5" s="10"/>
      <c r="C5" s="53">
        <f>+'Section A'!D9</f>
        <v>167400</v>
      </c>
      <c r="D5" s="54">
        <f>+'Section B'!C12</f>
        <v>0</v>
      </c>
      <c r="E5" s="54">
        <f>+C5+D5</f>
        <v>167400</v>
      </c>
      <c r="F5" s="8"/>
      <c r="G5" s="79"/>
    </row>
    <row r="6" spans="1:7" ht="21.75" customHeight="1" x14ac:dyDescent="0.25">
      <c r="A6" s="10" t="s">
        <v>82</v>
      </c>
      <c r="B6" s="10"/>
      <c r="C6" s="53">
        <f>+'Section A'!D10</f>
        <v>28709.1</v>
      </c>
      <c r="D6" s="54">
        <f>+'Section B'!C13</f>
        <v>0</v>
      </c>
      <c r="E6" s="54">
        <f>+C6+D6</f>
        <v>28709.1</v>
      </c>
      <c r="F6" s="8"/>
      <c r="G6" s="79"/>
    </row>
    <row r="7" spans="1:7" ht="21.75" customHeight="1" x14ac:dyDescent="0.25">
      <c r="A7" s="10" t="s">
        <v>83</v>
      </c>
      <c r="B7" s="10"/>
      <c r="C7" s="53">
        <f>+'Section A'!D11</f>
        <v>6784</v>
      </c>
      <c r="D7" s="54">
        <f>+'Section B'!C14</f>
        <v>0</v>
      </c>
      <c r="E7" s="54">
        <f t="shared" ref="E7:E30" si="0">+C7+D7</f>
        <v>6784</v>
      </c>
      <c r="F7" s="8"/>
      <c r="G7" s="79"/>
    </row>
    <row r="8" spans="1:7" ht="21.75" customHeight="1" x14ac:dyDescent="0.25">
      <c r="A8" s="10" t="s">
        <v>84</v>
      </c>
      <c r="B8" s="10"/>
      <c r="C8" s="53">
        <f>+'Section A'!D12</f>
        <v>0</v>
      </c>
      <c r="D8" s="54">
        <f>+'Section B'!C15</f>
        <v>0</v>
      </c>
      <c r="E8" s="54">
        <f t="shared" si="0"/>
        <v>0</v>
      </c>
      <c r="F8" s="8"/>
      <c r="G8" s="79"/>
    </row>
    <row r="9" spans="1:7" ht="21.75" customHeight="1" x14ac:dyDescent="0.25">
      <c r="A9" s="10" t="s">
        <v>85</v>
      </c>
      <c r="B9" s="10"/>
      <c r="C9" s="53">
        <f>+'Section A'!D13</f>
        <v>27225</v>
      </c>
      <c r="D9" s="54">
        <f>+'Section B'!C16</f>
        <v>0</v>
      </c>
      <c r="E9" s="54">
        <f t="shared" si="0"/>
        <v>27225</v>
      </c>
      <c r="F9" s="8"/>
      <c r="G9" s="79"/>
    </row>
    <row r="10" spans="1:7" ht="21.75" customHeight="1" x14ac:dyDescent="0.25">
      <c r="A10" s="10" t="s">
        <v>329</v>
      </c>
      <c r="B10" s="10"/>
      <c r="C10" s="53">
        <f>+'Section A'!D14</f>
        <v>31500</v>
      </c>
      <c r="D10" s="54">
        <f>+'Section B'!C17</f>
        <v>0</v>
      </c>
      <c r="E10" s="54">
        <f t="shared" si="0"/>
        <v>31500</v>
      </c>
      <c r="F10" s="8"/>
      <c r="G10" s="79"/>
    </row>
    <row r="11" spans="1:7" ht="21.75" customHeight="1" x14ac:dyDescent="0.25">
      <c r="A11" s="10" t="s">
        <v>88</v>
      </c>
      <c r="B11" s="10"/>
      <c r="C11" s="53">
        <f>+'Section A'!D15</f>
        <v>0</v>
      </c>
      <c r="D11" s="54">
        <f>+'Section B'!C18</f>
        <v>0</v>
      </c>
      <c r="E11" s="54">
        <f t="shared" si="0"/>
        <v>0</v>
      </c>
      <c r="F11" s="8"/>
      <c r="G11" s="79"/>
    </row>
    <row r="12" spans="1:7" ht="21.75" customHeight="1" x14ac:dyDescent="0.25">
      <c r="A12" s="10" t="s">
        <v>89</v>
      </c>
      <c r="B12" s="10"/>
      <c r="C12" s="53">
        <f>+'Section A'!D16</f>
        <v>0</v>
      </c>
      <c r="D12" s="54">
        <f>+'Section B'!C19</f>
        <v>0</v>
      </c>
      <c r="E12" s="54">
        <f t="shared" si="0"/>
        <v>0</v>
      </c>
      <c r="F12" s="8"/>
      <c r="G12" s="79"/>
    </row>
    <row r="13" spans="1:7" ht="21.75" customHeight="1" x14ac:dyDescent="0.25">
      <c r="A13" s="10" t="s">
        <v>90</v>
      </c>
      <c r="B13" s="10"/>
      <c r="C13" s="53">
        <f>+'Section A'!D17</f>
        <v>72000</v>
      </c>
      <c r="D13" s="54">
        <f>+'Section B'!C20</f>
        <v>0</v>
      </c>
      <c r="E13" s="54">
        <f t="shared" si="0"/>
        <v>72000</v>
      </c>
      <c r="F13" s="8"/>
      <c r="G13" s="79"/>
    </row>
    <row r="14" spans="1:7" ht="21.75" customHeight="1" x14ac:dyDescent="0.25">
      <c r="A14" s="10" t="s">
        <v>330</v>
      </c>
      <c r="B14" s="10"/>
      <c r="C14" s="53">
        <f>+'Section A'!D18</f>
        <v>0</v>
      </c>
      <c r="D14" s="54">
        <f>+'Section B'!C21</f>
        <v>0</v>
      </c>
      <c r="E14" s="54">
        <f t="shared" si="0"/>
        <v>0</v>
      </c>
      <c r="F14" s="8"/>
      <c r="G14" s="79"/>
    </row>
    <row r="15" spans="1:7" ht="21.75" customHeight="1" x14ac:dyDescent="0.25">
      <c r="A15" s="10" t="s">
        <v>92</v>
      </c>
      <c r="B15" s="10"/>
      <c r="C15" s="53">
        <f>+'Section A'!D19</f>
        <v>1218</v>
      </c>
      <c r="D15" s="54">
        <f>+'Section B'!C22</f>
        <v>0</v>
      </c>
      <c r="E15" s="54">
        <f t="shared" si="0"/>
        <v>1218</v>
      </c>
      <c r="F15" s="8"/>
      <c r="G15" s="79"/>
    </row>
    <row r="16" spans="1:7" ht="21.75" customHeight="1" x14ac:dyDescent="0.25">
      <c r="A16" s="10" t="s">
        <v>331</v>
      </c>
      <c r="B16" s="10"/>
      <c r="C16" s="53">
        <f>+'Section A'!D20</f>
        <v>4500</v>
      </c>
      <c r="D16" s="54">
        <f>+'Section B'!C23</f>
        <v>0</v>
      </c>
      <c r="E16" s="54">
        <f t="shared" si="0"/>
        <v>4500</v>
      </c>
      <c r="F16" s="8"/>
      <c r="G16" s="79"/>
    </row>
    <row r="17" spans="1:7" ht="21.75" customHeight="1" x14ac:dyDescent="0.25">
      <c r="A17" s="10" t="s">
        <v>332</v>
      </c>
      <c r="B17" s="10"/>
      <c r="C17" s="126">
        <f>+'Section A'!D21</f>
        <v>0</v>
      </c>
      <c r="D17" s="124">
        <f>+'Section B'!C24</f>
        <v>0</v>
      </c>
      <c r="E17" s="124">
        <f t="shared" si="0"/>
        <v>0</v>
      </c>
      <c r="F17" s="8"/>
      <c r="G17" s="79"/>
    </row>
    <row r="18" spans="1:7" ht="21.75" customHeight="1" x14ac:dyDescent="0.25">
      <c r="A18" s="10" t="s">
        <v>333</v>
      </c>
      <c r="B18" s="10"/>
      <c r="C18" s="126">
        <f>+'Section A'!D22</f>
        <v>169550</v>
      </c>
      <c r="D18" s="124">
        <f>+'Section B'!C25</f>
        <v>0</v>
      </c>
      <c r="E18" s="124">
        <f t="shared" si="0"/>
        <v>169550</v>
      </c>
      <c r="F18" s="8"/>
      <c r="G18" s="79"/>
    </row>
    <row r="19" spans="1:7" ht="21.75" customHeight="1" x14ac:dyDescent="0.25">
      <c r="A19" s="10" t="str">
        <f>'15A'!$A$2&amp;'15A'!$B$2</f>
        <v>15A.GRANT EXCLUSIVE LINE ITEM</v>
      </c>
      <c r="B19" s="10"/>
      <c r="C19" s="126">
        <f>+'Section A'!$D23</f>
        <v>0</v>
      </c>
      <c r="D19" s="124">
        <f>+'Section B'!$C26</f>
        <v>0</v>
      </c>
      <c r="E19" s="124">
        <f t="shared" si="0"/>
        <v>0</v>
      </c>
      <c r="F19" s="8"/>
      <c r="G19" s="79"/>
    </row>
    <row r="20" spans="1:7" ht="21.75" customHeight="1" x14ac:dyDescent="0.25">
      <c r="A20" s="10" t="str">
        <f>+'15B'!$A$2&amp;'15B'!$B$2</f>
        <v>15B.GRANT EXCLUSIVE LINE ITEM</v>
      </c>
      <c r="B20" s="10"/>
      <c r="C20" s="126">
        <f>+'Section A'!$D24</f>
        <v>0</v>
      </c>
      <c r="D20" s="124">
        <f>+'Section B'!$C27</f>
        <v>0</v>
      </c>
      <c r="E20" s="124">
        <f t="shared" ref="E20:E21" si="1">+C20+D20</f>
        <v>0</v>
      </c>
      <c r="F20" s="8"/>
      <c r="G20" s="79"/>
    </row>
    <row r="21" spans="1:7" ht="21.75" customHeight="1" x14ac:dyDescent="0.25">
      <c r="A21" s="10" t="str">
        <f>+'15C'!$A$2&amp;'15C'!$B$2</f>
        <v>15C.GRANT EXCLUSIVE LINE ITEM</v>
      </c>
      <c r="B21" s="10"/>
      <c r="C21" s="126">
        <f>+'Section A'!$D25</f>
        <v>0</v>
      </c>
      <c r="D21" s="124">
        <f>+'Section B'!$C28</f>
        <v>0</v>
      </c>
      <c r="E21" s="124">
        <f t="shared" si="1"/>
        <v>0</v>
      </c>
      <c r="F21" s="8"/>
      <c r="G21" s="79"/>
    </row>
    <row r="22" spans="1:7" ht="21.75" customHeight="1" x14ac:dyDescent="0.25">
      <c r="A22" s="10" t="str">
        <f>'15D'!$A$2&amp;'15D'!$B$2</f>
        <v>15D.GRANT EXCLUSIVE LINE ITEM</v>
      </c>
      <c r="B22" s="10"/>
      <c r="C22" s="126">
        <f>+'Section A'!$D26</f>
        <v>0</v>
      </c>
      <c r="D22" s="124">
        <f>+'Section B'!$C29</f>
        <v>0</v>
      </c>
      <c r="E22" s="124">
        <f t="shared" ref="E22:E24" si="2">+C22+D22</f>
        <v>0</v>
      </c>
      <c r="F22" s="8"/>
      <c r="G22" s="79"/>
    </row>
    <row r="23" spans="1:7" ht="21.75" customHeight="1" x14ac:dyDescent="0.25">
      <c r="A23" s="10" t="str">
        <f>'15E'!$A$2&amp;'15E'!$B$2</f>
        <v>15E.GRANT EXCLUSIVE LINE ITEM</v>
      </c>
      <c r="B23" s="10"/>
      <c r="C23" s="126">
        <f>+'Section A'!$D27</f>
        <v>0</v>
      </c>
      <c r="D23" s="124">
        <f>+'Section B'!$C30</f>
        <v>0</v>
      </c>
      <c r="E23" s="124">
        <f t="shared" si="2"/>
        <v>0</v>
      </c>
      <c r="F23" s="8"/>
      <c r="G23" s="79"/>
    </row>
    <row r="24" spans="1:7" ht="21.75" customHeight="1" x14ac:dyDescent="0.25">
      <c r="A24" s="10" t="str">
        <f>'15F'!$A$2&amp;'15F'!$B$2</f>
        <v>15F.GRANT EXCLUSIVE LINE ITEM</v>
      </c>
      <c r="B24" s="10"/>
      <c r="C24" s="126">
        <f>+'Section A'!$D28</f>
        <v>0</v>
      </c>
      <c r="D24" s="124">
        <f>+'Section B'!$C31</f>
        <v>0</v>
      </c>
      <c r="E24" s="124">
        <f t="shared" si="2"/>
        <v>0</v>
      </c>
      <c r="F24" s="8"/>
      <c r="G24" s="79"/>
    </row>
    <row r="25" spans="1:7" ht="21.75" customHeight="1" x14ac:dyDescent="0.25">
      <c r="A25" s="10" t="str">
        <f>'15G'!$A$2&amp;'15G'!$B$2</f>
        <v>15G.GRANT EXCLUSIVE LINE ITEM</v>
      </c>
      <c r="B25" s="10"/>
      <c r="C25" s="126">
        <f>+'Section A'!$D29</f>
        <v>0</v>
      </c>
      <c r="D25" s="124">
        <f>+'Section B'!$C32</f>
        <v>0</v>
      </c>
      <c r="E25" s="124">
        <f t="shared" ref="E25:E28" si="3">+C25+D25</f>
        <v>0</v>
      </c>
      <c r="F25" s="8"/>
      <c r="G25" s="79"/>
    </row>
    <row r="26" spans="1:7" ht="21.75" customHeight="1" x14ac:dyDescent="0.25">
      <c r="A26" s="10" t="str">
        <f>'15H'!$A$2&amp;'15H'!$B$2</f>
        <v>15H.GRANT EXCLUSIVE LINE ITEM</v>
      </c>
      <c r="B26" s="10"/>
      <c r="C26" s="126">
        <f>+'Section A'!$D30</f>
        <v>0</v>
      </c>
      <c r="D26" s="124">
        <f>+'Section B'!$C33</f>
        <v>0</v>
      </c>
      <c r="E26" s="124">
        <f t="shared" si="3"/>
        <v>0</v>
      </c>
      <c r="F26" s="8"/>
      <c r="G26" s="79"/>
    </row>
    <row r="27" spans="1:7" ht="21.75" customHeight="1" x14ac:dyDescent="0.25">
      <c r="A27" s="10" t="str">
        <f>'15I'!$A$2&amp;'15I'!$B$2</f>
        <v>15I.GRANT EXCLUSIVE LINE ITEM</v>
      </c>
      <c r="B27" s="10"/>
      <c r="C27" s="126">
        <f>+'Section A'!$D31</f>
        <v>0</v>
      </c>
      <c r="D27" s="124">
        <f>+'Section B'!$C34</f>
        <v>0</v>
      </c>
      <c r="E27" s="124">
        <f t="shared" si="3"/>
        <v>0</v>
      </c>
      <c r="F27" s="8"/>
      <c r="G27" s="79"/>
    </row>
    <row r="28" spans="1:7" ht="21.75" customHeight="1" x14ac:dyDescent="0.25">
      <c r="A28" s="10" t="str">
        <f>'15J'!$A$2&amp;'15J'!$B$2</f>
        <v>15J.GRANT EXCLUSIVE LINE ITEM</v>
      </c>
      <c r="B28" s="10"/>
      <c r="C28" s="126">
        <f>+'Section A'!$D32</f>
        <v>0</v>
      </c>
      <c r="D28" s="124">
        <f>+'Section B'!$C35</f>
        <v>0</v>
      </c>
      <c r="E28" s="124">
        <f t="shared" si="3"/>
        <v>0</v>
      </c>
      <c r="F28" s="8"/>
      <c r="G28" s="79"/>
    </row>
    <row r="29" spans="1:7" ht="21.75" customHeight="1" x14ac:dyDescent="0.25">
      <c r="A29" s="10" t="str">
        <f>'15K'!$A$2&amp;'15K'!$B$2</f>
        <v>15K.GRANT EXCLUSIVE LINE ITEM</v>
      </c>
      <c r="B29" s="10"/>
      <c r="C29" s="126">
        <f>+'Section A'!$D33</f>
        <v>0</v>
      </c>
      <c r="D29" s="124">
        <f>+'Section B'!$C36</f>
        <v>0</v>
      </c>
      <c r="E29" s="124">
        <f t="shared" ref="E29" si="4">+C29+D29</f>
        <v>0</v>
      </c>
      <c r="F29" s="8"/>
      <c r="G29" s="79"/>
    </row>
    <row r="30" spans="1:7" ht="21.75" customHeight="1" x14ac:dyDescent="0.25">
      <c r="A30" s="10" t="s">
        <v>334</v>
      </c>
      <c r="B30" s="10"/>
      <c r="C30" s="194">
        <f>+'Section A'!D35</f>
        <v>38136.76</v>
      </c>
      <c r="D30" s="195">
        <f>+'Section B'!C38</f>
        <v>0</v>
      </c>
      <c r="E30" s="195">
        <f t="shared" si="0"/>
        <v>38136.76</v>
      </c>
      <c r="F30" s="8"/>
      <c r="G30" s="79"/>
    </row>
    <row r="31" spans="1:7" ht="21.75" customHeight="1" x14ac:dyDescent="0.25">
      <c r="A31" s="125"/>
      <c r="B31" s="125"/>
      <c r="C31" s="126"/>
      <c r="D31" s="124"/>
      <c r="E31" s="124"/>
      <c r="F31" s="8"/>
      <c r="G31" s="79"/>
    </row>
    <row r="32" spans="1:7" ht="21.75" customHeight="1" x14ac:dyDescent="0.25">
      <c r="A32" s="10" t="s">
        <v>335</v>
      </c>
      <c r="B32" s="10"/>
      <c r="C32" s="126">
        <f>SUBTOTAL(109,C5:C31)</f>
        <v>547022.86</v>
      </c>
      <c r="D32" s="124"/>
      <c r="E32" s="124"/>
      <c r="F32" s="8"/>
      <c r="G32" t="str">
        <f>IF(SUBTOTAL(103,C5:C29)-SUBTOTAL(103,'Section A'!A$9:A$33)&gt;-0.004,IF(SUBTOTAL(103,C5:C29)-SUBTOTAL(103,'Section A'!A$9:A$33)&lt;0.004," ","inconsistent in number of budget categories compared to Section A"),"inconsistent in number of budget categories compared to Section A")</f>
        <v>inconsistent in number of budget categories compared to Section A</v>
      </c>
    </row>
    <row r="33" spans="1:7" ht="21.75" customHeight="1" x14ac:dyDescent="0.25">
      <c r="A33" s="10" t="s">
        <v>336</v>
      </c>
      <c r="B33" s="10"/>
      <c r="C33" s="126"/>
      <c r="D33" s="124">
        <f>SUBTOTAL(109,D5:D31)</f>
        <v>0</v>
      </c>
      <c r="E33" s="124"/>
      <c r="F33" s="8"/>
      <c r="G33" t="str">
        <f>IF(SUBTOTAL(103,D5:D29)-SUBTOTAL(103,'Section B'!A$12:A$36)&gt;-0.004,IF(SUBTOTAL(103,D5:D29)-SUBTOTAL(103,'Section B'!A$12:A$36)&lt;0.004," ","inconsistent in number of budget categories compared to Section B"),"inconsistent in number of budget categories compared to Section B")</f>
        <v xml:space="preserve"> </v>
      </c>
    </row>
    <row r="34" spans="1:7" ht="21.75" customHeight="1" x14ac:dyDescent="0.25">
      <c r="A34" s="12" t="s">
        <v>337</v>
      </c>
      <c r="B34" s="13"/>
      <c r="C34" s="128"/>
      <c r="D34" s="128"/>
      <c r="E34" s="129">
        <f>SUBTOTAL(109,E5:E30)</f>
        <v>547022.86</v>
      </c>
      <c r="F34" s="8"/>
      <c r="G34"/>
    </row>
    <row r="35" spans="1:7" ht="15" customHeight="1" x14ac:dyDescent="0.25">
      <c r="B35" s="10"/>
      <c r="C35" s="199" t="str">
        <f>IF($C32-'Section A'!$D38&lt;0.004, IF(C32-'Section A'!D38&gt;-0.004," ","out of balance with Section A by " &amp; $C32-'Section A'!$D38),"out of balance with Section A by " &amp; $C32-'Section A'!$D38)</f>
        <v xml:space="preserve"> </v>
      </c>
      <c r="F35" s="8"/>
      <c r="G35" s="199"/>
    </row>
    <row r="36" spans="1:7" ht="15" customHeight="1" x14ac:dyDescent="0.25">
      <c r="B36" s="10"/>
      <c r="C36" s="199" t="str">
        <f>IF($D33-'Section B'!$C40&gt;-0.004, IF(D33-'Section B'!C40&lt;0.004," ","out of balance with Section B by "&amp;$D33-'Section B'!$C40),"out of balance with Section B by "&amp;$D33-'Section B'!$C40)</f>
        <v xml:space="preserve"> </v>
      </c>
      <c r="D36" s="199"/>
      <c r="E36" s="199"/>
      <c r="F36" s="8"/>
      <c r="G36" s="199"/>
    </row>
    <row r="37" spans="1:7" ht="15" customHeight="1" x14ac:dyDescent="0.25">
      <c r="B37" s="10"/>
      <c r="C37" s="199" t="str">
        <f>IF($E34-$D33-$C32&lt;0.004,IF(E34-D33-C32&gt;-0.004," ","out of balance by "&amp;$E34-$D33-$C32),"out of balance by "&amp;$E34-$D33-$C32)</f>
        <v xml:space="preserve"> </v>
      </c>
      <c r="D37" s="124"/>
      <c r="E37" s="124"/>
      <c r="F37" s="8"/>
      <c r="G37" s="79"/>
    </row>
    <row r="38" spans="1:7" ht="21.75" customHeight="1" x14ac:dyDescent="0.25">
      <c r="A38" s="196"/>
      <c r="B38" s="435" t="s">
        <v>338</v>
      </c>
      <c r="C38" s="435"/>
      <c r="D38" s="435"/>
      <c r="E38" s="435"/>
      <c r="F38" s="8"/>
      <c r="G38" s="79"/>
    </row>
    <row r="39" spans="1:7" ht="15" customHeight="1" x14ac:dyDescent="0.25">
      <c r="A39" s="12" t="s">
        <v>324</v>
      </c>
      <c r="B39" s="13"/>
      <c r="C39" s="14" t="s">
        <v>325</v>
      </c>
      <c r="D39" s="15" t="s">
        <v>326</v>
      </c>
      <c r="E39" s="16" t="s">
        <v>327</v>
      </c>
      <c r="G39" s="198"/>
    </row>
    <row r="40" spans="1:7" ht="21.75" customHeight="1" x14ac:dyDescent="0.25">
      <c r="A40" s="10" t="s">
        <v>328</v>
      </c>
      <c r="B40" s="10"/>
      <c r="C40" s="126">
        <f>C75-C5</f>
        <v>0</v>
      </c>
      <c r="D40" s="126">
        <f>D75-D5</f>
        <v>0</v>
      </c>
      <c r="E40" s="124">
        <f>SUM(C40:D40)</f>
        <v>0</v>
      </c>
      <c r="F40" s="38"/>
      <c r="G40" s="198"/>
    </row>
    <row r="41" spans="1:7" ht="21.75" customHeight="1" x14ac:dyDescent="0.25">
      <c r="A41" s="10" t="s">
        <v>82</v>
      </c>
      <c r="B41" s="10"/>
      <c r="C41" s="126">
        <f t="shared" ref="C41:D41" si="5">C76-C6</f>
        <v>0</v>
      </c>
      <c r="D41" s="126">
        <f t="shared" si="5"/>
        <v>0</v>
      </c>
      <c r="E41" s="124">
        <f t="shared" ref="E41:E65" si="6">SUM(C41:D41)</f>
        <v>0</v>
      </c>
      <c r="F41" s="38"/>
      <c r="G41" s="198"/>
    </row>
    <row r="42" spans="1:7" ht="21.75" customHeight="1" x14ac:dyDescent="0.25">
      <c r="A42" s="10" t="s">
        <v>83</v>
      </c>
      <c r="B42" s="10"/>
      <c r="C42" s="126">
        <f t="shared" ref="C42:D42" si="7">C77-C7</f>
        <v>0</v>
      </c>
      <c r="D42" s="126">
        <f t="shared" si="7"/>
        <v>0</v>
      </c>
      <c r="E42" s="124">
        <f t="shared" si="6"/>
        <v>0</v>
      </c>
      <c r="F42" s="38"/>
      <c r="G42" s="198"/>
    </row>
    <row r="43" spans="1:7" ht="21.75" customHeight="1" x14ac:dyDescent="0.25">
      <c r="A43" s="10" t="s">
        <v>84</v>
      </c>
      <c r="B43" s="10"/>
      <c r="C43" s="126">
        <f t="shared" ref="C43:D43" si="8">C78-C8</f>
        <v>0</v>
      </c>
      <c r="D43" s="126">
        <f t="shared" si="8"/>
        <v>0</v>
      </c>
      <c r="E43" s="124">
        <f t="shared" si="6"/>
        <v>0</v>
      </c>
      <c r="F43" s="38"/>
      <c r="G43" s="198"/>
    </row>
    <row r="44" spans="1:7" ht="21.75" customHeight="1" x14ac:dyDescent="0.25">
      <c r="A44" s="10" t="s">
        <v>85</v>
      </c>
      <c r="B44" s="10"/>
      <c r="C44" s="126">
        <f t="shared" ref="C44:D44" si="9">C79-C9</f>
        <v>0</v>
      </c>
      <c r="D44" s="126">
        <f t="shared" si="9"/>
        <v>0</v>
      </c>
      <c r="E44" s="124">
        <f t="shared" si="6"/>
        <v>0</v>
      </c>
      <c r="F44" s="38"/>
      <c r="G44" s="198"/>
    </row>
    <row r="45" spans="1:7" ht="21.75" customHeight="1" x14ac:dyDescent="0.25">
      <c r="A45" s="10" t="s">
        <v>329</v>
      </c>
      <c r="B45" s="10"/>
      <c r="C45" s="126">
        <f t="shared" ref="C45:D45" si="10">C80-C10</f>
        <v>3000</v>
      </c>
      <c r="D45" s="126">
        <f t="shared" si="10"/>
        <v>0</v>
      </c>
      <c r="E45" s="124">
        <f t="shared" si="6"/>
        <v>3000</v>
      </c>
      <c r="F45" s="38"/>
      <c r="G45" s="198"/>
    </row>
    <row r="46" spans="1:7" ht="21.75" customHeight="1" x14ac:dyDescent="0.25">
      <c r="A46" s="10" t="s">
        <v>88</v>
      </c>
      <c r="B46" s="10"/>
      <c r="C46" s="126">
        <f t="shared" ref="C46:D46" si="11">C81-C11</f>
        <v>0</v>
      </c>
      <c r="D46" s="126">
        <f t="shared" si="11"/>
        <v>0</v>
      </c>
      <c r="E46" s="124">
        <f t="shared" si="6"/>
        <v>0</v>
      </c>
      <c r="F46" s="38"/>
      <c r="G46" s="198"/>
    </row>
    <row r="47" spans="1:7" ht="21.75" customHeight="1" x14ac:dyDescent="0.25">
      <c r="A47" s="10" t="s">
        <v>89</v>
      </c>
      <c r="B47" s="10"/>
      <c r="C47" s="126">
        <f t="shared" ref="C47:D47" si="12">C82-C12</f>
        <v>0</v>
      </c>
      <c r="D47" s="126">
        <f t="shared" si="12"/>
        <v>0</v>
      </c>
      <c r="E47" s="124">
        <f t="shared" si="6"/>
        <v>0</v>
      </c>
      <c r="F47" s="38"/>
      <c r="G47" s="198"/>
    </row>
    <row r="48" spans="1:7" ht="21.75" customHeight="1" x14ac:dyDescent="0.25">
      <c r="A48" s="10" t="s">
        <v>90</v>
      </c>
      <c r="B48" s="10"/>
      <c r="C48" s="126">
        <f t="shared" ref="C48:D48" si="13">C83-C13</f>
        <v>0</v>
      </c>
      <c r="D48" s="126">
        <f t="shared" si="13"/>
        <v>0</v>
      </c>
      <c r="E48" s="124">
        <f t="shared" si="6"/>
        <v>0</v>
      </c>
      <c r="F48" s="38"/>
      <c r="G48" s="198"/>
    </row>
    <row r="49" spans="1:7" ht="21.75" customHeight="1" x14ac:dyDescent="0.25">
      <c r="A49" s="10" t="s">
        <v>330</v>
      </c>
      <c r="B49" s="10"/>
      <c r="C49" s="126">
        <f t="shared" ref="C49:D49" si="14">C84-C14</f>
        <v>0</v>
      </c>
      <c r="D49" s="126">
        <f t="shared" si="14"/>
        <v>0</v>
      </c>
      <c r="E49" s="124">
        <f t="shared" si="6"/>
        <v>0</v>
      </c>
      <c r="F49" s="38"/>
      <c r="G49" s="198"/>
    </row>
    <row r="50" spans="1:7" ht="21.75" customHeight="1" x14ac:dyDescent="0.25">
      <c r="A50" s="10" t="s">
        <v>92</v>
      </c>
      <c r="B50" s="10"/>
      <c r="C50" s="126">
        <f t="shared" ref="C50:D50" si="15">C85-C15</f>
        <v>0</v>
      </c>
      <c r="D50" s="126">
        <f t="shared" si="15"/>
        <v>0</v>
      </c>
      <c r="E50" s="124">
        <f t="shared" si="6"/>
        <v>0</v>
      </c>
      <c r="F50" s="39"/>
      <c r="G50" s="198"/>
    </row>
    <row r="51" spans="1:7" ht="21.75" customHeight="1" x14ac:dyDescent="0.25">
      <c r="A51" s="10" t="s">
        <v>331</v>
      </c>
      <c r="B51" s="10"/>
      <c r="C51" s="126">
        <f t="shared" ref="C51:D51" si="16">C86-C16</f>
        <v>1500</v>
      </c>
      <c r="D51" s="126">
        <f t="shared" si="16"/>
        <v>0</v>
      </c>
      <c r="E51" s="124">
        <f t="shared" ref="E51:E53" si="17">SUM(C51:D51)</f>
        <v>1500</v>
      </c>
      <c r="F51" s="39"/>
      <c r="G51" s="198"/>
    </row>
    <row r="52" spans="1:7" ht="21.75" customHeight="1" x14ac:dyDescent="0.25">
      <c r="A52" s="10" t="s">
        <v>332</v>
      </c>
      <c r="B52" s="10"/>
      <c r="C52" s="126">
        <f t="shared" ref="C52:D52" si="18">C87-C17</f>
        <v>0</v>
      </c>
      <c r="D52" s="126">
        <f t="shared" si="18"/>
        <v>0</v>
      </c>
      <c r="E52" s="124">
        <f t="shared" si="17"/>
        <v>0</v>
      </c>
      <c r="F52" s="39"/>
      <c r="G52" s="198"/>
    </row>
    <row r="53" spans="1:7" ht="21.75" customHeight="1" x14ac:dyDescent="0.25">
      <c r="A53" s="10" t="s">
        <v>333</v>
      </c>
      <c r="B53" s="10"/>
      <c r="C53" s="126">
        <f t="shared" ref="C53:D53" si="19">C88-C18</f>
        <v>0</v>
      </c>
      <c r="D53" s="126">
        <f t="shared" si="19"/>
        <v>0</v>
      </c>
      <c r="E53" s="124">
        <f t="shared" si="17"/>
        <v>0</v>
      </c>
      <c r="F53" s="39"/>
      <c r="G53" s="198"/>
    </row>
    <row r="54" spans="1:7" ht="21.75" customHeight="1" x14ac:dyDescent="0.25">
      <c r="A54" s="10" t="str">
        <f>'15A'!$A$2&amp;'15A'!$B$2</f>
        <v>15A.GRANT EXCLUSIVE LINE ITEM</v>
      </c>
      <c r="B54" s="10"/>
      <c r="C54" s="126"/>
      <c r="D54" s="126"/>
      <c r="E54" s="124">
        <f t="shared" ref="E54:E60" si="20">SUM(C54:D54)</f>
        <v>0</v>
      </c>
      <c r="F54" s="39"/>
      <c r="G54" s="198"/>
    </row>
    <row r="55" spans="1:7" ht="21.75" customHeight="1" x14ac:dyDescent="0.25">
      <c r="A55" s="10" t="str">
        <f>+'15B'!$A$2&amp;'15B'!$B$2</f>
        <v>15B.GRANT EXCLUSIVE LINE ITEM</v>
      </c>
      <c r="B55" s="10"/>
      <c r="C55" s="126"/>
      <c r="D55" s="126"/>
      <c r="E55" s="124">
        <f t="shared" si="20"/>
        <v>0</v>
      </c>
      <c r="F55" s="39"/>
      <c r="G55" s="198"/>
    </row>
    <row r="56" spans="1:7" ht="21.75" customHeight="1" x14ac:dyDescent="0.25">
      <c r="A56" s="10" t="str">
        <f>+'15C'!$A$2&amp;'15C'!$B$2</f>
        <v>15C.GRANT EXCLUSIVE LINE ITEM</v>
      </c>
      <c r="B56" s="10"/>
      <c r="C56" s="126"/>
      <c r="D56" s="126"/>
      <c r="E56" s="124">
        <f t="shared" si="20"/>
        <v>0</v>
      </c>
      <c r="F56" s="39"/>
      <c r="G56" s="198"/>
    </row>
    <row r="57" spans="1:7" ht="21.75" customHeight="1" x14ac:dyDescent="0.25">
      <c r="A57" s="10" t="str">
        <f>'15D'!$A$2&amp;'15D'!$B$2</f>
        <v>15D.GRANT EXCLUSIVE LINE ITEM</v>
      </c>
      <c r="B57" s="10"/>
      <c r="C57" s="126"/>
      <c r="D57" s="126"/>
      <c r="E57" s="124">
        <f t="shared" si="20"/>
        <v>0</v>
      </c>
      <c r="F57" s="39"/>
      <c r="G57" s="198"/>
    </row>
    <row r="58" spans="1:7" ht="21.75" customHeight="1" x14ac:dyDescent="0.25">
      <c r="A58" s="10" t="str">
        <f>'15E'!$A$2&amp;'15E'!$B$2</f>
        <v>15E.GRANT EXCLUSIVE LINE ITEM</v>
      </c>
      <c r="B58" s="10"/>
      <c r="C58" s="126"/>
      <c r="D58" s="126"/>
      <c r="E58" s="124">
        <f t="shared" si="20"/>
        <v>0</v>
      </c>
      <c r="F58" s="39"/>
      <c r="G58" s="198"/>
    </row>
    <row r="59" spans="1:7" ht="21.75" customHeight="1" x14ac:dyDescent="0.25">
      <c r="A59" s="10" t="str">
        <f>'15F'!$A$2&amp;'15F'!$B$2</f>
        <v>15F.GRANT EXCLUSIVE LINE ITEM</v>
      </c>
      <c r="B59" s="10"/>
      <c r="C59" s="126"/>
      <c r="D59" s="126"/>
      <c r="E59" s="124">
        <f t="shared" si="20"/>
        <v>0</v>
      </c>
      <c r="F59" s="39"/>
      <c r="G59" s="198"/>
    </row>
    <row r="60" spans="1:7" ht="21.75" customHeight="1" x14ac:dyDescent="0.25">
      <c r="A60" s="10" t="str">
        <f>'15G'!$A$2&amp;'15G'!$B$2</f>
        <v>15G.GRANT EXCLUSIVE LINE ITEM</v>
      </c>
      <c r="B60" s="10"/>
      <c r="C60" s="126"/>
      <c r="D60" s="126"/>
      <c r="E60" s="124">
        <f t="shared" si="20"/>
        <v>0</v>
      </c>
      <c r="F60" s="39"/>
      <c r="G60" s="198"/>
    </row>
    <row r="61" spans="1:7" ht="21.75" customHeight="1" x14ac:dyDescent="0.25">
      <c r="A61" s="10" t="str">
        <f>'15H'!$A$2&amp;'15H'!$B$2</f>
        <v>15H.GRANT EXCLUSIVE LINE ITEM</v>
      </c>
      <c r="B61" s="10"/>
      <c r="C61" s="126"/>
      <c r="D61" s="126"/>
      <c r="E61" s="124">
        <f t="shared" ref="E61:E64" si="21">SUM(C61:D61)</f>
        <v>0</v>
      </c>
      <c r="F61" s="39"/>
      <c r="G61" s="198"/>
    </row>
    <row r="62" spans="1:7" ht="21.75" customHeight="1" x14ac:dyDescent="0.25">
      <c r="A62" s="10" t="str">
        <f>'15I'!$A$2&amp;'15I'!$B$2</f>
        <v>15I.GRANT EXCLUSIVE LINE ITEM</v>
      </c>
      <c r="B62" s="10"/>
      <c r="C62" s="126"/>
      <c r="D62" s="126"/>
      <c r="E62" s="124">
        <f t="shared" si="21"/>
        <v>0</v>
      </c>
      <c r="F62" s="39"/>
      <c r="G62" s="198"/>
    </row>
    <row r="63" spans="1:7" ht="21.75" customHeight="1" x14ac:dyDescent="0.25">
      <c r="A63" s="10" t="str">
        <f>'15J'!$A$2&amp;'15J'!$B$2</f>
        <v>15J.GRANT EXCLUSIVE LINE ITEM</v>
      </c>
      <c r="B63" s="10"/>
      <c r="C63" s="126"/>
      <c r="D63" s="126"/>
      <c r="E63" s="124">
        <f t="shared" si="21"/>
        <v>0</v>
      </c>
      <c r="F63" s="39"/>
      <c r="G63" s="198"/>
    </row>
    <row r="64" spans="1:7" ht="21.75" customHeight="1" x14ac:dyDescent="0.25">
      <c r="A64" s="10" t="str">
        <f>'15K'!$A$2&amp;'15K'!$B$2</f>
        <v>15K.GRANT EXCLUSIVE LINE ITEM</v>
      </c>
      <c r="B64" s="10"/>
      <c r="C64" s="126"/>
      <c r="D64" s="126"/>
      <c r="E64" s="124">
        <f t="shared" si="21"/>
        <v>0</v>
      </c>
      <c r="F64" s="39"/>
      <c r="G64" s="198"/>
    </row>
    <row r="65" spans="1:7" ht="21.75" customHeight="1" x14ac:dyDescent="0.25">
      <c r="A65" s="10" t="s">
        <v>334</v>
      </c>
      <c r="B65" s="10"/>
      <c r="C65" s="126">
        <f t="shared" ref="C65:D65" si="22">C100-C30</f>
        <v>7790.239999999998</v>
      </c>
      <c r="D65" s="126">
        <f t="shared" si="22"/>
        <v>0</v>
      </c>
      <c r="E65" s="195">
        <f t="shared" si="6"/>
        <v>7790.239999999998</v>
      </c>
      <c r="F65" s="39"/>
      <c r="G65" s="198"/>
    </row>
    <row r="66" spans="1:7" ht="21.75" customHeight="1" x14ac:dyDescent="0.25">
      <c r="A66" s="125"/>
      <c r="B66" s="125"/>
      <c r="C66" s="127"/>
      <c r="D66" s="124"/>
      <c r="E66" s="124"/>
      <c r="F66" s="5"/>
      <c r="G66" s="198"/>
    </row>
    <row r="67" spans="1:7" ht="21.75" customHeight="1" x14ac:dyDescent="0.25">
      <c r="A67" s="10" t="s">
        <v>335</v>
      </c>
      <c r="B67" s="10"/>
      <c r="C67" s="126">
        <f>SUBTOTAL(109,C40:C66)</f>
        <v>12290.239999999998</v>
      </c>
      <c r="D67" s="124"/>
      <c r="E67" s="124"/>
      <c r="F67" s="38"/>
      <c r="G67" t="str">
        <f>IF(SUBTOTAL(103,C40:C64)-SUBTOTAL(103,'Section A'!A$9:A$33)&gt;-0.004,IF(SUBTOTAL(103,C40:C64)-SUBTOTAL(103,'Section A'!A$9:A$33)&lt;0.004," ","inconsistent in number of budget categories compared to Section A"),"inconsistent in number of budget categories compared to Section A")</f>
        <v xml:space="preserve"> </v>
      </c>
    </row>
    <row r="68" spans="1:7" ht="21.75" customHeight="1" x14ac:dyDescent="0.25">
      <c r="A68" s="10" t="s">
        <v>336</v>
      </c>
      <c r="B68" s="10"/>
      <c r="C68" s="126"/>
      <c r="D68" s="124">
        <f>SUBTOTAL(109,D40:D67)</f>
        <v>0</v>
      </c>
      <c r="E68" s="124"/>
      <c r="F68" s="40"/>
      <c r="G68" t="str">
        <f>IF(SUBTOTAL(103,D40:D64)-SUBTOTAL(103,'Section B'!A$12:A$36)&gt;-0.004,IF(SUBTOTAL(103,D40:D64)-SUBTOTAL(103,'Section B'!A$12:A$36)&lt;0.004," ","inconsistent in number of budget categories compared to Section B"),"inconsistent in number of budget categories compared to Section B")</f>
        <v>inconsistent in number of budget categories compared to Section B</v>
      </c>
    </row>
    <row r="69" spans="1:7" ht="21.75" customHeight="1" x14ac:dyDescent="0.25">
      <c r="A69" s="12" t="s">
        <v>337</v>
      </c>
      <c r="B69" s="13"/>
      <c r="C69" s="128"/>
      <c r="D69" s="128"/>
      <c r="E69" s="129">
        <f>SUBTOTAL(109,E40:E68)</f>
        <v>12290.239999999998</v>
      </c>
      <c r="F69" s="2"/>
      <c r="G69"/>
    </row>
    <row r="70" spans="1:7" ht="15" customHeight="1" x14ac:dyDescent="0.25">
      <c r="B70" s="10"/>
      <c r="C70" s="199" t="str">
        <f>IF($C67-'Section A'!$E38&lt;0.004,IF(C67-'Section A'!E38&gt;-0.004," ","out of balance with Section A by "&amp;$C67-'Section A'!$E38),"out of balance with Section A by "&amp;$C67-'Section A'!$E38)</f>
        <v xml:space="preserve"> </v>
      </c>
      <c r="F70" s="2"/>
      <c r="G70" s="199"/>
    </row>
    <row r="71" spans="1:7" ht="15" customHeight="1" x14ac:dyDescent="0.25">
      <c r="B71" s="10"/>
      <c r="C71" s="199" t="str">
        <f>IF($D68-'Section B'!$D40&lt;0.004,IF(D68-'Section B'!D40&gt;-0.004," ","out of balance with Section B by "&amp;$D68-'Section B'!$D40),"out of balance with Section B by "&amp;$D68-'Section B'!$D40)</f>
        <v xml:space="preserve"> </v>
      </c>
      <c r="D71" s="199"/>
      <c r="E71" s="199"/>
      <c r="F71" s="2"/>
      <c r="G71" s="199"/>
    </row>
    <row r="72" spans="1:7" ht="15" customHeight="1" x14ac:dyDescent="0.25">
      <c r="C72" s="199" t="str">
        <f>IF($E69-$D68-$C67&lt;0.004, IF(E69-D68-C67&gt;-0.004," ","out of balance by " &amp; $E69-$D68-$C67),"out of balance by " &amp; $E69-$D68-$C67)</f>
        <v xml:space="preserve"> </v>
      </c>
    </row>
    <row r="73" spans="1:7" ht="20.25" x14ac:dyDescent="0.25">
      <c r="A73" s="196"/>
      <c r="B73" s="435" t="s">
        <v>339</v>
      </c>
      <c r="C73" s="435"/>
      <c r="D73" s="435"/>
      <c r="E73" s="435"/>
    </row>
    <row r="74" spans="1:7" x14ac:dyDescent="0.25">
      <c r="A74" s="12" t="s">
        <v>324</v>
      </c>
      <c r="B74" s="13"/>
      <c r="C74" s="14" t="s">
        <v>325</v>
      </c>
      <c r="D74" s="15" t="s">
        <v>326</v>
      </c>
      <c r="E74" s="16" t="s">
        <v>327</v>
      </c>
    </row>
    <row r="75" spans="1:7" ht="21.75" customHeight="1" x14ac:dyDescent="0.25">
      <c r="A75" s="10" t="s">
        <v>328</v>
      </c>
      <c r="B75" s="10"/>
      <c r="C75" s="126">
        <f>Personnel!G136</f>
        <v>167400</v>
      </c>
      <c r="D75" s="124">
        <f>Personnel!G268</f>
        <v>0</v>
      </c>
      <c r="E75" s="124">
        <f>SUM(C75:D75)</f>
        <v>167400</v>
      </c>
    </row>
    <row r="76" spans="1:7" ht="21.75" customHeight="1" x14ac:dyDescent="0.25">
      <c r="A76" s="10" t="s">
        <v>82</v>
      </c>
      <c r="B76" s="10"/>
      <c r="C76" s="126">
        <f>'Fringe Benefits'!E135</f>
        <v>28709.1</v>
      </c>
      <c r="D76" s="124">
        <f>'Fringe Benefits'!E267</f>
        <v>0</v>
      </c>
      <c r="E76" s="124">
        <f t="shared" ref="E76:E100" si="23">SUM(C76:D76)</f>
        <v>28709.1</v>
      </c>
    </row>
    <row r="77" spans="1:7" ht="21.75" customHeight="1" x14ac:dyDescent="0.25">
      <c r="A77" s="10" t="s">
        <v>83</v>
      </c>
      <c r="B77" s="10"/>
      <c r="C77" s="126">
        <f>Travel!G135</f>
        <v>6784</v>
      </c>
      <c r="D77" s="124">
        <f>Travel!G267</f>
        <v>0</v>
      </c>
      <c r="E77" s="124">
        <f t="shared" si="23"/>
        <v>6784</v>
      </c>
    </row>
    <row r="78" spans="1:7" ht="21.75" customHeight="1" x14ac:dyDescent="0.25">
      <c r="A78" s="10" t="s">
        <v>84</v>
      </c>
      <c r="B78" s="10"/>
      <c r="C78" s="126">
        <f>Equipment!D135</f>
        <v>0</v>
      </c>
      <c r="D78" s="124">
        <f>Equipment!D267</f>
        <v>0</v>
      </c>
      <c r="E78" s="124">
        <f t="shared" si="23"/>
        <v>0</v>
      </c>
    </row>
    <row r="79" spans="1:7" ht="21.75" customHeight="1" x14ac:dyDescent="0.25">
      <c r="A79" s="10" t="s">
        <v>85</v>
      </c>
      <c r="B79" s="10"/>
      <c r="C79" s="126">
        <f>Supplies!D134</f>
        <v>27225</v>
      </c>
      <c r="D79" s="124">
        <f>Supplies!D266</f>
        <v>0</v>
      </c>
      <c r="E79" s="124">
        <f t="shared" si="23"/>
        <v>27225</v>
      </c>
    </row>
    <row r="80" spans="1:7" ht="21.75" customHeight="1" x14ac:dyDescent="0.25">
      <c r="A80" s="10" t="s">
        <v>329</v>
      </c>
      <c r="B80" s="10"/>
      <c r="C80" s="126">
        <f>'Contractual Services'!C137</f>
        <v>34500</v>
      </c>
      <c r="D80" s="124">
        <f>'Contractual Services'!C269</f>
        <v>0</v>
      </c>
      <c r="E80" s="124">
        <f t="shared" si="23"/>
        <v>34500</v>
      </c>
    </row>
    <row r="81" spans="1:5" ht="21.75" customHeight="1" x14ac:dyDescent="0.25">
      <c r="A81" s="10" t="s">
        <v>88</v>
      </c>
      <c r="B81" s="10"/>
      <c r="C81" s="126">
        <f>Consultant!G134+Consultant!G407</f>
        <v>0</v>
      </c>
      <c r="D81" s="124">
        <f>Consultant!G266+Consultant!G539</f>
        <v>0</v>
      </c>
      <c r="E81" s="124">
        <f t="shared" si="23"/>
        <v>0</v>
      </c>
    </row>
    <row r="82" spans="1:5" ht="21.75" customHeight="1" x14ac:dyDescent="0.25">
      <c r="A82" s="10" t="s">
        <v>89</v>
      </c>
      <c r="B82" s="10"/>
      <c r="C82" s="126">
        <f>Construction!C134</f>
        <v>0</v>
      </c>
      <c r="D82" s="124">
        <f>Construction!C266</f>
        <v>0</v>
      </c>
      <c r="E82" s="124">
        <f t="shared" si="23"/>
        <v>0</v>
      </c>
    </row>
    <row r="83" spans="1:5" ht="21.75" customHeight="1" x14ac:dyDescent="0.25">
      <c r="A83" s="10" t="s">
        <v>90</v>
      </c>
      <c r="B83" s="10"/>
      <c r="C83" s="126">
        <f>Occupancy!F135</f>
        <v>72000</v>
      </c>
      <c r="D83" s="124">
        <f>Occupancy!F267</f>
        <v>0</v>
      </c>
      <c r="E83" s="124">
        <f t="shared" si="23"/>
        <v>72000</v>
      </c>
    </row>
    <row r="84" spans="1:5" ht="21.75" customHeight="1" x14ac:dyDescent="0.25">
      <c r="A84" s="10" t="s">
        <v>330</v>
      </c>
      <c r="B84" s="10"/>
      <c r="C84" s="126">
        <f>'R &amp; D'!C134</f>
        <v>0</v>
      </c>
      <c r="D84" s="124">
        <f>'R &amp; D'!C266</f>
        <v>0</v>
      </c>
      <c r="E84" s="124">
        <f t="shared" si="23"/>
        <v>0</v>
      </c>
    </row>
    <row r="85" spans="1:5" ht="21.75" customHeight="1" x14ac:dyDescent="0.25">
      <c r="A85" s="10" t="s">
        <v>92</v>
      </c>
      <c r="B85" s="10"/>
      <c r="C85" s="126">
        <f>Telecommunications!F135</f>
        <v>1218</v>
      </c>
      <c r="D85" s="124">
        <f>Telecommunications!F267</f>
        <v>0</v>
      </c>
      <c r="E85" s="124">
        <f t="shared" si="23"/>
        <v>1218</v>
      </c>
    </row>
    <row r="86" spans="1:5" ht="21.75" customHeight="1" x14ac:dyDescent="0.25">
      <c r="A86" s="10" t="s">
        <v>331</v>
      </c>
      <c r="B86" s="10"/>
      <c r="C86" s="126">
        <f>'Training &amp; Education'!F135</f>
        <v>6000</v>
      </c>
      <c r="D86" s="124">
        <f>'Training &amp; Education'!F267</f>
        <v>0</v>
      </c>
      <c r="E86" s="124">
        <f t="shared" si="23"/>
        <v>6000</v>
      </c>
    </row>
    <row r="87" spans="1:5" ht="21.75" customHeight="1" x14ac:dyDescent="0.25">
      <c r="A87" s="10" t="s">
        <v>332</v>
      </c>
      <c r="B87" s="10"/>
      <c r="C87" s="126">
        <f>'Direct Administrative'!G135</f>
        <v>0</v>
      </c>
      <c r="D87" s="124">
        <f>'Direct Administrative'!G267</f>
        <v>0</v>
      </c>
      <c r="E87" s="124">
        <f t="shared" si="23"/>
        <v>0</v>
      </c>
    </row>
    <row r="88" spans="1:5" ht="21.75" customHeight="1" x14ac:dyDescent="0.25">
      <c r="A88" s="10" t="s">
        <v>333</v>
      </c>
      <c r="B88" s="10"/>
      <c r="C88" s="126">
        <f>'Miscellaneous (other) Costs'!F135</f>
        <v>169550</v>
      </c>
      <c r="D88" s="124">
        <f>'Miscellaneous (other) Costs'!F267</f>
        <v>0</v>
      </c>
      <c r="E88" s="124">
        <f t="shared" si="23"/>
        <v>169550</v>
      </c>
    </row>
    <row r="89" spans="1:5" ht="21.75" customHeight="1" x14ac:dyDescent="0.25">
      <c r="A89" s="10" t="str">
        <f>'15A'!$A$2&amp;'15A'!$B$2</f>
        <v>15A.GRANT EXCLUSIVE LINE ITEM</v>
      </c>
      <c r="B89" s="10"/>
      <c r="C89" s="126"/>
      <c r="D89" s="124"/>
      <c r="E89" s="124">
        <f t="shared" si="23"/>
        <v>0</v>
      </c>
    </row>
    <row r="90" spans="1:5" ht="21.75" customHeight="1" x14ac:dyDescent="0.25">
      <c r="A90" s="10" t="str">
        <f>+'15B'!$A$2&amp;'15B'!$B$2</f>
        <v>15B.GRANT EXCLUSIVE LINE ITEM</v>
      </c>
      <c r="B90" s="10"/>
      <c r="C90" s="126"/>
      <c r="D90" s="124"/>
      <c r="E90" s="124">
        <f t="shared" ref="E90:E95" si="24">SUM(C90:D90)</f>
        <v>0</v>
      </c>
    </row>
    <row r="91" spans="1:5" ht="21.75" customHeight="1" x14ac:dyDescent="0.25">
      <c r="A91" s="10" t="str">
        <f>+'15C'!$A$2&amp;'15C'!$B$2</f>
        <v>15C.GRANT EXCLUSIVE LINE ITEM</v>
      </c>
      <c r="B91" s="10"/>
      <c r="C91" s="126"/>
      <c r="D91" s="124"/>
      <c r="E91" s="124">
        <f t="shared" si="24"/>
        <v>0</v>
      </c>
    </row>
    <row r="92" spans="1:5" ht="21.75" customHeight="1" x14ac:dyDescent="0.25">
      <c r="A92" s="10" t="str">
        <f>'15D'!$A$2&amp;'15D'!$B$2</f>
        <v>15D.GRANT EXCLUSIVE LINE ITEM</v>
      </c>
      <c r="B92" s="10"/>
      <c r="C92" s="126"/>
      <c r="D92" s="124"/>
      <c r="E92" s="124">
        <f t="shared" si="24"/>
        <v>0</v>
      </c>
    </row>
    <row r="93" spans="1:5" ht="21.75" customHeight="1" x14ac:dyDescent="0.25">
      <c r="A93" s="10" t="str">
        <f>'15E'!$A$2&amp;'15E'!$B$2</f>
        <v>15E.GRANT EXCLUSIVE LINE ITEM</v>
      </c>
      <c r="B93" s="10"/>
      <c r="C93" s="126"/>
      <c r="D93" s="124"/>
      <c r="E93" s="124">
        <f t="shared" si="24"/>
        <v>0</v>
      </c>
    </row>
    <row r="94" spans="1:5" ht="21.75" customHeight="1" x14ac:dyDescent="0.25">
      <c r="A94" s="10" t="str">
        <f>'15F'!$A$2&amp;'15F'!$B$2</f>
        <v>15F.GRANT EXCLUSIVE LINE ITEM</v>
      </c>
      <c r="B94" s="10"/>
      <c r="C94" s="126"/>
      <c r="D94" s="124"/>
      <c r="E94" s="124">
        <f t="shared" si="24"/>
        <v>0</v>
      </c>
    </row>
    <row r="95" spans="1:5" ht="21.75" customHeight="1" x14ac:dyDescent="0.25">
      <c r="A95" s="10" t="str">
        <f>'15G'!$A$2&amp;'15G'!$B$2</f>
        <v>15G.GRANT EXCLUSIVE LINE ITEM</v>
      </c>
      <c r="B95" s="10"/>
      <c r="C95" s="126"/>
      <c r="D95" s="124"/>
      <c r="E95" s="124">
        <f t="shared" si="24"/>
        <v>0</v>
      </c>
    </row>
    <row r="96" spans="1:5" ht="21.75" customHeight="1" x14ac:dyDescent="0.25">
      <c r="A96" s="10" t="str">
        <f>'15H'!$A$2&amp;'15H'!$B$2</f>
        <v>15H.GRANT EXCLUSIVE LINE ITEM</v>
      </c>
      <c r="B96" s="10"/>
      <c r="C96" s="126"/>
      <c r="D96" s="124"/>
      <c r="E96" s="124">
        <f t="shared" ref="E96:E99" si="25">SUM(C96:D96)</f>
        <v>0</v>
      </c>
    </row>
    <row r="97" spans="1:10" ht="21.75" customHeight="1" x14ac:dyDescent="0.25">
      <c r="A97" s="10" t="str">
        <f>'15I'!$A$2&amp;'15I'!$B$2</f>
        <v>15I.GRANT EXCLUSIVE LINE ITEM</v>
      </c>
      <c r="B97" s="10"/>
      <c r="C97" s="126"/>
      <c r="D97" s="124"/>
      <c r="E97" s="124">
        <f t="shared" si="25"/>
        <v>0</v>
      </c>
    </row>
    <row r="98" spans="1:10" ht="21.75" customHeight="1" x14ac:dyDescent="0.25">
      <c r="A98" s="10" t="str">
        <f>'15J'!$A$2&amp;'15J'!$B$2</f>
        <v>15J.GRANT EXCLUSIVE LINE ITEM</v>
      </c>
      <c r="B98" s="10"/>
      <c r="C98" s="126"/>
      <c r="D98" s="124"/>
      <c r="E98" s="124">
        <f t="shared" si="25"/>
        <v>0</v>
      </c>
    </row>
    <row r="99" spans="1:10" ht="21.75" customHeight="1" x14ac:dyDescent="0.25">
      <c r="A99" s="10" t="str">
        <f>'15K'!$A$2&amp;'15K'!$B$2</f>
        <v>15K.GRANT EXCLUSIVE LINE ITEM</v>
      </c>
      <c r="B99" s="10"/>
      <c r="C99" s="126"/>
      <c r="D99" s="124"/>
      <c r="E99" s="124">
        <f t="shared" si="25"/>
        <v>0</v>
      </c>
    </row>
    <row r="100" spans="1:10" ht="21.75" customHeight="1" x14ac:dyDescent="0.25">
      <c r="A100" s="10" t="s">
        <v>334</v>
      </c>
      <c r="B100" s="10"/>
      <c r="C100" s="194">
        <f>'Indirect Costs'!D8</f>
        <v>45927</v>
      </c>
      <c r="D100" s="195">
        <f>'Indirect Costs'!D14</f>
        <v>0</v>
      </c>
      <c r="E100" s="195">
        <f t="shared" si="23"/>
        <v>45927</v>
      </c>
    </row>
    <row r="101" spans="1:10" ht="21.75" customHeight="1" x14ac:dyDescent="0.25">
      <c r="A101" s="125"/>
      <c r="B101" s="125"/>
      <c r="C101" s="126"/>
      <c r="D101" s="124"/>
      <c r="E101" s="124"/>
    </row>
    <row r="102" spans="1:10" ht="21.75" customHeight="1" x14ac:dyDescent="0.25">
      <c r="A102" s="10" t="s">
        <v>335</v>
      </c>
      <c r="B102" s="10"/>
      <c r="C102" s="126">
        <f>SUBTOTAL(109,C75:C101)</f>
        <v>559313.1</v>
      </c>
      <c r="D102" s="124"/>
      <c r="E102" s="124"/>
      <c r="G102" t="str">
        <f>IF(SUBTOTAL(103,C75:C99)-SUBTOTAL(103,'Section A'!A$9:A$33)&gt;-0.004,IF(SUBTOTAL(103,C75:C99)-SUBTOTAL(103,'Section A'!A$9:A$33)&lt;0.004," ","inconsistent in number of budget categories compared to Section A"),"inconsistent in number of budget categories compared to Section A")</f>
        <v xml:space="preserve"> </v>
      </c>
      <c r="I102" s="192"/>
      <c r="J102" s="80"/>
    </row>
    <row r="103" spans="1:10" ht="21.75" customHeight="1" x14ac:dyDescent="0.25">
      <c r="A103" s="10" t="s">
        <v>336</v>
      </c>
      <c r="B103" s="10"/>
      <c r="C103" s="126"/>
      <c r="D103" s="124">
        <f>SUBTOTAL(109,D75:D102)</f>
        <v>0</v>
      </c>
      <c r="E103" s="124"/>
      <c r="G103" t="str">
        <f>IF(SUBTOTAL(103,D75:D99)-SUBTOTAL(103,'Section B'!A$12:A$36)&gt;-0.004,IF(SUBTOTAL(103,D75:D99)-SUBTOTAL(103,'Section B'!A$12:A$36)&lt;0.004," ","inconsistent in number of budget categories compared to Section B"),"inconsistent in number of budget categories compared to Section B")</f>
        <v>inconsistent in number of budget categories compared to Section B</v>
      </c>
      <c r="I103" s="192"/>
      <c r="J103" s="80"/>
    </row>
    <row r="104" spans="1:10" ht="21.75" customHeight="1" x14ac:dyDescent="0.25">
      <c r="A104" s="12" t="s">
        <v>337</v>
      </c>
      <c r="B104" s="13"/>
      <c r="C104" s="55"/>
      <c r="D104" s="55"/>
      <c r="E104" s="56">
        <f>SUBTOTAL(109,E75:E103)</f>
        <v>559313.1</v>
      </c>
      <c r="G104"/>
      <c r="H104" s="201"/>
      <c r="I104" s="80"/>
      <c r="J104" s="80"/>
    </row>
    <row r="105" spans="1:10" x14ac:dyDescent="0.25">
      <c r="C105" s="200" t="str">
        <f>IF($C102-$C67-$C32&lt;0.004,IF(C102-C67-C32&gt;-0.004," ","out of balance by "&amp;$C102-$C67-$C32),"out of balance by "&amp;$C102-$C67-$C32)</f>
        <v xml:space="preserve"> </v>
      </c>
      <c r="D105" s="200" t="str">
        <f>IF($D103-$D68-$D33&lt;0.004,IF(D103-D68-D33&gt;-0.004," ","out of balance by " &amp; $D103-$D68-$D33),"out of balance by " &amp; $D103-$D68-$D33)</f>
        <v xml:space="preserve"> </v>
      </c>
      <c r="E105" s="200" t="str">
        <f>IF($E104-$E69-$E34&lt;0.004,IF(E104-E69-E34&gt;-0.004," ","out of balance by "&amp;$E104-$E69-$E34),"out of balance by "&amp;$E104-$E69-$E34)</f>
        <v xml:space="preserve"> </v>
      </c>
    </row>
    <row r="106" spans="1:10" x14ac:dyDescent="0.25">
      <c r="C106" s="200" t="str">
        <f>IF($C102-'Section A'!$F38&lt;0.004,IF(C102-'Section A'!F38&gt;-0.004," ","out of balance by " &amp; $C102-'Section A'!$F38),"out of balance by " &amp; $C102-'Section A'!$F38)</f>
        <v xml:space="preserve"> </v>
      </c>
      <c r="D106" s="200" t="str">
        <f>IF($D103-'Section B'!$E40&lt;0.004,IF(D103-'Section B'!E40&gt;-0.004," ","out of balance by "&amp;$D103-'Section B'!$E40),"out of balance by "&amp;$D103-'Section B'!$E40)</f>
        <v xml:space="preserve"> </v>
      </c>
    </row>
  </sheetData>
  <autoFilter ref="A4:A104" xr:uid="{00000000-0001-0000-1600-000000000000}"/>
  <mergeCells count="5">
    <mergeCell ref="A3:E3"/>
    <mergeCell ref="A1:D1"/>
    <mergeCell ref="B73:E73"/>
    <mergeCell ref="B38:E38"/>
    <mergeCell ref="B2:E2"/>
  </mergeCells>
  <conditionalFormatting sqref="G32:G33">
    <cfRule type="containsText" dxfId="8" priority="110" operator="containsText" text="inconsistent">
      <formula>NOT(ISERROR(SEARCH("inconsistent",G32)))</formula>
    </cfRule>
    <cfRule type="containsText" dxfId="7" priority="111" operator="containsText" text="inconsistent">
      <formula>NOT(ISERROR(SEARCH("inconsistent",G32)))</formula>
    </cfRule>
  </conditionalFormatting>
  <conditionalFormatting sqref="G35:G36 C35:C37 C36:E36 G70:G71 C70:C72 C71:E71 H104 C105:E105 C106:D106">
    <cfRule type="containsText" dxfId="6" priority="114" operator="containsText" text="out">
      <formula>NOT(ISERROR(SEARCH("out",C35)))</formula>
    </cfRule>
  </conditionalFormatting>
  <conditionalFormatting sqref="G67:G68">
    <cfRule type="containsText" dxfId="5" priority="108" operator="containsText" text="inconsistent">
      <formula>NOT(ISERROR(SEARCH("inconsistent",G67)))</formula>
    </cfRule>
    <cfRule type="containsText" dxfId="4" priority="109" operator="containsText" text="inconsistent">
      <formula>NOT(ISERROR(SEARCH("inconsistent",G67)))</formula>
    </cfRule>
  </conditionalFormatting>
  <conditionalFormatting sqref="G102:G103">
    <cfRule type="containsText" dxfId="3" priority="106" operator="containsText" text="inconsistent">
      <formula>NOT(ISERROR(SEARCH("inconsistent",G102)))</formula>
    </cfRule>
    <cfRule type="containsText" dxfId="2" priority="107" operator="containsText" text="inconsistent">
      <formula>NOT(ISERROR(SEARCH("inconsistent",G102)))</formula>
    </cfRule>
  </conditionalFormatting>
  <printOptions horizontalCentered="1"/>
  <pageMargins left="0.45" right="0.45" top="0.5" bottom="0.5" header="0.3" footer="0.3"/>
  <pageSetup scale="99" fitToHeight="0" orientation="landscape" blackAndWhite="1" r:id="rId1"/>
  <headerFooter>
    <oddFooter>&amp;L&amp;F&amp;CPage &amp;P of &amp;N&amp;R&amp;A</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05" id="{59A59192-7065-48AD-963C-C1DEE4298C05}">
            <xm:f>Categories!$A$2=FALSE</xm:f>
            <x14:dxf>
              <fill>
                <patternFill>
                  <bgColor theme="0" tint="-0.34998626667073579"/>
                </patternFill>
              </fill>
            </x14:dxf>
          </x14:cfRule>
          <xm:sqref>A5:E5</xm:sqref>
        </x14:conditionalFormatting>
        <x14:conditionalFormatting xmlns:xm="http://schemas.microsoft.com/office/excel/2006/main">
          <x14:cfRule type="expression" priority="104" id="{6BAEA7A0-3890-456A-92E0-AD6E4A5B379D}">
            <xm:f>Categories!$A$3=FALSE</xm:f>
            <x14:dxf>
              <fill>
                <patternFill>
                  <bgColor theme="0" tint="-0.34998626667073579"/>
                </patternFill>
              </fill>
            </x14:dxf>
          </x14:cfRule>
          <xm:sqref>A6:E6</xm:sqref>
        </x14:conditionalFormatting>
        <x14:conditionalFormatting xmlns:xm="http://schemas.microsoft.com/office/excel/2006/main">
          <x14:cfRule type="expression" priority="103" id="{BBFBBC26-9FC6-4D91-B002-1E0815D66EB5}">
            <xm:f>Categories!$A$4=FALSE</xm:f>
            <x14:dxf>
              <fill>
                <patternFill>
                  <bgColor theme="0" tint="-0.34998626667073579"/>
                </patternFill>
              </fill>
            </x14:dxf>
          </x14:cfRule>
          <xm:sqref>A7:E7</xm:sqref>
        </x14:conditionalFormatting>
        <x14:conditionalFormatting xmlns:xm="http://schemas.microsoft.com/office/excel/2006/main">
          <x14:cfRule type="expression" priority="102" id="{227874BD-8BBB-43EA-A584-156657AA07AC}">
            <xm:f>Categories!$A$5=FALSE</xm:f>
            <x14:dxf>
              <fill>
                <patternFill>
                  <bgColor theme="0" tint="-0.34998626667073579"/>
                </patternFill>
              </fill>
            </x14:dxf>
          </x14:cfRule>
          <xm:sqref>A8:E8</xm:sqref>
        </x14:conditionalFormatting>
        <x14:conditionalFormatting xmlns:xm="http://schemas.microsoft.com/office/excel/2006/main">
          <x14:cfRule type="expression" priority="101" id="{9C804CD6-19B3-4980-963D-5BF447D97D3C}">
            <xm:f>Categories!$A$6=FALSE</xm:f>
            <x14:dxf>
              <fill>
                <patternFill>
                  <bgColor theme="0" tint="-0.34998626667073579"/>
                </patternFill>
              </fill>
            </x14:dxf>
          </x14:cfRule>
          <xm:sqref>A9:E9</xm:sqref>
        </x14:conditionalFormatting>
        <x14:conditionalFormatting xmlns:xm="http://schemas.microsoft.com/office/excel/2006/main">
          <x14:cfRule type="expression" priority="100" id="{66573242-8947-4F5F-B4CE-DDBB4A6FE896}">
            <xm:f>Categories!$A$7=FALSE</xm:f>
            <x14:dxf>
              <fill>
                <patternFill>
                  <bgColor theme="0" tint="-0.34998626667073579"/>
                </patternFill>
              </fill>
            </x14:dxf>
          </x14:cfRule>
          <xm:sqref>A10:E10</xm:sqref>
        </x14:conditionalFormatting>
        <x14:conditionalFormatting xmlns:xm="http://schemas.microsoft.com/office/excel/2006/main">
          <x14:cfRule type="expression" priority="99" id="{1F615270-0DDC-4B0E-A86C-18D616A0F22B}">
            <xm:f>Categories!$A$8=FALSE</xm:f>
            <x14:dxf>
              <fill>
                <patternFill>
                  <bgColor theme="0" tint="-0.34998626667073579"/>
                </patternFill>
              </fill>
            </x14:dxf>
          </x14:cfRule>
          <xm:sqref>A11:E11</xm:sqref>
        </x14:conditionalFormatting>
        <x14:conditionalFormatting xmlns:xm="http://schemas.microsoft.com/office/excel/2006/main">
          <x14:cfRule type="expression" priority="98" id="{37CF7F86-4A2C-491E-911E-ABAC69401D91}">
            <xm:f>Categories!$A$9=FALSE</xm:f>
            <x14:dxf>
              <fill>
                <patternFill>
                  <bgColor theme="0" tint="-0.34998626667073579"/>
                </patternFill>
              </fill>
            </x14:dxf>
          </x14:cfRule>
          <xm:sqref>A12:E12</xm:sqref>
        </x14:conditionalFormatting>
        <x14:conditionalFormatting xmlns:xm="http://schemas.microsoft.com/office/excel/2006/main">
          <x14:cfRule type="expression" priority="97" id="{1A0B293F-F7BF-4691-B733-5D4708026C3D}">
            <xm:f>Categories!$A$21=FALSE</xm:f>
            <x14:dxf>
              <fill>
                <patternFill>
                  <bgColor theme="0" tint="-0.34998626667073579"/>
                </patternFill>
              </fill>
            </x14:dxf>
          </x14:cfRule>
          <xm:sqref>A13:E13</xm:sqref>
        </x14:conditionalFormatting>
        <x14:conditionalFormatting xmlns:xm="http://schemas.microsoft.com/office/excel/2006/main">
          <x14:cfRule type="expression" priority="96" id="{B06FF1AA-A061-4482-94D7-9F57C92472E1}">
            <xm:f>Categories!$A$22=FALSE</xm:f>
            <x14:dxf>
              <fill>
                <patternFill>
                  <bgColor theme="0" tint="-0.34998626667073579"/>
                </patternFill>
              </fill>
            </x14:dxf>
          </x14:cfRule>
          <xm:sqref>A14:E14</xm:sqref>
        </x14:conditionalFormatting>
        <x14:conditionalFormatting xmlns:xm="http://schemas.microsoft.com/office/excel/2006/main">
          <x14:cfRule type="expression" priority="95" id="{4863D296-C5B5-4893-B09E-CBCD1B7A2F7F}">
            <xm:f>Categories!$A$23=FALSE</xm:f>
            <x14:dxf>
              <fill>
                <patternFill>
                  <bgColor theme="0" tint="-0.34998626667073579"/>
                </patternFill>
              </fill>
            </x14:dxf>
          </x14:cfRule>
          <xm:sqref>A15:E15</xm:sqref>
        </x14:conditionalFormatting>
        <x14:conditionalFormatting xmlns:xm="http://schemas.microsoft.com/office/excel/2006/main">
          <x14:cfRule type="expression" priority="94" id="{C1616F57-908F-45A0-A496-048934B1258D}">
            <xm:f>Categories!$A$24=FALSE</xm:f>
            <x14:dxf>
              <fill>
                <patternFill>
                  <bgColor theme="0" tint="-0.34998626667073579"/>
                </patternFill>
              </fill>
            </x14:dxf>
          </x14:cfRule>
          <xm:sqref>A16:E16</xm:sqref>
        </x14:conditionalFormatting>
        <x14:conditionalFormatting xmlns:xm="http://schemas.microsoft.com/office/excel/2006/main">
          <x14:cfRule type="expression" priority="40" id="{99A6D00B-1648-488D-9959-C9E88816A4C9}">
            <xm:f>Categories!$A$25=FALSE</xm:f>
            <x14:dxf>
              <fill>
                <patternFill>
                  <bgColor theme="0" tint="-0.34998626667073579"/>
                </patternFill>
              </fill>
            </x14:dxf>
          </x14:cfRule>
          <xm:sqref>A17:E17</xm:sqref>
        </x14:conditionalFormatting>
        <x14:conditionalFormatting xmlns:xm="http://schemas.microsoft.com/office/excel/2006/main">
          <x14:cfRule type="expression" priority="39" id="{0A041485-E2F1-4F5D-80DF-83AAF1AC586B}">
            <xm:f>Categories!$A$26=FALSE</xm:f>
            <x14:dxf>
              <fill>
                <patternFill>
                  <bgColor theme="0" tint="-0.34998626667073579"/>
                </patternFill>
              </fill>
            </x14:dxf>
          </x14:cfRule>
          <xm:sqref>A18:E18</xm:sqref>
        </x14:conditionalFormatting>
        <x14:conditionalFormatting xmlns:xm="http://schemas.microsoft.com/office/excel/2006/main">
          <x14:cfRule type="expression" priority="38" id="{2105C83A-A2CE-4197-8356-ADBD9A3D8578}">
            <xm:f>Categories!$A$27=FALSE</xm:f>
            <x14:dxf>
              <fill>
                <patternFill>
                  <bgColor theme="0" tint="-0.34998626667073579"/>
                </patternFill>
              </fill>
            </x14:dxf>
          </x14:cfRule>
          <xm:sqref>A19:E19</xm:sqref>
        </x14:conditionalFormatting>
        <x14:conditionalFormatting xmlns:xm="http://schemas.microsoft.com/office/excel/2006/main">
          <x14:cfRule type="expression" priority="37" id="{18457611-C1D4-4C36-94FF-1006792364AB}">
            <xm:f>Categories!$A$28=FALSE</xm:f>
            <x14:dxf>
              <fill>
                <patternFill>
                  <bgColor theme="0" tint="-0.34998626667073579"/>
                </patternFill>
              </fill>
            </x14:dxf>
          </x14:cfRule>
          <xm:sqref>A20:E20</xm:sqref>
        </x14:conditionalFormatting>
        <x14:conditionalFormatting xmlns:xm="http://schemas.microsoft.com/office/excel/2006/main">
          <x14:cfRule type="expression" priority="36" id="{93170C92-7FE1-4147-B06A-0A2BB6FD9DA7}">
            <xm:f>Categories!$A$29=FALSE</xm:f>
            <x14:dxf>
              <fill>
                <patternFill>
                  <bgColor theme="0" tint="-0.34998626667073579"/>
                </patternFill>
              </fill>
            </x14:dxf>
          </x14:cfRule>
          <xm:sqref>A21:E21</xm:sqref>
        </x14:conditionalFormatting>
        <x14:conditionalFormatting xmlns:xm="http://schemas.microsoft.com/office/excel/2006/main">
          <x14:cfRule type="expression" priority="35" id="{42622958-AFF3-4EA7-80A3-FF592772FBA3}">
            <xm:f>Categories!$A$30=FALSE</xm:f>
            <x14:dxf>
              <fill>
                <patternFill>
                  <bgColor theme="0" tint="-0.34998626667073579"/>
                </patternFill>
              </fill>
            </x14:dxf>
          </x14:cfRule>
          <xm:sqref>A22:E22</xm:sqref>
        </x14:conditionalFormatting>
        <x14:conditionalFormatting xmlns:xm="http://schemas.microsoft.com/office/excel/2006/main">
          <x14:cfRule type="expression" priority="34" id="{373133CD-CD20-4AAD-9076-E0543B89A46D}">
            <xm:f>Categories!$A$31=FALSE</xm:f>
            <x14:dxf>
              <fill>
                <patternFill>
                  <bgColor theme="0" tint="-0.34998626667073579"/>
                </patternFill>
              </fill>
            </x14:dxf>
          </x14:cfRule>
          <xm:sqref>A23:E23</xm:sqref>
        </x14:conditionalFormatting>
        <x14:conditionalFormatting xmlns:xm="http://schemas.microsoft.com/office/excel/2006/main">
          <x14:cfRule type="expression" priority="33" id="{6C52F849-68F1-4324-B836-500CB21B9E62}">
            <xm:f>Categories!$A$32=FALSE</xm:f>
            <x14:dxf>
              <fill>
                <patternFill>
                  <bgColor theme="0" tint="-0.34998626667073579"/>
                </patternFill>
              </fill>
            </x14:dxf>
          </x14:cfRule>
          <xm:sqref>A24:E24</xm:sqref>
        </x14:conditionalFormatting>
        <x14:conditionalFormatting xmlns:xm="http://schemas.microsoft.com/office/excel/2006/main">
          <x14:cfRule type="expression" priority="32" id="{F2823D53-85A0-46FE-92AD-5BF271E2B294}">
            <xm:f>Categories!$A$33=FALSE</xm:f>
            <x14:dxf>
              <fill>
                <patternFill>
                  <bgColor theme="0" tint="-0.34998626667073579"/>
                </patternFill>
              </fill>
            </x14:dxf>
          </x14:cfRule>
          <xm:sqref>A25:E25</xm:sqref>
        </x14:conditionalFormatting>
        <x14:conditionalFormatting xmlns:xm="http://schemas.microsoft.com/office/excel/2006/main">
          <x14:cfRule type="expression" priority="31" id="{798EC46E-9632-4557-8736-6295F988D4FE}">
            <xm:f>Categories!$A$34=FALSE</xm:f>
            <x14:dxf>
              <fill>
                <patternFill>
                  <bgColor theme="0" tint="-0.34998626667073579"/>
                </patternFill>
              </fill>
            </x14:dxf>
          </x14:cfRule>
          <xm:sqref>A26:E26</xm:sqref>
        </x14:conditionalFormatting>
        <x14:conditionalFormatting xmlns:xm="http://schemas.microsoft.com/office/excel/2006/main">
          <x14:cfRule type="expression" priority="30" id="{4568D806-4FF0-4B37-82F5-DFFF49751DEF}">
            <xm:f>Categories!$A$35=FALSE</xm:f>
            <x14:dxf>
              <fill>
                <patternFill>
                  <bgColor theme="0" tint="-0.34998626667073579"/>
                </patternFill>
              </fill>
            </x14:dxf>
          </x14:cfRule>
          <xm:sqref>A27:E27</xm:sqref>
        </x14:conditionalFormatting>
        <x14:conditionalFormatting xmlns:xm="http://schemas.microsoft.com/office/excel/2006/main">
          <x14:cfRule type="expression" priority="29" id="{7AA04913-6594-4AE1-926C-B3537641A8DE}">
            <xm:f>Categories!$A$36=FALSE</xm:f>
            <x14:dxf>
              <fill>
                <patternFill>
                  <bgColor theme="0" tint="-0.34998626667073579"/>
                </patternFill>
              </fill>
            </x14:dxf>
          </x14:cfRule>
          <xm:sqref>A28:E28</xm:sqref>
        </x14:conditionalFormatting>
        <x14:conditionalFormatting xmlns:xm="http://schemas.microsoft.com/office/excel/2006/main">
          <x14:cfRule type="expression" priority="28" id="{106C0494-6FE2-40D6-8A00-2A5ED9ADC1B4}">
            <xm:f>Categories!$A$37=FALSE</xm:f>
            <x14:dxf>
              <fill>
                <patternFill>
                  <bgColor theme="0" tint="-0.34998626667073579"/>
                </patternFill>
              </fill>
            </x14:dxf>
          </x14:cfRule>
          <xm:sqref>A29:E29</xm:sqref>
        </x14:conditionalFormatting>
        <x14:conditionalFormatting xmlns:xm="http://schemas.microsoft.com/office/excel/2006/main">
          <x14:cfRule type="expression" priority="27" id="{3E302EBE-0FFE-4281-9DD3-2EAF1A3B03F7}">
            <xm:f>Categories!$A$38=FALSE</xm:f>
            <x14:dxf>
              <fill>
                <patternFill>
                  <bgColor theme="0" tint="-0.34998626667073579"/>
                </patternFill>
              </fill>
            </x14:dxf>
          </x14:cfRule>
          <xm:sqref>A30:E30</xm:sqref>
        </x14:conditionalFormatting>
        <x14:conditionalFormatting xmlns:xm="http://schemas.microsoft.com/office/excel/2006/main">
          <x14:cfRule type="expression" priority="66" id="{FB590F4A-37E0-4C36-B1F2-B20956317B06}">
            <xm:f>Categories!$A$2=FALSE</xm:f>
            <x14:dxf>
              <fill>
                <patternFill>
                  <bgColor theme="0" tint="-0.34998626667073579"/>
                </patternFill>
              </fill>
            </x14:dxf>
          </x14:cfRule>
          <xm:sqref>A40:E40</xm:sqref>
        </x14:conditionalFormatting>
        <x14:conditionalFormatting xmlns:xm="http://schemas.microsoft.com/office/excel/2006/main">
          <x14:cfRule type="expression" priority="65" id="{C12F2A7A-4701-43B1-8948-8EA85C6125E3}">
            <xm:f>Categories!$A$3=FALSE</xm:f>
            <x14:dxf>
              <fill>
                <patternFill>
                  <bgColor theme="0" tint="-0.34998626667073579"/>
                </patternFill>
              </fill>
            </x14:dxf>
          </x14:cfRule>
          <xm:sqref>A41:E41</xm:sqref>
        </x14:conditionalFormatting>
        <x14:conditionalFormatting xmlns:xm="http://schemas.microsoft.com/office/excel/2006/main">
          <x14:cfRule type="expression" priority="64" id="{E043669D-5D24-4A1E-BBD2-D7F3F88DF468}">
            <xm:f>Categories!$A$4=FALSE</xm:f>
            <x14:dxf>
              <fill>
                <patternFill>
                  <bgColor theme="0" tint="-0.34998626667073579"/>
                </patternFill>
              </fill>
            </x14:dxf>
          </x14:cfRule>
          <xm:sqref>A42:E42</xm:sqref>
        </x14:conditionalFormatting>
        <x14:conditionalFormatting xmlns:xm="http://schemas.microsoft.com/office/excel/2006/main">
          <x14:cfRule type="expression" priority="63" id="{5A7EE7F4-2199-4923-A022-E15B73BBBC38}">
            <xm:f>Categories!$A$5=FALSE</xm:f>
            <x14:dxf>
              <fill>
                <patternFill>
                  <bgColor theme="0" tint="-0.34998626667073579"/>
                </patternFill>
              </fill>
            </x14:dxf>
          </x14:cfRule>
          <xm:sqref>A43:E43</xm:sqref>
        </x14:conditionalFormatting>
        <x14:conditionalFormatting xmlns:xm="http://schemas.microsoft.com/office/excel/2006/main">
          <x14:cfRule type="expression" priority="62" id="{9D72500F-1A96-4609-B6CF-9F17B9E3BE1F}">
            <xm:f>Categories!$A$6=FALSE</xm:f>
            <x14:dxf>
              <fill>
                <patternFill>
                  <bgColor theme="0" tint="-0.34998626667073579"/>
                </patternFill>
              </fill>
            </x14:dxf>
          </x14:cfRule>
          <xm:sqref>A44:E44</xm:sqref>
        </x14:conditionalFormatting>
        <x14:conditionalFormatting xmlns:xm="http://schemas.microsoft.com/office/excel/2006/main">
          <x14:cfRule type="expression" priority="61" id="{05C3DB73-B4BB-41BE-9A32-078C7E97A03A}">
            <xm:f>Categories!$A$7=FALSE</xm:f>
            <x14:dxf>
              <fill>
                <patternFill>
                  <bgColor theme="0" tint="-0.34998626667073579"/>
                </patternFill>
              </fill>
            </x14:dxf>
          </x14:cfRule>
          <xm:sqref>A45:E45</xm:sqref>
        </x14:conditionalFormatting>
        <x14:conditionalFormatting xmlns:xm="http://schemas.microsoft.com/office/excel/2006/main">
          <x14:cfRule type="expression" priority="60" id="{17CFB174-C3F0-4D6C-A728-F72C5415180B}">
            <xm:f>Categories!$A$8=FALSE</xm:f>
            <x14:dxf>
              <fill>
                <patternFill>
                  <bgColor theme="0" tint="-0.34998626667073579"/>
                </patternFill>
              </fill>
            </x14:dxf>
          </x14:cfRule>
          <xm:sqref>A46:E46</xm:sqref>
        </x14:conditionalFormatting>
        <x14:conditionalFormatting xmlns:xm="http://schemas.microsoft.com/office/excel/2006/main">
          <x14:cfRule type="expression" priority="59" id="{C9E7A9BE-8378-459E-A5A5-C8EF9889D449}">
            <xm:f>Categories!$A$9=FALSE</xm:f>
            <x14:dxf>
              <fill>
                <patternFill>
                  <bgColor theme="0" tint="-0.34998626667073579"/>
                </patternFill>
              </fill>
            </x14:dxf>
          </x14:cfRule>
          <xm:sqref>A47:E47</xm:sqref>
        </x14:conditionalFormatting>
        <x14:conditionalFormatting xmlns:xm="http://schemas.microsoft.com/office/excel/2006/main">
          <x14:cfRule type="expression" priority="58" id="{50647C4D-E23D-42CF-BFD3-670BB0F86570}">
            <xm:f>Categories!$A$21=FALSE</xm:f>
            <x14:dxf>
              <fill>
                <patternFill>
                  <bgColor theme="0" tint="-0.34998626667073579"/>
                </patternFill>
              </fill>
            </x14:dxf>
          </x14:cfRule>
          <xm:sqref>A48:E48</xm:sqref>
        </x14:conditionalFormatting>
        <x14:conditionalFormatting xmlns:xm="http://schemas.microsoft.com/office/excel/2006/main">
          <x14:cfRule type="expression" priority="57" id="{D2AE8F69-F4D1-42C7-9A8C-6AA39106311E}">
            <xm:f>Categories!$A$22=FALSE</xm:f>
            <x14:dxf>
              <fill>
                <patternFill>
                  <bgColor theme="0" tint="-0.34998626667073579"/>
                </patternFill>
              </fill>
            </x14:dxf>
          </x14:cfRule>
          <xm:sqref>A49:E49</xm:sqref>
        </x14:conditionalFormatting>
        <x14:conditionalFormatting xmlns:xm="http://schemas.microsoft.com/office/excel/2006/main">
          <x14:cfRule type="expression" priority="56" id="{6446087B-2995-4BB3-AC91-3D126F504BF9}">
            <xm:f>Categories!$A$23=FALSE</xm:f>
            <x14:dxf>
              <fill>
                <patternFill>
                  <bgColor theme="0" tint="-0.34998626667073579"/>
                </patternFill>
              </fill>
            </x14:dxf>
          </x14:cfRule>
          <xm:sqref>A50:E50</xm:sqref>
        </x14:conditionalFormatting>
        <x14:conditionalFormatting xmlns:xm="http://schemas.microsoft.com/office/excel/2006/main">
          <x14:cfRule type="expression" priority="55" id="{92F52353-75B9-4031-B595-D25ACF896752}">
            <xm:f>Categories!$A$24=FALSE</xm:f>
            <x14:dxf>
              <fill>
                <patternFill>
                  <bgColor theme="0" tint="-0.34998626667073579"/>
                </patternFill>
              </fill>
            </x14:dxf>
          </x14:cfRule>
          <xm:sqref>A51:E51</xm:sqref>
        </x14:conditionalFormatting>
        <x14:conditionalFormatting xmlns:xm="http://schemas.microsoft.com/office/excel/2006/main">
          <x14:cfRule type="expression" priority="54" id="{3C3B8E18-682E-4CA7-B8A6-2675592A1D1C}">
            <xm:f>Categories!$A$25=FALSE</xm:f>
            <x14:dxf>
              <fill>
                <patternFill>
                  <bgColor theme="0" tint="-0.34998626667073579"/>
                </patternFill>
              </fill>
            </x14:dxf>
          </x14:cfRule>
          <xm:sqref>A52:E52</xm:sqref>
        </x14:conditionalFormatting>
        <x14:conditionalFormatting xmlns:xm="http://schemas.microsoft.com/office/excel/2006/main">
          <x14:cfRule type="expression" priority="53" id="{07373310-FB87-43CB-B8FB-8B976EE2877D}">
            <xm:f>Categories!$A$26=FALSE</xm:f>
            <x14:dxf>
              <fill>
                <patternFill>
                  <bgColor theme="0" tint="-0.34998626667073579"/>
                </patternFill>
              </fill>
            </x14:dxf>
          </x14:cfRule>
          <xm:sqref>A53:E53</xm:sqref>
        </x14:conditionalFormatting>
        <x14:conditionalFormatting xmlns:xm="http://schemas.microsoft.com/office/excel/2006/main">
          <x14:cfRule type="expression" priority="52" id="{8E10401A-C677-41FB-8E4F-4BC52A0FA2EC}">
            <xm:f>Categories!$A$27=FALSE</xm:f>
            <x14:dxf>
              <fill>
                <patternFill>
                  <bgColor theme="0" tint="-0.34998626667073579"/>
                </patternFill>
              </fill>
            </x14:dxf>
          </x14:cfRule>
          <xm:sqref>A54:E54</xm:sqref>
        </x14:conditionalFormatting>
        <x14:conditionalFormatting xmlns:xm="http://schemas.microsoft.com/office/excel/2006/main">
          <x14:cfRule type="expression" priority="51" id="{E21039FD-84D2-4EAD-9557-F1AD55BE088B}">
            <xm:f>Categories!$A$28=FALSE</xm:f>
            <x14:dxf>
              <fill>
                <patternFill>
                  <bgColor theme="0" tint="-0.34998626667073579"/>
                </patternFill>
              </fill>
            </x14:dxf>
          </x14:cfRule>
          <xm:sqref>A55:E55</xm:sqref>
        </x14:conditionalFormatting>
        <x14:conditionalFormatting xmlns:xm="http://schemas.microsoft.com/office/excel/2006/main">
          <x14:cfRule type="expression" priority="50" id="{036A2686-D5D6-40CF-8EF6-D6E5494D866E}">
            <xm:f>Categories!$A$29=FALSE</xm:f>
            <x14:dxf>
              <fill>
                <patternFill>
                  <bgColor theme="0" tint="-0.34998626667073579"/>
                </patternFill>
              </fill>
            </x14:dxf>
          </x14:cfRule>
          <xm:sqref>A56:E56</xm:sqref>
        </x14:conditionalFormatting>
        <x14:conditionalFormatting xmlns:xm="http://schemas.microsoft.com/office/excel/2006/main">
          <x14:cfRule type="expression" priority="49" id="{DA100E8A-9F63-4564-9B7C-93852F8FF8B5}">
            <xm:f>Categories!$A$30=FALSE</xm:f>
            <x14:dxf>
              <fill>
                <patternFill>
                  <bgColor theme="0" tint="-0.34998626667073579"/>
                </patternFill>
              </fill>
            </x14:dxf>
          </x14:cfRule>
          <xm:sqref>A57:E57</xm:sqref>
        </x14:conditionalFormatting>
        <x14:conditionalFormatting xmlns:xm="http://schemas.microsoft.com/office/excel/2006/main">
          <x14:cfRule type="expression" priority="48" id="{89E1F1F4-3CEA-4BB0-A651-D02679D960F0}">
            <xm:f>Categories!$A$31=FALSE</xm:f>
            <x14:dxf>
              <fill>
                <patternFill>
                  <bgColor theme="0" tint="-0.34998626667073579"/>
                </patternFill>
              </fill>
            </x14:dxf>
          </x14:cfRule>
          <xm:sqref>A58:E58</xm:sqref>
        </x14:conditionalFormatting>
        <x14:conditionalFormatting xmlns:xm="http://schemas.microsoft.com/office/excel/2006/main">
          <x14:cfRule type="expression" priority="47" id="{D6E940F6-439E-49D0-8217-B99C0221D541}">
            <xm:f>Categories!$A$32=FALSE</xm:f>
            <x14:dxf>
              <fill>
                <patternFill>
                  <bgColor theme="0" tint="-0.34998626667073579"/>
                </patternFill>
              </fill>
            </x14:dxf>
          </x14:cfRule>
          <xm:sqref>A59:E59</xm:sqref>
        </x14:conditionalFormatting>
        <x14:conditionalFormatting xmlns:xm="http://schemas.microsoft.com/office/excel/2006/main">
          <x14:cfRule type="expression" priority="46" id="{869561F9-B872-4852-B180-3F6DB92CB457}">
            <xm:f>Categories!$A$33=FALSE</xm:f>
            <x14:dxf>
              <fill>
                <patternFill>
                  <bgColor theme="0" tint="-0.34998626667073579"/>
                </patternFill>
              </fill>
            </x14:dxf>
          </x14:cfRule>
          <xm:sqref>A60:E60</xm:sqref>
        </x14:conditionalFormatting>
        <x14:conditionalFormatting xmlns:xm="http://schemas.microsoft.com/office/excel/2006/main">
          <x14:cfRule type="expression" priority="45" id="{3C6C82D7-DA01-4631-BFB8-0B3A3871C6F6}">
            <xm:f>Categories!$A$34=FALSE</xm:f>
            <x14:dxf>
              <fill>
                <patternFill>
                  <bgColor theme="0" tint="-0.34998626667073579"/>
                </patternFill>
              </fill>
            </x14:dxf>
          </x14:cfRule>
          <xm:sqref>A61:E61</xm:sqref>
        </x14:conditionalFormatting>
        <x14:conditionalFormatting xmlns:xm="http://schemas.microsoft.com/office/excel/2006/main">
          <x14:cfRule type="expression" priority="44" id="{EA4D191C-3D8F-4E82-9A82-34D60426BC44}">
            <xm:f>Categories!$A$35=FALSE</xm:f>
            <x14:dxf>
              <fill>
                <patternFill>
                  <bgColor theme="0" tint="-0.34998626667073579"/>
                </patternFill>
              </fill>
            </x14:dxf>
          </x14:cfRule>
          <xm:sqref>A62:E62</xm:sqref>
        </x14:conditionalFormatting>
        <x14:conditionalFormatting xmlns:xm="http://schemas.microsoft.com/office/excel/2006/main">
          <x14:cfRule type="expression" priority="43" id="{31FD29DF-8A33-4D46-B284-C0047874B93E}">
            <xm:f>Categories!$A$36=FALSE</xm:f>
            <x14:dxf>
              <fill>
                <patternFill>
                  <bgColor theme="0" tint="-0.34998626667073579"/>
                </patternFill>
              </fill>
            </x14:dxf>
          </x14:cfRule>
          <xm:sqref>A63:E63</xm:sqref>
        </x14:conditionalFormatting>
        <x14:conditionalFormatting xmlns:xm="http://schemas.microsoft.com/office/excel/2006/main">
          <x14:cfRule type="expression" priority="42" id="{9A867E03-9A36-4D43-AED1-6B9AB0691CA0}">
            <xm:f>Categories!$A$37=FALSE</xm:f>
            <x14:dxf>
              <fill>
                <patternFill>
                  <bgColor theme="0" tint="-0.34998626667073579"/>
                </patternFill>
              </fill>
            </x14:dxf>
          </x14:cfRule>
          <xm:sqref>A64:E64</xm:sqref>
        </x14:conditionalFormatting>
        <x14:conditionalFormatting xmlns:xm="http://schemas.microsoft.com/office/excel/2006/main">
          <x14:cfRule type="expression" priority="41" id="{31B889FD-6BF1-4714-8749-19D1449F29B1}">
            <xm:f>Categories!$A$38=FALSE</xm:f>
            <x14:dxf>
              <fill>
                <patternFill>
                  <bgColor theme="0" tint="-0.34998626667073579"/>
                </patternFill>
              </fill>
            </x14:dxf>
          </x14:cfRule>
          <xm:sqref>A65:E65</xm:sqref>
        </x14:conditionalFormatting>
        <x14:conditionalFormatting xmlns:xm="http://schemas.microsoft.com/office/excel/2006/main">
          <x14:cfRule type="expression" priority="1" id="{07A9A42B-3EA7-476D-AD2C-69E9893D0AB0}">
            <xm:f>Categories!$A$2=FALSE</xm:f>
            <x14:dxf>
              <fill>
                <patternFill>
                  <bgColor theme="0" tint="-0.34998626667073579"/>
                </patternFill>
              </fill>
            </x14:dxf>
          </x14:cfRule>
          <xm:sqref>A75:E75</xm:sqref>
        </x14:conditionalFormatting>
        <x14:conditionalFormatting xmlns:xm="http://schemas.microsoft.com/office/excel/2006/main">
          <x14:cfRule type="expression" priority="2" id="{BA88985B-EE04-4B37-9D4C-71C9AD11A1CD}">
            <xm:f>Categories!$A$3=FALSE</xm:f>
            <x14:dxf>
              <fill>
                <patternFill>
                  <bgColor theme="0" tint="-0.34998626667073579"/>
                </patternFill>
              </fill>
            </x14:dxf>
          </x14:cfRule>
          <xm:sqref>A76:E76</xm:sqref>
        </x14:conditionalFormatting>
        <x14:conditionalFormatting xmlns:xm="http://schemas.microsoft.com/office/excel/2006/main">
          <x14:cfRule type="expression" priority="3" id="{2B06B733-5AA5-4833-BE1A-3F1ED0CF7074}">
            <xm:f>Categories!$A$4=FALSE</xm:f>
            <x14:dxf>
              <fill>
                <patternFill>
                  <bgColor theme="0" tint="-0.34998626667073579"/>
                </patternFill>
              </fill>
            </x14:dxf>
          </x14:cfRule>
          <xm:sqref>A77:E77</xm:sqref>
        </x14:conditionalFormatting>
        <x14:conditionalFormatting xmlns:xm="http://schemas.microsoft.com/office/excel/2006/main">
          <x14:cfRule type="expression" priority="4" id="{5D1DFF63-0C46-4717-9E20-5160DFB4A22F}">
            <xm:f>Categories!$A$5=FALSE</xm:f>
            <x14:dxf>
              <fill>
                <patternFill>
                  <bgColor theme="0" tint="-0.34998626667073579"/>
                </patternFill>
              </fill>
            </x14:dxf>
          </x14:cfRule>
          <xm:sqref>A78:E78</xm:sqref>
        </x14:conditionalFormatting>
        <x14:conditionalFormatting xmlns:xm="http://schemas.microsoft.com/office/excel/2006/main">
          <x14:cfRule type="expression" priority="5" id="{AA96EA64-A00A-4628-A4D8-028AC516A016}">
            <xm:f>Categories!$A$6=FALSE</xm:f>
            <x14:dxf>
              <fill>
                <patternFill>
                  <bgColor theme="0" tint="-0.34998626667073579"/>
                </patternFill>
              </fill>
            </x14:dxf>
          </x14:cfRule>
          <xm:sqref>A79:E79</xm:sqref>
        </x14:conditionalFormatting>
        <x14:conditionalFormatting xmlns:xm="http://schemas.microsoft.com/office/excel/2006/main">
          <x14:cfRule type="expression" priority="6" id="{59A66C1C-AF81-4B72-918A-F285FCEC0DF5}">
            <xm:f>Categories!$A$7=FALSE</xm:f>
            <x14:dxf>
              <fill>
                <patternFill>
                  <bgColor theme="0" tint="-0.34998626667073579"/>
                </patternFill>
              </fill>
            </x14:dxf>
          </x14:cfRule>
          <xm:sqref>A80:E80</xm:sqref>
        </x14:conditionalFormatting>
        <x14:conditionalFormatting xmlns:xm="http://schemas.microsoft.com/office/excel/2006/main">
          <x14:cfRule type="expression" priority="7" id="{A854C777-A267-48B2-B1C6-2107260C9FF8}">
            <xm:f>Categories!$A$8=FALSE</xm:f>
            <x14:dxf>
              <fill>
                <patternFill>
                  <bgColor theme="0" tint="-0.34998626667073579"/>
                </patternFill>
              </fill>
            </x14:dxf>
          </x14:cfRule>
          <xm:sqref>A81:E81</xm:sqref>
        </x14:conditionalFormatting>
        <x14:conditionalFormatting xmlns:xm="http://schemas.microsoft.com/office/excel/2006/main">
          <x14:cfRule type="expression" priority="8" id="{7E7B21A5-8A39-4BD9-9521-3189BD83EB4D}">
            <xm:f>Categories!$A$9=FALSE</xm:f>
            <x14:dxf>
              <fill>
                <patternFill>
                  <bgColor theme="0" tint="-0.34998626667073579"/>
                </patternFill>
              </fill>
            </x14:dxf>
          </x14:cfRule>
          <xm:sqref>A82:E82</xm:sqref>
        </x14:conditionalFormatting>
        <x14:conditionalFormatting xmlns:xm="http://schemas.microsoft.com/office/excel/2006/main">
          <x14:cfRule type="expression" priority="9" id="{0DDC585C-ED70-453A-9CB7-DCF7166908E0}">
            <xm:f>Categories!$A$21=FALSE</xm:f>
            <x14:dxf>
              <fill>
                <patternFill>
                  <bgColor theme="0" tint="-0.34998626667073579"/>
                </patternFill>
              </fill>
            </x14:dxf>
          </x14:cfRule>
          <xm:sqref>A83:E83</xm:sqref>
        </x14:conditionalFormatting>
        <x14:conditionalFormatting xmlns:xm="http://schemas.microsoft.com/office/excel/2006/main">
          <x14:cfRule type="expression" priority="10" id="{E23DBE46-7C4D-46B6-8F1A-E697EAE3E88F}">
            <xm:f>Categories!$A$22=FALSE</xm:f>
            <x14:dxf>
              <fill>
                <patternFill>
                  <bgColor theme="0" tint="-0.34998626667073579"/>
                </patternFill>
              </fill>
            </x14:dxf>
          </x14:cfRule>
          <xm:sqref>A84:E84</xm:sqref>
        </x14:conditionalFormatting>
        <x14:conditionalFormatting xmlns:xm="http://schemas.microsoft.com/office/excel/2006/main">
          <x14:cfRule type="expression" priority="11" id="{DBB7820B-BF7A-47B3-A388-16727E66F5C0}">
            <xm:f>Categories!$A$23=FALSE</xm:f>
            <x14:dxf>
              <fill>
                <patternFill>
                  <bgColor theme="0" tint="-0.34998626667073579"/>
                </patternFill>
              </fill>
            </x14:dxf>
          </x14:cfRule>
          <xm:sqref>A85:E85</xm:sqref>
        </x14:conditionalFormatting>
        <x14:conditionalFormatting xmlns:xm="http://schemas.microsoft.com/office/excel/2006/main">
          <x14:cfRule type="expression" priority="12" id="{65BD8595-FBE3-45C3-8BC4-E80A585105DF}">
            <xm:f>Categories!$A$24=FALSE</xm:f>
            <x14:dxf>
              <fill>
                <patternFill>
                  <bgColor theme="0" tint="-0.34998626667073579"/>
                </patternFill>
              </fill>
            </x14:dxf>
          </x14:cfRule>
          <xm:sqref>A86:E86</xm:sqref>
        </x14:conditionalFormatting>
        <x14:conditionalFormatting xmlns:xm="http://schemas.microsoft.com/office/excel/2006/main">
          <x14:cfRule type="expression" priority="13" id="{0534B368-D78F-4E84-AF8F-173FFFADE4BD}">
            <xm:f>Categories!$A$25=FALSE</xm:f>
            <x14:dxf>
              <fill>
                <patternFill>
                  <bgColor theme="0" tint="-0.34998626667073579"/>
                </patternFill>
              </fill>
            </x14:dxf>
          </x14:cfRule>
          <xm:sqref>A87:E87</xm:sqref>
        </x14:conditionalFormatting>
        <x14:conditionalFormatting xmlns:xm="http://schemas.microsoft.com/office/excel/2006/main">
          <x14:cfRule type="expression" priority="14" id="{E4A9E0C6-9E20-4F13-9BA8-FC03C373A6E6}">
            <xm:f>Categories!$A$26=FALSE</xm:f>
            <x14:dxf>
              <fill>
                <patternFill>
                  <bgColor theme="0" tint="-0.34998626667073579"/>
                </patternFill>
              </fill>
            </x14:dxf>
          </x14:cfRule>
          <xm:sqref>A88:E88</xm:sqref>
        </x14:conditionalFormatting>
        <x14:conditionalFormatting xmlns:xm="http://schemas.microsoft.com/office/excel/2006/main">
          <x14:cfRule type="expression" priority="15" id="{81CBB106-1EC0-4B19-B4C3-9AAD705AFCBD}">
            <xm:f>Categories!$A$27=FALSE</xm:f>
            <x14:dxf>
              <fill>
                <patternFill>
                  <bgColor theme="0" tint="-0.34998626667073579"/>
                </patternFill>
              </fill>
            </x14:dxf>
          </x14:cfRule>
          <xm:sqref>A89:E89</xm:sqref>
        </x14:conditionalFormatting>
        <x14:conditionalFormatting xmlns:xm="http://schemas.microsoft.com/office/excel/2006/main">
          <x14:cfRule type="expression" priority="16" id="{4A198FBC-3C77-44E7-9E1F-4CA1CBADE839}">
            <xm:f>Categories!$A$28=FALSE</xm:f>
            <x14:dxf>
              <fill>
                <patternFill>
                  <bgColor theme="0" tint="-0.34998626667073579"/>
                </patternFill>
              </fill>
            </x14:dxf>
          </x14:cfRule>
          <xm:sqref>A90:E90</xm:sqref>
        </x14:conditionalFormatting>
        <x14:conditionalFormatting xmlns:xm="http://schemas.microsoft.com/office/excel/2006/main">
          <x14:cfRule type="expression" priority="17" id="{648416A5-6CF1-48B9-B43C-22F80EC7ED23}">
            <xm:f>Categories!$A$29=FALSE</xm:f>
            <x14:dxf>
              <fill>
                <patternFill>
                  <bgColor theme="0" tint="-0.34998626667073579"/>
                </patternFill>
              </fill>
            </x14:dxf>
          </x14:cfRule>
          <xm:sqref>A91:E91</xm:sqref>
        </x14:conditionalFormatting>
        <x14:conditionalFormatting xmlns:xm="http://schemas.microsoft.com/office/excel/2006/main">
          <x14:cfRule type="expression" priority="18" id="{98F3B852-F4FA-44B7-AC9B-225337379C9C}">
            <xm:f>Categories!$A$30=FALSE</xm:f>
            <x14:dxf>
              <fill>
                <patternFill>
                  <bgColor theme="0" tint="-0.34998626667073579"/>
                </patternFill>
              </fill>
            </x14:dxf>
          </x14:cfRule>
          <xm:sqref>A92:E92</xm:sqref>
        </x14:conditionalFormatting>
        <x14:conditionalFormatting xmlns:xm="http://schemas.microsoft.com/office/excel/2006/main">
          <x14:cfRule type="expression" priority="19" id="{17A6615C-51F4-4D02-B069-D057EFB4A144}">
            <xm:f>Categories!$A$31=FALSE</xm:f>
            <x14:dxf>
              <fill>
                <patternFill>
                  <bgColor theme="0" tint="-0.34998626667073579"/>
                </patternFill>
              </fill>
            </x14:dxf>
          </x14:cfRule>
          <xm:sqref>A93:E93</xm:sqref>
        </x14:conditionalFormatting>
        <x14:conditionalFormatting xmlns:xm="http://schemas.microsoft.com/office/excel/2006/main">
          <x14:cfRule type="expression" priority="20" id="{8EDF807C-6437-4DE1-82F2-40678FFD602E}">
            <xm:f>Categories!$A$32=FALSE</xm:f>
            <x14:dxf>
              <fill>
                <patternFill>
                  <bgColor theme="0" tint="-0.34998626667073579"/>
                </patternFill>
              </fill>
            </x14:dxf>
          </x14:cfRule>
          <xm:sqref>A94:E94</xm:sqref>
        </x14:conditionalFormatting>
        <x14:conditionalFormatting xmlns:xm="http://schemas.microsoft.com/office/excel/2006/main">
          <x14:cfRule type="expression" priority="21" id="{3BA19434-F95E-43BA-AC45-086D24A3276E}">
            <xm:f>Categories!$A$33=FALSE</xm:f>
            <x14:dxf>
              <fill>
                <patternFill>
                  <bgColor theme="0" tint="-0.34998626667073579"/>
                </patternFill>
              </fill>
            </x14:dxf>
          </x14:cfRule>
          <xm:sqref>A95:E95</xm:sqref>
        </x14:conditionalFormatting>
        <x14:conditionalFormatting xmlns:xm="http://schemas.microsoft.com/office/excel/2006/main">
          <x14:cfRule type="expression" priority="22" id="{D95DC245-8AA6-4DD5-90E1-0113CFA0D879}">
            <xm:f>Categories!$A$34=FALSE</xm:f>
            <x14:dxf>
              <fill>
                <patternFill>
                  <bgColor theme="0" tint="-0.34998626667073579"/>
                </patternFill>
              </fill>
            </x14:dxf>
          </x14:cfRule>
          <xm:sqref>A96:E96</xm:sqref>
        </x14:conditionalFormatting>
        <x14:conditionalFormatting xmlns:xm="http://schemas.microsoft.com/office/excel/2006/main">
          <x14:cfRule type="expression" priority="23" id="{0425B0C8-2F40-4D77-86E2-D40D94322E50}">
            <xm:f>Categories!$A$35=FALSE</xm:f>
            <x14:dxf>
              <fill>
                <patternFill>
                  <bgColor theme="0" tint="-0.34998626667073579"/>
                </patternFill>
              </fill>
            </x14:dxf>
          </x14:cfRule>
          <xm:sqref>A97:E97</xm:sqref>
        </x14:conditionalFormatting>
        <x14:conditionalFormatting xmlns:xm="http://schemas.microsoft.com/office/excel/2006/main">
          <x14:cfRule type="expression" priority="24" id="{475BD6FF-FB95-44F7-A0E8-9F2E31EFB20A}">
            <xm:f>Categories!$A$36=FALSE</xm:f>
            <x14:dxf>
              <fill>
                <patternFill>
                  <bgColor theme="0" tint="-0.34998626667073579"/>
                </patternFill>
              </fill>
            </x14:dxf>
          </x14:cfRule>
          <xm:sqref>A98:E98</xm:sqref>
        </x14:conditionalFormatting>
        <x14:conditionalFormatting xmlns:xm="http://schemas.microsoft.com/office/excel/2006/main">
          <x14:cfRule type="expression" priority="25" id="{59551669-39D9-4202-BD22-27220E9FB7A7}">
            <xm:f>Categories!$A$37=FALSE</xm:f>
            <x14:dxf>
              <fill>
                <patternFill>
                  <bgColor theme="0" tint="-0.34998626667073579"/>
                </patternFill>
              </fill>
            </x14:dxf>
          </x14:cfRule>
          <xm:sqref>A99:E99</xm:sqref>
        </x14:conditionalFormatting>
        <x14:conditionalFormatting xmlns:xm="http://schemas.microsoft.com/office/excel/2006/main">
          <x14:cfRule type="expression" priority="26" id="{0F2C4585-96FD-423D-BE18-F005E4D1B8C7}">
            <xm:f>Categories!$A$38=FALSE</xm:f>
            <x14:dxf>
              <fill>
                <patternFill>
                  <bgColor theme="0" tint="-0.34998626667073579"/>
                </patternFill>
              </fill>
            </x14:dxf>
          </x14:cfRule>
          <xm:sqref>A100:E100</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30"/>
  <sheetViews>
    <sheetView zoomScaleNormal="100" zoomScaleSheetLayoutView="100" workbookViewId="0">
      <selection activeCell="B41" sqref="B41:P41"/>
    </sheetView>
  </sheetViews>
  <sheetFormatPr defaultRowHeight="15" x14ac:dyDescent="0.25"/>
  <cols>
    <col min="1" max="9" width="14.42578125" customWidth="1"/>
    <col min="10" max="10" width="52" bestFit="1" customWidth="1"/>
  </cols>
  <sheetData>
    <row r="1" spans="1:10" ht="44.25" customHeight="1" thickTop="1" thickBot="1" x14ac:dyDescent="0.3">
      <c r="A1" s="439" t="s">
        <v>340</v>
      </c>
      <c r="B1" s="385"/>
      <c r="C1" s="386"/>
      <c r="D1" s="384" t="s">
        <v>341</v>
      </c>
      <c r="E1" s="385"/>
      <c r="F1" s="386"/>
      <c r="G1" s="387" t="s">
        <v>157</v>
      </c>
      <c r="H1" s="388"/>
      <c r="I1" s="389"/>
      <c r="J1" s="231" t="s">
        <v>342</v>
      </c>
    </row>
    <row r="2" spans="1:10" ht="50.1" customHeight="1" thickTop="1" thickBot="1" x14ac:dyDescent="0.3">
      <c r="A2" s="387" t="str">
        <f>+'Certification '!A2:C2</f>
        <v>Organization Name: GRANTEE</v>
      </c>
      <c r="B2" s="388"/>
      <c r="C2" s="388"/>
      <c r="D2" s="392" t="str">
        <f>+'Certification '!D2:F2</f>
        <v>CSFA Description: Illinois Works Pre-Apprenticeship Program</v>
      </c>
      <c r="E2" s="393"/>
      <c r="F2" s="394"/>
      <c r="G2" s="387" t="str">
        <f>+'Certification '!G2:I2</f>
        <v xml:space="preserve">NOFO # </v>
      </c>
      <c r="H2" s="388"/>
      <c r="I2" s="389"/>
    </row>
    <row r="3" spans="1:10" ht="16.5" thickTop="1" thickBot="1" x14ac:dyDescent="0.3">
      <c r="A3" s="390" t="str">
        <f>+'Certification '!A3:C3</f>
        <v>CSFA #: 420-30-2614</v>
      </c>
      <c r="B3" s="391"/>
      <c r="C3" s="391"/>
      <c r="D3" s="395" t="str">
        <f>+'Certification '!D3:F3</f>
        <v xml:space="preserve">UEI # </v>
      </c>
      <c r="E3" s="396"/>
      <c r="F3" s="397"/>
      <c r="G3" s="387" t="str">
        <f>+'Certification '!G3:I3</f>
        <v>Fiscal Year(s): 2027</v>
      </c>
      <c r="H3" s="388"/>
      <c r="I3" s="389"/>
    </row>
    <row r="4" spans="1:10" ht="16.5" thickTop="1" thickBot="1" x14ac:dyDescent="0.3">
      <c r="A4" s="74" t="s">
        <v>343</v>
      </c>
      <c r="B4" s="74">
        <f>+'Section A'!F4</f>
        <v>0</v>
      </c>
      <c r="C4" s="2"/>
      <c r="D4" s="2"/>
      <c r="E4" s="2"/>
      <c r="F4" s="2"/>
      <c r="G4" s="2"/>
      <c r="H4" s="2"/>
      <c r="I4" s="2"/>
    </row>
    <row r="5" spans="1:10" ht="15.75" thickTop="1" x14ac:dyDescent="0.25">
      <c r="A5" s="34"/>
      <c r="B5" s="34"/>
      <c r="C5" s="34"/>
      <c r="D5" s="2"/>
      <c r="E5" s="2"/>
      <c r="F5" s="2"/>
      <c r="G5" s="2"/>
      <c r="H5" s="2"/>
      <c r="I5" s="2"/>
    </row>
    <row r="6" spans="1:10" x14ac:dyDescent="0.25">
      <c r="B6" s="2"/>
      <c r="C6" s="2"/>
      <c r="D6" s="2"/>
      <c r="E6" s="2"/>
      <c r="F6" s="2"/>
      <c r="G6" s="2"/>
      <c r="H6" s="2"/>
      <c r="I6" s="2"/>
    </row>
    <row r="7" spans="1:10" x14ac:dyDescent="0.25">
      <c r="A7" s="2"/>
      <c r="B7" s="2"/>
      <c r="C7" s="2"/>
      <c r="D7" s="2"/>
      <c r="E7" s="2"/>
      <c r="F7" s="2"/>
      <c r="G7" s="2"/>
      <c r="H7" s="2"/>
      <c r="I7" s="2"/>
    </row>
    <row r="8" spans="1:10" x14ac:dyDescent="0.25">
      <c r="A8" s="2"/>
      <c r="B8" s="2"/>
      <c r="C8" s="2"/>
      <c r="D8" s="2"/>
      <c r="E8" s="2"/>
      <c r="F8" s="2"/>
      <c r="G8" s="2"/>
      <c r="H8" s="2"/>
      <c r="I8" s="2"/>
    </row>
    <row r="9" spans="1:10" ht="29.25" customHeight="1" x14ac:dyDescent="0.25">
      <c r="A9" s="438" t="s">
        <v>344</v>
      </c>
      <c r="B9" s="438"/>
      <c r="C9" s="438"/>
      <c r="D9" s="437" t="s">
        <v>345</v>
      </c>
      <c r="E9" s="437"/>
      <c r="F9" s="24" t="s">
        <v>346</v>
      </c>
      <c r="G9" s="437" t="s">
        <v>347</v>
      </c>
      <c r="H9" s="437"/>
      <c r="I9" s="24" t="s">
        <v>346</v>
      </c>
    </row>
    <row r="10" spans="1:10" x14ac:dyDescent="0.25">
      <c r="A10" s="440">
        <f>+Cumulative!C32</f>
        <v>547022.86</v>
      </c>
      <c r="B10" s="440"/>
      <c r="C10" s="25"/>
      <c r="D10" s="25"/>
      <c r="E10" s="25"/>
      <c r="F10" s="139"/>
      <c r="G10" s="25"/>
      <c r="H10" s="25"/>
      <c r="I10" s="139"/>
      <c r="J10" t="str">
        <f>IF(A10-'Section A'!D$38&gt;-0.004,IF(A10-'Section A'!D$38&lt;0.004," ","out of balance with Section A by "&amp;A10-'Section A'!D$38),"out of balance with Section A by "&amp;A10-'Section A'!D$38)</f>
        <v xml:space="preserve"> </v>
      </c>
    </row>
    <row r="11" spans="1:10" x14ac:dyDescent="0.25">
      <c r="A11" s="25"/>
      <c r="B11" s="25"/>
      <c r="C11" s="25"/>
      <c r="D11" s="25"/>
      <c r="E11" s="25"/>
      <c r="F11" s="25"/>
      <c r="G11" s="25"/>
      <c r="H11" s="25"/>
      <c r="I11" s="25"/>
    </row>
    <row r="12" spans="1:10" x14ac:dyDescent="0.25">
      <c r="A12" s="25"/>
      <c r="B12" s="25"/>
      <c r="C12" s="25"/>
      <c r="D12" s="25"/>
      <c r="E12" s="25"/>
      <c r="F12" s="25"/>
      <c r="G12" s="25"/>
      <c r="H12" s="25"/>
      <c r="I12" s="25"/>
    </row>
    <row r="13" spans="1:10" x14ac:dyDescent="0.25">
      <c r="A13" s="25"/>
      <c r="B13" s="25"/>
      <c r="C13" s="25"/>
      <c r="D13" s="25"/>
      <c r="E13" s="25"/>
      <c r="F13" s="25"/>
      <c r="G13" s="25"/>
      <c r="H13" s="25"/>
      <c r="I13" s="25"/>
    </row>
    <row r="14" spans="1:10" x14ac:dyDescent="0.25">
      <c r="A14" s="25"/>
      <c r="B14" s="25"/>
      <c r="C14" s="25"/>
      <c r="D14" s="25"/>
      <c r="E14" s="25"/>
      <c r="F14" s="25"/>
      <c r="G14" s="25"/>
      <c r="H14" s="25"/>
      <c r="I14" s="25"/>
    </row>
    <row r="15" spans="1:10" x14ac:dyDescent="0.25">
      <c r="A15" s="25"/>
      <c r="B15" s="25"/>
      <c r="C15" s="25"/>
      <c r="D15" s="25"/>
      <c r="E15" s="25"/>
      <c r="F15" s="25"/>
      <c r="G15" s="25"/>
      <c r="H15" s="25"/>
      <c r="I15" s="25"/>
    </row>
    <row r="16" spans="1:10" ht="35.25" customHeight="1" x14ac:dyDescent="0.25">
      <c r="A16" s="438" t="s">
        <v>348</v>
      </c>
      <c r="B16" s="438"/>
      <c r="C16" s="438"/>
      <c r="D16" s="437" t="s">
        <v>345</v>
      </c>
      <c r="E16" s="437"/>
      <c r="F16" s="24" t="s">
        <v>346</v>
      </c>
      <c r="G16" s="437" t="s">
        <v>347</v>
      </c>
      <c r="H16" s="437"/>
      <c r="I16" s="24" t="s">
        <v>346</v>
      </c>
    </row>
    <row r="17" spans="1:14" ht="18.75" customHeight="1" x14ac:dyDescent="0.25">
      <c r="A17" s="440">
        <f>+Cumulative!C102</f>
        <v>559313.1</v>
      </c>
      <c r="B17" s="440"/>
      <c r="C17" s="2"/>
      <c r="D17" s="2"/>
      <c r="E17" s="2"/>
      <c r="F17" s="138"/>
      <c r="G17" s="2"/>
      <c r="H17" s="2"/>
      <c r="I17" s="138"/>
      <c r="J17" t="str">
        <f>IF(A17-'Section A'!F$38&gt;-0.004,IF(A17-'Section A'!F$38&lt;0.004," ","out of balance with Section A by "&amp;A17-'Section A'!F$38),"out of balance with Section A by "&amp;A17-'Section A'!F$38)</f>
        <v xml:space="preserve"> </v>
      </c>
    </row>
    <row r="18" spans="1:14" x14ac:dyDescent="0.25">
      <c r="J18" s="19"/>
      <c r="K18" s="19"/>
      <c r="L18" s="19"/>
      <c r="M18" s="19"/>
      <c r="N18" s="19"/>
    </row>
    <row r="19" spans="1:14" ht="5.25" customHeight="1" x14ac:dyDescent="0.25">
      <c r="J19" s="19"/>
      <c r="K19" s="19"/>
      <c r="L19" s="19"/>
      <c r="M19" s="19"/>
      <c r="N19" s="19"/>
    </row>
    <row r="20" spans="1:14" ht="58.5" customHeight="1" x14ac:dyDescent="0.25">
      <c r="J20" s="18"/>
      <c r="K20" s="18"/>
      <c r="L20" s="18"/>
      <c r="M20" s="18"/>
      <c r="N20" s="18"/>
    </row>
    <row r="21" spans="1:14" x14ac:dyDescent="0.25">
      <c r="A21" s="2"/>
      <c r="B21" s="2"/>
      <c r="C21" s="2"/>
      <c r="D21" s="2"/>
      <c r="E21" s="2"/>
      <c r="F21" s="2"/>
      <c r="G21" s="2"/>
      <c r="H21" s="2"/>
      <c r="I21" s="2"/>
    </row>
    <row r="22" spans="1:14" x14ac:dyDescent="0.25">
      <c r="A22" s="21" t="s">
        <v>57</v>
      </c>
      <c r="B22" s="19"/>
      <c r="C22" s="19"/>
      <c r="D22" s="19"/>
      <c r="E22" s="19"/>
      <c r="F22" s="19"/>
      <c r="G22" s="19"/>
      <c r="H22" s="19"/>
      <c r="I22" s="19"/>
    </row>
    <row r="23" spans="1:14" ht="7.5" customHeight="1" x14ac:dyDescent="0.25">
      <c r="A23" s="20"/>
      <c r="B23" s="19"/>
      <c r="C23" s="19"/>
      <c r="D23" s="19"/>
      <c r="E23" s="19"/>
      <c r="F23" s="19"/>
      <c r="G23" s="19"/>
      <c r="H23" s="19"/>
      <c r="I23" s="19"/>
    </row>
    <row r="24" spans="1:14" ht="49.5" customHeight="1" x14ac:dyDescent="0.25">
      <c r="A24" s="316" t="s">
        <v>58</v>
      </c>
      <c r="B24" s="316"/>
      <c r="C24" s="316"/>
      <c r="D24" s="316"/>
      <c r="E24" s="316"/>
      <c r="F24" s="316"/>
      <c r="G24" s="316"/>
      <c r="H24" s="316"/>
      <c r="I24" s="316"/>
    </row>
    <row r="25" spans="1:14" x14ac:dyDescent="0.25">
      <c r="A25" s="2"/>
      <c r="B25" s="2"/>
      <c r="C25" s="2"/>
      <c r="D25" s="2"/>
      <c r="E25" s="2"/>
      <c r="F25" s="2"/>
      <c r="G25" s="2"/>
      <c r="H25" s="2"/>
      <c r="I25" s="2"/>
    </row>
    <row r="26" spans="1:14" x14ac:dyDescent="0.25">
      <c r="A26" s="2"/>
      <c r="B26" s="2"/>
      <c r="C26" s="2"/>
      <c r="D26" s="2"/>
      <c r="E26" s="2"/>
      <c r="F26" s="2"/>
      <c r="G26" s="2"/>
      <c r="H26" s="2"/>
      <c r="I26" s="2"/>
    </row>
    <row r="27" spans="1:14" x14ac:dyDescent="0.25">
      <c r="A27" s="2"/>
      <c r="B27" s="2"/>
      <c r="C27" s="2"/>
      <c r="D27" s="2"/>
      <c r="E27" s="2"/>
      <c r="F27" s="2"/>
      <c r="G27" s="2"/>
      <c r="H27" s="2"/>
      <c r="I27" s="2"/>
    </row>
    <row r="28" spans="1:14" x14ac:dyDescent="0.25">
      <c r="A28" s="2"/>
      <c r="B28" s="2"/>
      <c r="C28" s="2"/>
      <c r="D28" s="2"/>
      <c r="E28" s="2"/>
      <c r="F28" s="2"/>
      <c r="G28" s="2"/>
      <c r="H28" s="2"/>
      <c r="I28" s="2"/>
    </row>
    <row r="29" spans="1:14" x14ac:dyDescent="0.25">
      <c r="A29" s="2"/>
      <c r="B29" s="2"/>
      <c r="C29" s="2"/>
      <c r="D29" s="2"/>
      <c r="E29" s="2"/>
      <c r="F29" s="2"/>
      <c r="G29" s="2"/>
      <c r="H29" s="2"/>
      <c r="I29" s="2"/>
    </row>
    <row r="30" spans="1:14" x14ac:dyDescent="0.25">
      <c r="A30" s="2"/>
      <c r="B30" s="2"/>
      <c r="C30" s="2"/>
      <c r="D30" s="2"/>
      <c r="E30" s="2"/>
      <c r="F30" s="2"/>
      <c r="G30" s="2"/>
      <c r="H30" s="2"/>
      <c r="I30" s="2"/>
    </row>
  </sheetData>
  <mergeCells count="18">
    <mergeCell ref="A17:B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conditionalFormatting sqref="J10">
    <cfRule type="containsText" dxfId="1" priority="2" operator="containsText" text="out">
      <formula>NOT(ISERROR(SEARCH("out",J10)))</formula>
    </cfRule>
  </conditionalFormatting>
  <conditionalFormatting sqref="J17">
    <cfRule type="containsText" dxfId="0" priority="4" operator="containsText" text="out">
      <formula>NOT(ISERROR(SEARCH("out",J17)))</formula>
    </cfRule>
  </conditionalFormatting>
  <printOptions horizontalCentered="1"/>
  <pageMargins left="0.45" right="0.45" top="0.5" bottom="0.5" header="0.3" footer="0.3"/>
  <pageSetup scale="99" orientation="landscape" blackAndWhite="1" r:id="rId1"/>
  <headerFooter>
    <oddFooter>&amp;L&amp;F&amp;CPage &amp;P of &amp;N&amp;R&amp;A</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64ECB-8E67-4088-856F-F8CB5AE2FE9E}">
  <dimension ref="A1:C38"/>
  <sheetViews>
    <sheetView topLeftCell="A3" workbookViewId="0">
      <selection activeCell="B1" sqref="B1"/>
    </sheetView>
  </sheetViews>
  <sheetFormatPr defaultRowHeight="15" x14ac:dyDescent="0.25"/>
  <cols>
    <col min="1" max="1" width="8.85546875" customWidth="1"/>
    <col min="2" max="2" width="65.7109375" style="66" customWidth="1"/>
    <col min="3" max="3" width="86.42578125" bestFit="1" customWidth="1"/>
  </cols>
  <sheetData>
    <row r="1" spans="1:3" ht="19.899999999999999" customHeight="1" x14ac:dyDescent="0.25">
      <c r="C1" s="12" t="s">
        <v>324</v>
      </c>
    </row>
    <row r="2" spans="1:3" ht="19.899999999999999" customHeight="1" x14ac:dyDescent="0.25">
      <c r="A2" t="b">
        <v>1</v>
      </c>
      <c r="C2" s="10" t="s">
        <v>328</v>
      </c>
    </row>
    <row r="3" spans="1:3" ht="19.899999999999999" customHeight="1" x14ac:dyDescent="0.25">
      <c r="A3" t="b">
        <v>1</v>
      </c>
      <c r="C3" s="10" t="s">
        <v>82</v>
      </c>
    </row>
    <row r="4" spans="1:3" ht="19.899999999999999" customHeight="1" x14ac:dyDescent="0.25">
      <c r="A4" t="b">
        <v>1</v>
      </c>
      <c r="C4" s="10" t="s">
        <v>83</v>
      </c>
    </row>
    <row r="5" spans="1:3" ht="19.899999999999999" customHeight="1" x14ac:dyDescent="0.25">
      <c r="A5" t="b">
        <v>1</v>
      </c>
      <c r="C5" s="10" t="s">
        <v>84</v>
      </c>
    </row>
    <row r="6" spans="1:3" ht="19.899999999999999" customHeight="1" x14ac:dyDescent="0.25">
      <c r="A6" t="b">
        <v>1</v>
      </c>
      <c r="C6" s="10" t="s">
        <v>85</v>
      </c>
    </row>
    <row r="7" spans="1:3" ht="19.899999999999999" customHeight="1" x14ac:dyDescent="0.25">
      <c r="A7" t="b">
        <v>1</v>
      </c>
      <c r="C7" s="10" t="s">
        <v>329</v>
      </c>
    </row>
    <row r="8" spans="1:3" ht="19.899999999999999" customHeight="1" x14ac:dyDescent="0.25">
      <c r="A8" t="b">
        <v>1</v>
      </c>
      <c r="C8" s="10" t="s">
        <v>88</v>
      </c>
    </row>
    <row r="9" spans="1:3" ht="19.899999999999999" customHeight="1" x14ac:dyDescent="0.25">
      <c r="A9" t="b">
        <v>0</v>
      </c>
      <c r="C9" s="10" t="s">
        <v>89</v>
      </c>
    </row>
    <row r="10" spans="1:3" ht="19.899999999999999" hidden="1" customHeight="1" x14ac:dyDescent="0.25">
      <c r="C10" s="10"/>
    </row>
    <row r="11" spans="1:3" ht="19.899999999999999" hidden="1" customHeight="1" x14ac:dyDescent="0.25">
      <c r="C11" s="10"/>
    </row>
    <row r="12" spans="1:3" ht="19.899999999999999" hidden="1" customHeight="1" x14ac:dyDescent="0.25">
      <c r="C12" s="10"/>
    </row>
    <row r="13" spans="1:3" ht="19.899999999999999" hidden="1" customHeight="1" x14ac:dyDescent="0.25">
      <c r="C13" s="10"/>
    </row>
    <row r="14" spans="1:3" ht="19.899999999999999" hidden="1" customHeight="1" x14ac:dyDescent="0.25">
      <c r="C14" s="10"/>
    </row>
    <row r="15" spans="1:3" ht="19.899999999999999" hidden="1" customHeight="1" x14ac:dyDescent="0.25">
      <c r="C15" s="10"/>
    </row>
    <row r="16" spans="1:3" ht="19.899999999999999" hidden="1" customHeight="1" x14ac:dyDescent="0.25">
      <c r="C16" s="10"/>
    </row>
    <row r="17" spans="1:3" ht="19.899999999999999" hidden="1" customHeight="1" x14ac:dyDescent="0.25">
      <c r="C17" s="10"/>
    </row>
    <row r="18" spans="1:3" ht="19.899999999999999" hidden="1" customHeight="1" x14ac:dyDescent="0.25">
      <c r="C18" s="10"/>
    </row>
    <row r="19" spans="1:3" ht="19.899999999999999" hidden="1" customHeight="1" x14ac:dyDescent="0.25">
      <c r="C19" s="10"/>
    </row>
    <row r="20" spans="1:3" ht="19.899999999999999" hidden="1" customHeight="1" x14ac:dyDescent="0.25">
      <c r="C20" s="10"/>
    </row>
    <row r="21" spans="1:3" ht="19.899999999999999" customHeight="1" x14ac:dyDescent="0.25">
      <c r="A21" t="b">
        <v>1</v>
      </c>
      <c r="C21" s="10" t="s">
        <v>90</v>
      </c>
    </row>
    <row r="22" spans="1:3" ht="19.899999999999999" customHeight="1" x14ac:dyDescent="0.25">
      <c r="A22" t="b">
        <v>0</v>
      </c>
      <c r="C22" s="10" t="s">
        <v>330</v>
      </c>
    </row>
    <row r="23" spans="1:3" ht="19.899999999999999" customHeight="1" x14ac:dyDescent="0.25">
      <c r="A23" t="b">
        <v>1</v>
      </c>
      <c r="C23" s="10" t="s">
        <v>92</v>
      </c>
    </row>
    <row r="24" spans="1:3" ht="19.899999999999999" customHeight="1" x14ac:dyDescent="0.25">
      <c r="A24" t="b">
        <v>1</v>
      </c>
      <c r="C24" s="10" t="s">
        <v>331</v>
      </c>
    </row>
    <row r="25" spans="1:3" ht="19.899999999999999" customHeight="1" x14ac:dyDescent="0.25">
      <c r="A25" t="b">
        <v>0</v>
      </c>
      <c r="C25" s="10" t="s">
        <v>332</v>
      </c>
    </row>
    <row r="26" spans="1:3" ht="19.899999999999999" customHeight="1" x14ac:dyDescent="0.25">
      <c r="A26" t="b">
        <v>1</v>
      </c>
      <c r="C26" s="10" t="s">
        <v>333</v>
      </c>
    </row>
    <row r="27" spans="1:3" ht="19.899999999999999" customHeight="1" x14ac:dyDescent="0.25">
      <c r="A27" t="b">
        <v>0</v>
      </c>
      <c r="C27" s="10" t="str">
        <f>'15A'!$A$2 &amp;'15A'!$B$2</f>
        <v>15A.GRANT EXCLUSIVE LINE ITEM</v>
      </c>
    </row>
    <row r="28" spans="1:3" ht="19.899999999999999" customHeight="1" x14ac:dyDescent="0.25">
      <c r="A28" t="b">
        <v>0</v>
      </c>
      <c r="C28" s="10" t="str">
        <f>'15B'!$A$2 &amp;'15B'!$B$2</f>
        <v>15B.GRANT EXCLUSIVE LINE ITEM</v>
      </c>
    </row>
    <row r="29" spans="1:3" ht="19.899999999999999" customHeight="1" x14ac:dyDescent="0.25">
      <c r="A29" t="b">
        <v>0</v>
      </c>
      <c r="C29" s="10" t="str">
        <f>'15C'!$A$2 &amp;'15C'!$B$2</f>
        <v>15C.GRANT EXCLUSIVE LINE ITEM</v>
      </c>
    </row>
    <row r="30" spans="1:3" ht="19.899999999999999" customHeight="1" x14ac:dyDescent="0.25">
      <c r="A30" t="b">
        <v>0</v>
      </c>
      <c r="C30" s="10" t="str">
        <f>'15D'!$A$2 &amp;'15D'!$B$2</f>
        <v>15D.GRANT EXCLUSIVE LINE ITEM</v>
      </c>
    </row>
    <row r="31" spans="1:3" ht="19.899999999999999" customHeight="1" x14ac:dyDescent="0.25">
      <c r="A31" t="b">
        <v>0</v>
      </c>
      <c r="C31" s="10" t="str">
        <f>'15E'!$A$2 &amp;'15E'!$B$2</f>
        <v>15E.GRANT EXCLUSIVE LINE ITEM</v>
      </c>
    </row>
    <row r="32" spans="1:3" ht="19.899999999999999" customHeight="1" x14ac:dyDescent="0.25">
      <c r="A32" t="b">
        <v>0</v>
      </c>
      <c r="C32" s="10" t="str">
        <f>'15F'!$A$2 &amp;'15F'!$B$2</f>
        <v>15F.GRANT EXCLUSIVE LINE ITEM</v>
      </c>
    </row>
    <row r="33" spans="1:3" ht="19.899999999999999" customHeight="1" x14ac:dyDescent="0.25">
      <c r="A33" t="b">
        <v>0</v>
      </c>
      <c r="C33" s="10" t="str">
        <f>'15G'!$A$2 &amp;'15G'!$B$2</f>
        <v>15G.GRANT EXCLUSIVE LINE ITEM</v>
      </c>
    </row>
    <row r="34" spans="1:3" ht="19.899999999999999" customHeight="1" x14ac:dyDescent="0.25">
      <c r="A34" t="b">
        <v>0</v>
      </c>
      <c r="C34" s="10" t="str">
        <f>'15H'!$A$2 &amp;'15H'!$B$2</f>
        <v>15H.GRANT EXCLUSIVE LINE ITEM</v>
      </c>
    </row>
    <row r="35" spans="1:3" ht="19.899999999999999" customHeight="1" x14ac:dyDescent="0.25">
      <c r="A35" t="b">
        <v>0</v>
      </c>
      <c r="C35" s="10" t="str">
        <f>'15I'!$A$2 &amp;'15I'!$B$2</f>
        <v>15I.GRANT EXCLUSIVE LINE ITEM</v>
      </c>
    </row>
    <row r="36" spans="1:3" ht="19.899999999999999" customHeight="1" x14ac:dyDescent="0.25">
      <c r="A36" t="b">
        <v>0</v>
      </c>
      <c r="C36" s="10" t="str">
        <f>'15J'!$A$2 &amp;'15J'!$B$2</f>
        <v>15J.GRANT EXCLUSIVE LINE ITEM</v>
      </c>
    </row>
    <row r="37" spans="1:3" ht="19.899999999999999" customHeight="1" x14ac:dyDescent="0.25">
      <c r="A37" t="b">
        <v>0</v>
      </c>
      <c r="C37" s="10" t="str">
        <f>'15K'!$A$2 &amp;'15K'!$B$2</f>
        <v>15K.GRANT EXCLUSIVE LINE ITEM</v>
      </c>
    </row>
    <row r="38" spans="1:3" ht="19.899999999999999" customHeight="1" x14ac:dyDescent="0.25">
      <c r="A38" t="b">
        <v>1</v>
      </c>
      <c r="C38" s="10" t="s">
        <v>334</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8913" r:id="rId4" name="Check Box 1">
              <controlPr defaultSize="0" autoFill="0" autoLine="0" autoPict="0">
                <anchor moveWithCells="1">
                  <from>
                    <xdr:col>1</xdr:col>
                    <xdr:colOff>47625</xdr:colOff>
                    <xdr:row>1</xdr:row>
                    <xdr:rowOff>19050</xdr:rowOff>
                  </from>
                  <to>
                    <xdr:col>1</xdr:col>
                    <xdr:colOff>952500</xdr:colOff>
                    <xdr:row>2</xdr:row>
                    <xdr:rowOff>19050</xdr:rowOff>
                  </to>
                </anchor>
              </controlPr>
            </control>
          </mc:Choice>
        </mc:AlternateContent>
        <mc:AlternateContent xmlns:mc="http://schemas.openxmlformats.org/markup-compatibility/2006">
          <mc:Choice Requires="x14">
            <control shapeId="38914" r:id="rId5" name="Check Box 2">
              <controlPr defaultSize="0" autoFill="0" autoLine="0" autoPict="0">
                <anchor moveWithCells="1">
                  <from>
                    <xdr:col>1</xdr:col>
                    <xdr:colOff>57150</xdr:colOff>
                    <xdr:row>2</xdr:row>
                    <xdr:rowOff>38100</xdr:rowOff>
                  </from>
                  <to>
                    <xdr:col>2</xdr:col>
                    <xdr:colOff>0</xdr:colOff>
                    <xdr:row>3</xdr:row>
                    <xdr:rowOff>9525</xdr:rowOff>
                  </to>
                </anchor>
              </controlPr>
            </control>
          </mc:Choice>
        </mc:AlternateContent>
        <mc:AlternateContent xmlns:mc="http://schemas.openxmlformats.org/markup-compatibility/2006">
          <mc:Choice Requires="x14">
            <control shapeId="38915" r:id="rId6" name="Check Box 3">
              <controlPr defaultSize="0" autoFill="0" autoLine="0" autoPict="0">
                <anchor moveWithCells="1">
                  <from>
                    <xdr:col>1</xdr:col>
                    <xdr:colOff>38100</xdr:colOff>
                    <xdr:row>3</xdr:row>
                    <xdr:rowOff>9525</xdr:rowOff>
                  </from>
                  <to>
                    <xdr:col>2</xdr:col>
                    <xdr:colOff>0</xdr:colOff>
                    <xdr:row>4</xdr:row>
                    <xdr:rowOff>0</xdr:rowOff>
                  </to>
                </anchor>
              </controlPr>
            </control>
          </mc:Choice>
        </mc:AlternateContent>
        <mc:AlternateContent xmlns:mc="http://schemas.openxmlformats.org/markup-compatibility/2006">
          <mc:Choice Requires="x14">
            <control shapeId="38916" r:id="rId7" name="Check Box 4">
              <controlPr defaultSize="0" autoFill="0" autoLine="0" autoPict="0">
                <anchor moveWithCells="1">
                  <from>
                    <xdr:col>1</xdr:col>
                    <xdr:colOff>19050</xdr:colOff>
                    <xdr:row>4</xdr:row>
                    <xdr:rowOff>19050</xdr:rowOff>
                  </from>
                  <to>
                    <xdr:col>1</xdr:col>
                    <xdr:colOff>4362450</xdr:colOff>
                    <xdr:row>5</xdr:row>
                    <xdr:rowOff>0</xdr:rowOff>
                  </to>
                </anchor>
              </controlPr>
            </control>
          </mc:Choice>
        </mc:AlternateContent>
        <mc:AlternateContent xmlns:mc="http://schemas.openxmlformats.org/markup-compatibility/2006">
          <mc:Choice Requires="x14">
            <control shapeId="38917" r:id="rId8" name="Check Box 5">
              <controlPr defaultSize="0" autoFill="0" autoLine="0" autoPict="0">
                <anchor moveWithCells="1">
                  <from>
                    <xdr:col>1</xdr:col>
                    <xdr:colOff>38100</xdr:colOff>
                    <xdr:row>5</xdr:row>
                    <xdr:rowOff>9525</xdr:rowOff>
                  </from>
                  <to>
                    <xdr:col>2</xdr:col>
                    <xdr:colOff>0</xdr:colOff>
                    <xdr:row>5</xdr:row>
                    <xdr:rowOff>238125</xdr:rowOff>
                  </to>
                </anchor>
              </controlPr>
            </control>
          </mc:Choice>
        </mc:AlternateContent>
        <mc:AlternateContent xmlns:mc="http://schemas.openxmlformats.org/markup-compatibility/2006">
          <mc:Choice Requires="x14">
            <control shapeId="38918" r:id="rId9" name="Check Box 6">
              <controlPr defaultSize="0" autoFill="0" autoLine="0" autoPict="0">
                <anchor moveWithCells="1">
                  <from>
                    <xdr:col>1</xdr:col>
                    <xdr:colOff>47625</xdr:colOff>
                    <xdr:row>6</xdr:row>
                    <xdr:rowOff>0</xdr:rowOff>
                  </from>
                  <to>
                    <xdr:col>2</xdr:col>
                    <xdr:colOff>0</xdr:colOff>
                    <xdr:row>6</xdr:row>
                    <xdr:rowOff>228600</xdr:rowOff>
                  </to>
                </anchor>
              </controlPr>
            </control>
          </mc:Choice>
        </mc:AlternateContent>
        <mc:AlternateContent xmlns:mc="http://schemas.openxmlformats.org/markup-compatibility/2006">
          <mc:Choice Requires="x14">
            <control shapeId="38919" r:id="rId10" name="Check Box 7">
              <controlPr defaultSize="0" autoFill="0" autoLine="0" autoPict="0">
                <anchor moveWithCells="1">
                  <from>
                    <xdr:col>1</xdr:col>
                    <xdr:colOff>47625</xdr:colOff>
                    <xdr:row>7</xdr:row>
                    <xdr:rowOff>9525</xdr:rowOff>
                  </from>
                  <to>
                    <xdr:col>2</xdr:col>
                    <xdr:colOff>0</xdr:colOff>
                    <xdr:row>7</xdr:row>
                    <xdr:rowOff>228600</xdr:rowOff>
                  </to>
                </anchor>
              </controlPr>
            </control>
          </mc:Choice>
        </mc:AlternateContent>
        <mc:AlternateContent xmlns:mc="http://schemas.openxmlformats.org/markup-compatibility/2006">
          <mc:Choice Requires="x14">
            <control shapeId="38920" r:id="rId11" name="Check Box 8">
              <controlPr defaultSize="0" autoFill="0" autoLine="0" autoPict="0">
                <anchor moveWithCells="1">
                  <from>
                    <xdr:col>1</xdr:col>
                    <xdr:colOff>28575</xdr:colOff>
                    <xdr:row>20</xdr:row>
                    <xdr:rowOff>19050</xdr:rowOff>
                  </from>
                  <to>
                    <xdr:col>2</xdr:col>
                    <xdr:colOff>0</xdr:colOff>
                    <xdr:row>21</xdr:row>
                    <xdr:rowOff>0</xdr:rowOff>
                  </to>
                </anchor>
              </controlPr>
            </control>
          </mc:Choice>
        </mc:AlternateContent>
        <mc:AlternateContent xmlns:mc="http://schemas.openxmlformats.org/markup-compatibility/2006">
          <mc:Choice Requires="x14">
            <control shapeId="38921" r:id="rId12" name="Check Box 9">
              <controlPr defaultSize="0" autoFill="0" autoLine="0" autoPict="0">
                <anchor moveWithCells="1">
                  <from>
                    <xdr:col>1</xdr:col>
                    <xdr:colOff>19050</xdr:colOff>
                    <xdr:row>21</xdr:row>
                    <xdr:rowOff>0</xdr:rowOff>
                  </from>
                  <to>
                    <xdr:col>2</xdr:col>
                    <xdr:colOff>0</xdr:colOff>
                    <xdr:row>21</xdr:row>
                    <xdr:rowOff>238125</xdr:rowOff>
                  </to>
                </anchor>
              </controlPr>
            </control>
          </mc:Choice>
        </mc:AlternateContent>
        <mc:AlternateContent xmlns:mc="http://schemas.openxmlformats.org/markup-compatibility/2006">
          <mc:Choice Requires="x14">
            <control shapeId="38922" r:id="rId13" name="Check Box 10">
              <controlPr defaultSize="0" autoFill="0" autoLine="0" autoPict="0">
                <anchor moveWithCells="1">
                  <from>
                    <xdr:col>1</xdr:col>
                    <xdr:colOff>9525</xdr:colOff>
                    <xdr:row>21</xdr:row>
                    <xdr:rowOff>238125</xdr:rowOff>
                  </from>
                  <to>
                    <xdr:col>2</xdr:col>
                    <xdr:colOff>0</xdr:colOff>
                    <xdr:row>22</xdr:row>
                    <xdr:rowOff>209550</xdr:rowOff>
                  </to>
                </anchor>
              </controlPr>
            </control>
          </mc:Choice>
        </mc:AlternateContent>
        <mc:AlternateContent xmlns:mc="http://schemas.openxmlformats.org/markup-compatibility/2006">
          <mc:Choice Requires="x14">
            <control shapeId="38923" r:id="rId14" name="Check Box 11">
              <controlPr defaultSize="0" autoFill="0" autoLine="0" autoPict="0">
                <anchor moveWithCells="1">
                  <from>
                    <xdr:col>1</xdr:col>
                    <xdr:colOff>19050</xdr:colOff>
                    <xdr:row>23</xdr:row>
                    <xdr:rowOff>9525</xdr:rowOff>
                  </from>
                  <to>
                    <xdr:col>2</xdr:col>
                    <xdr:colOff>0</xdr:colOff>
                    <xdr:row>24</xdr:row>
                    <xdr:rowOff>0</xdr:rowOff>
                  </to>
                </anchor>
              </controlPr>
            </control>
          </mc:Choice>
        </mc:AlternateContent>
        <mc:AlternateContent xmlns:mc="http://schemas.openxmlformats.org/markup-compatibility/2006">
          <mc:Choice Requires="x14">
            <control shapeId="38924" r:id="rId15" name="Check Box 12">
              <controlPr defaultSize="0" autoFill="0" autoLine="0" autoPict="0">
                <anchor moveWithCells="1">
                  <from>
                    <xdr:col>1</xdr:col>
                    <xdr:colOff>19050</xdr:colOff>
                    <xdr:row>23</xdr:row>
                    <xdr:rowOff>238125</xdr:rowOff>
                  </from>
                  <to>
                    <xdr:col>2</xdr:col>
                    <xdr:colOff>0</xdr:colOff>
                    <xdr:row>25</xdr:row>
                    <xdr:rowOff>9525</xdr:rowOff>
                  </to>
                </anchor>
              </controlPr>
            </control>
          </mc:Choice>
        </mc:AlternateContent>
        <mc:AlternateContent xmlns:mc="http://schemas.openxmlformats.org/markup-compatibility/2006">
          <mc:Choice Requires="x14">
            <control shapeId="38925" r:id="rId16" name="Check Box 13">
              <controlPr defaultSize="0" autoFill="0" autoLine="0" autoPict="0">
                <anchor moveWithCells="1">
                  <from>
                    <xdr:col>1</xdr:col>
                    <xdr:colOff>28575</xdr:colOff>
                    <xdr:row>25</xdr:row>
                    <xdr:rowOff>9525</xdr:rowOff>
                  </from>
                  <to>
                    <xdr:col>2</xdr:col>
                    <xdr:colOff>0</xdr:colOff>
                    <xdr:row>25</xdr:row>
                    <xdr:rowOff>228600</xdr:rowOff>
                  </to>
                </anchor>
              </controlPr>
            </control>
          </mc:Choice>
        </mc:AlternateContent>
        <mc:AlternateContent xmlns:mc="http://schemas.openxmlformats.org/markup-compatibility/2006">
          <mc:Choice Requires="x14">
            <control shapeId="38926" r:id="rId17" name="Check Box 14">
              <controlPr defaultSize="0" autoFill="0" autoLine="0" autoPict="0">
                <anchor moveWithCells="1">
                  <from>
                    <xdr:col>1</xdr:col>
                    <xdr:colOff>9525</xdr:colOff>
                    <xdr:row>25</xdr:row>
                    <xdr:rowOff>238125</xdr:rowOff>
                  </from>
                  <to>
                    <xdr:col>2</xdr:col>
                    <xdr:colOff>0</xdr:colOff>
                    <xdr:row>26</xdr:row>
                    <xdr:rowOff>238125</xdr:rowOff>
                  </to>
                </anchor>
              </controlPr>
            </control>
          </mc:Choice>
        </mc:AlternateContent>
        <mc:AlternateContent xmlns:mc="http://schemas.openxmlformats.org/markup-compatibility/2006">
          <mc:Choice Requires="x14">
            <control shapeId="38927" r:id="rId18" name="Check Box 15">
              <controlPr defaultSize="0" autoFill="0" autoLine="0" autoPict="0">
                <anchor moveWithCells="1">
                  <from>
                    <xdr:col>1</xdr:col>
                    <xdr:colOff>19050</xdr:colOff>
                    <xdr:row>26</xdr:row>
                    <xdr:rowOff>238125</xdr:rowOff>
                  </from>
                  <to>
                    <xdr:col>2</xdr:col>
                    <xdr:colOff>19050</xdr:colOff>
                    <xdr:row>28</xdr:row>
                    <xdr:rowOff>9525</xdr:rowOff>
                  </to>
                </anchor>
              </controlPr>
            </control>
          </mc:Choice>
        </mc:AlternateContent>
        <mc:AlternateContent xmlns:mc="http://schemas.openxmlformats.org/markup-compatibility/2006">
          <mc:Choice Requires="x14">
            <control shapeId="38928" r:id="rId19" name="Check Box 16">
              <controlPr defaultSize="0" autoFill="0" autoLine="0" autoPict="0">
                <anchor moveWithCells="1">
                  <from>
                    <xdr:col>1</xdr:col>
                    <xdr:colOff>9525</xdr:colOff>
                    <xdr:row>28</xdr:row>
                    <xdr:rowOff>0</xdr:rowOff>
                  </from>
                  <to>
                    <xdr:col>2</xdr:col>
                    <xdr:colOff>0</xdr:colOff>
                    <xdr:row>28</xdr:row>
                    <xdr:rowOff>219075</xdr:rowOff>
                  </to>
                </anchor>
              </controlPr>
            </control>
          </mc:Choice>
        </mc:AlternateContent>
        <mc:AlternateContent xmlns:mc="http://schemas.openxmlformats.org/markup-compatibility/2006">
          <mc:Choice Requires="x14">
            <control shapeId="38929" r:id="rId20" name="Check Box 17">
              <controlPr defaultSize="0" autoFill="0" autoLine="0" autoPict="0">
                <anchor moveWithCells="1">
                  <from>
                    <xdr:col>1</xdr:col>
                    <xdr:colOff>9525</xdr:colOff>
                    <xdr:row>29</xdr:row>
                    <xdr:rowOff>0</xdr:rowOff>
                  </from>
                  <to>
                    <xdr:col>2</xdr:col>
                    <xdr:colOff>9525</xdr:colOff>
                    <xdr:row>29</xdr:row>
                    <xdr:rowOff>219075</xdr:rowOff>
                  </to>
                </anchor>
              </controlPr>
            </control>
          </mc:Choice>
        </mc:AlternateContent>
        <mc:AlternateContent xmlns:mc="http://schemas.openxmlformats.org/markup-compatibility/2006">
          <mc:Choice Requires="x14">
            <control shapeId="38930" r:id="rId21" name="Check Box 18">
              <controlPr defaultSize="0" autoFill="0" autoLine="0" autoPict="0">
                <anchor moveWithCells="1">
                  <from>
                    <xdr:col>1</xdr:col>
                    <xdr:colOff>9525</xdr:colOff>
                    <xdr:row>29</xdr:row>
                    <xdr:rowOff>238125</xdr:rowOff>
                  </from>
                  <to>
                    <xdr:col>2</xdr:col>
                    <xdr:colOff>0</xdr:colOff>
                    <xdr:row>30</xdr:row>
                    <xdr:rowOff>209550</xdr:rowOff>
                  </to>
                </anchor>
              </controlPr>
            </control>
          </mc:Choice>
        </mc:AlternateContent>
        <mc:AlternateContent xmlns:mc="http://schemas.openxmlformats.org/markup-compatibility/2006">
          <mc:Choice Requires="x14">
            <control shapeId="38931" r:id="rId22" name="Check Box 19">
              <controlPr defaultSize="0" autoFill="0" autoLine="0" autoPict="0">
                <anchor moveWithCells="1">
                  <from>
                    <xdr:col>1</xdr:col>
                    <xdr:colOff>0</xdr:colOff>
                    <xdr:row>31</xdr:row>
                    <xdr:rowOff>0</xdr:rowOff>
                  </from>
                  <to>
                    <xdr:col>2</xdr:col>
                    <xdr:colOff>0</xdr:colOff>
                    <xdr:row>31</xdr:row>
                    <xdr:rowOff>219075</xdr:rowOff>
                  </to>
                </anchor>
              </controlPr>
            </control>
          </mc:Choice>
        </mc:AlternateContent>
        <mc:AlternateContent xmlns:mc="http://schemas.openxmlformats.org/markup-compatibility/2006">
          <mc:Choice Requires="x14">
            <control shapeId="38932" r:id="rId23" name="Check Box 20">
              <controlPr defaultSize="0" autoFill="0" autoLine="0" autoPict="0">
                <anchor moveWithCells="1">
                  <from>
                    <xdr:col>1</xdr:col>
                    <xdr:colOff>28575</xdr:colOff>
                    <xdr:row>32</xdr:row>
                    <xdr:rowOff>9525</xdr:rowOff>
                  </from>
                  <to>
                    <xdr:col>2</xdr:col>
                    <xdr:colOff>0</xdr:colOff>
                    <xdr:row>32</xdr:row>
                    <xdr:rowOff>228600</xdr:rowOff>
                  </to>
                </anchor>
              </controlPr>
            </control>
          </mc:Choice>
        </mc:AlternateContent>
        <mc:AlternateContent xmlns:mc="http://schemas.openxmlformats.org/markup-compatibility/2006">
          <mc:Choice Requires="x14">
            <control shapeId="38933" r:id="rId24" name="Check Box 21">
              <controlPr defaultSize="0" autoFill="0" autoLine="0" autoPict="0">
                <anchor moveWithCells="1">
                  <from>
                    <xdr:col>1</xdr:col>
                    <xdr:colOff>19050</xdr:colOff>
                    <xdr:row>33</xdr:row>
                    <xdr:rowOff>19050</xdr:rowOff>
                  </from>
                  <to>
                    <xdr:col>2</xdr:col>
                    <xdr:colOff>0</xdr:colOff>
                    <xdr:row>34</xdr:row>
                    <xdr:rowOff>0</xdr:rowOff>
                  </to>
                </anchor>
              </controlPr>
            </control>
          </mc:Choice>
        </mc:AlternateContent>
        <mc:AlternateContent xmlns:mc="http://schemas.openxmlformats.org/markup-compatibility/2006">
          <mc:Choice Requires="x14">
            <control shapeId="38934" r:id="rId25" name="Check Box 22">
              <controlPr defaultSize="0" autoFill="0" autoLine="0" autoPict="0">
                <anchor moveWithCells="1">
                  <from>
                    <xdr:col>1</xdr:col>
                    <xdr:colOff>9525</xdr:colOff>
                    <xdr:row>34</xdr:row>
                    <xdr:rowOff>19050</xdr:rowOff>
                  </from>
                  <to>
                    <xdr:col>2</xdr:col>
                    <xdr:colOff>0</xdr:colOff>
                    <xdr:row>35</xdr:row>
                    <xdr:rowOff>0</xdr:rowOff>
                  </to>
                </anchor>
              </controlPr>
            </control>
          </mc:Choice>
        </mc:AlternateContent>
        <mc:AlternateContent xmlns:mc="http://schemas.openxmlformats.org/markup-compatibility/2006">
          <mc:Choice Requires="x14">
            <control shapeId="38935" r:id="rId26" name="Check Box 23">
              <controlPr defaultSize="0" autoFill="0" autoLine="0" autoPict="0">
                <anchor moveWithCells="1">
                  <from>
                    <xdr:col>1</xdr:col>
                    <xdr:colOff>9525</xdr:colOff>
                    <xdr:row>35</xdr:row>
                    <xdr:rowOff>9525</xdr:rowOff>
                  </from>
                  <to>
                    <xdr:col>2</xdr:col>
                    <xdr:colOff>0</xdr:colOff>
                    <xdr:row>36</xdr:row>
                    <xdr:rowOff>0</xdr:rowOff>
                  </to>
                </anchor>
              </controlPr>
            </control>
          </mc:Choice>
        </mc:AlternateContent>
        <mc:AlternateContent xmlns:mc="http://schemas.openxmlformats.org/markup-compatibility/2006">
          <mc:Choice Requires="x14">
            <control shapeId="38936" r:id="rId27" name="Check Box 24">
              <controlPr defaultSize="0" autoFill="0" autoLine="0" autoPict="0">
                <anchor moveWithCells="1">
                  <from>
                    <xdr:col>1</xdr:col>
                    <xdr:colOff>19050</xdr:colOff>
                    <xdr:row>36</xdr:row>
                    <xdr:rowOff>9525</xdr:rowOff>
                  </from>
                  <to>
                    <xdr:col>2</xdr:col>
                    <xdr:colOff>0</xdr:colOff>
                    <xdr:row>36</xdr:row>
                    <xdr:rowOff>228600</xdr:rowOff>
                  </to>
                </anchor>
              </controlPr>
            </control>
          </mc:Choice>
        </mc:AlternateContent>
        <mc:AlternateContent xmlns:mc="http://schemas.openxmlformats.org/markup-compatibility/2006">
          <mc:Choice Requires="x14">
            <control shapeId="38937" r:id="rId28" name="Check Box 25">
              <controlPr defaultSize="0" autoFill="0" autoLine="0" autoPict="0">
                <anchor moveWithCells="1">
                  <from>
                    <xdr:col>1</xdr:col>
                    <xdr:colOff>19050</xdr:colOff>
                    <xdr:row>36</xdr:row>
                    <xdr:rowOff>238125</xdr:rowOff>
                  </from>
                  <to>
                    <xdr:col>2</xdr:col>
                    <xdr:colOff>0</xdr:colOff>
                    <xdr:row>37</xdr:row>
                    <xdr:rowOff>209550</xdr:rowOff>
                  </to>
                </anchor>
              </controlPr>
            </control>
          </mc:Choice>
        </mc:AlternateContent>
        <mc:AlternateContent xmlns:mc="http://schemas.openxmlformats.org/markup-compatibility/2006">
          <mc:Choice Requires="x14">
            <control shapeId="38938" r:id="rId29" name="Check Box 26">
              <controlPr defaultSize="0" autoFill="0" autoLine="0" autoPict="0">
                <anchor moveWithCells="1">
                  <from>
                    <xdr:col>1</xdr:col>
                    <xdr:colOff>19050</xdr:colOff>
                    <xdr:row>8</xdr:row>
                    <xdr:rowOff>0</xdr:rowOff>
                  </from>
                  <to>
                    <xdr:col>2</xdr:col>
                    <xdr:colOff>0</xdr:colOff>
                    <xdr:row>8</xdr:row>
                    <xdr:rowOff>219075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52569ECEA4A742A2C5974F57977DA4" ma:contentTypeVersion="5" ma:contentTypeDescription="Create a new document." ma:contentTypeScope="" ma:versionID="79c9f2753a94edf9e8c03015e3e7977f">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D2865E-58A7-44E5-B204-5A545EA9F241}"/>
</file>

<file path=customXml/itemProps2.xml><?xml version="1.0" encoding="utf-8"?>
<ds:datastoreItem xmlns:ds="http://schemas.openxmlformats.org/officeDocument/2006/customXml" ds:itemID="{51504599-DE3F-4063-A979-DF1894EB036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1d9169e5-5f97-4837-9c76-dbf783656d35"/>
    <ds:schemaRef ds:uri="http://www.w3.org/XML/1998/namespace"/>
    <ds:schemaRef ds:uri="http://purl.org/dc/dcmitype/"/>
  </ds:schemaRefs>
</ds:datastoreItem>
</file>

<file path=customXml/itemProps3.xml><?xml version="1.0" encoding="utf-8"?>
<ds:datastoreItem xmlns:ds="http://schemas.openxmlformats.org/officeDocument/2006/customXml" ds:itemID="{66DB4E6B-7E3D-407E-804C-4A2BC51215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34</vt:i4>
      </vt:variant>
      <vt:variant>
        <vt:lpstr>Named Ranges</vt:lpstr>
      </vt:variant>
      <vt:variant>
        <vt:i4>61</vt:i4>
      </vt:variant>
    </vt:vector>
  </HeadingPairs>
  <TitlesOfParts>
    <vt:vector size="95" baseType="lpstr">
      <vt:lpstr>General Instructions</vt:lpstr>
      <vt:lpstr>Section A</vt:lpstr>
      <vt:lpstr>ICI</vt:lpstr>
      <vt:lpstr>Section B</vt:lpstr>
      <vt:lpstr>Certification </vt:lpstr>
      <vt:lpstr>Personnel</vt:lpstr>
      <vt:lpstr>Fringe Benefits</vt:lpstr>
      <vt:lpstr>Travel</vt:lpstr>
      <vt:lpstr>Equipment</vt:lpstr>
      <vt:lpstr>Supplies</vt:lpstr>
      <vt:lpstr>Contractual Services</vt:lpstr>
      <vt:lpstr>Consultant</vt:lpstr>
      <vt:lpstr>Construction</vt:lpstr>
      <vt:lpstr>Occupancy</vt:lpstr>
      <vt:lpstr>R &amp; D</vt:lpstr>
      <vt:lpstr>Telecommunications</vt:lpstr>
      <vt:lpstr>Training &amp; Education</vt:lpstr>
      <vt:lpstr>Direct Administrative</vt:lpstr>
      <vt:lpstr>Miscellaneous (other) Costs</vt:lpstr>
      <vt:lpstr>15A</vt:lpstr>
      <vt:lpstr>15B</vt:lpstr>
      <vt:lpstr>15C</vt:lpstr>
      <vt:lpstr>15D</vt:lpstr>
      <vt:lpstr>15E</vt:lpstr>
      <vt:lpstr>15F</vt:lpstr>
      <vt:lpstr>15G</vt:lpstr>
      <vt:lpstr>15H</vt:lpstr>
      <vt:lpstr>15I</vt:lpstr>
      <vt:lpstr>15J</vt:lpstr>
      <vt:lpstr>15K</vt:lpstr>
      <vt:lpstr>Indirect Costs</vt:lpstr>
      <vt:lpstr>Cumulative</vt:lpstr>
      <vt:lpstr>Agency Approval</vt:lpstr>
      <vt:lpstr>Categories</vt:lpstr>
      <vt:lpstr>'15A'!Print_Area</vt:lpstr>
      <vt:lpstr>'15B'!Print_Area</vt:lpstr>
      <vt:lpstr>'15C'!Print_Area</vt:lpstr>
      <vt:lpstr>'15D'!Print_Area</vt:lpstr>
      <vt:lpstr>'15E'!Print_Area</vt:lpstr>
      <vt:lpstr>'15F'!Print_Area</vt:lpstr>
      <vt:lpstr>'15G'!Print_Area</vt:lpstr>
      <vt:lpstr>'15H'!Print_Area</vt:lpstr>
      <vt:lpstr>'15I'!Print_Area</vt:lpstr>
      <vt:lpstr>'15J'!Print_Area</vt:lpstr>
      <vt:lpstr>'15K'!Print_Area</vt:lpstr>
      <vt:lpstr>'Agency Approval'!Print_Area</vt:lpstr>
      <vt:lpstr>Construction!Print_Area</vt:lpstr>
      <vt:lpstr>Consultant!Print_Area</vt:lpstr>
      <vt:lpstr>'Contractual Services'!Print_Area</vt:lpstr>
      <vt:lpstr>Cumulative!Print_Area</vt:lpstr>
      <vt:lpstr>'Direct Administrative'!Print_Area</vt:lpstr>
      <vt:lpstr>Equipment!Print_Area</vt:lpstr>
      <vt:lpstr>'Fringe Benefits'!Print_Area</vt:lpstr>
      <vt:lpstr>'General Instructions'!Print_Area</vt:lpstr>
      <vt:lpstr>ICI!Print_Area</vt:lpstr>
      <vt:lpstr>'Indirect Costs'!Print_Area</vt:lpstr>
      <vt:lpstr>'Miscellaneous (other) Costs'!Print_Area</vt:lpstr>
      <vt:lpstr>Occupancy!Print_Area</vt:lpstr>
      <vt:lpstr>Personnel!Print_Area</vt:lpstr>
      <vt:lpstr>'R &amp; D'!Print_Area</vt:lpstr>
      <vt:lpstr>'Section A'!Print_Area</vt:lpstr>
      <vt:lpstr>'Section B'!Print_Area</vt:lpstr>
      <vt:lpstr>Supplies!Print_Area</vt:lpstr>
      <vt:lpstr>Telecommunications!Print_Area</vt:lpstr>
      <vt:lpstr>'Training &amp; Education'!Print_Area</vt:lpstr>
      <vt:lpstr>Travel!Print_Area</vt:lpstr>
      <vt:lpstr>'15A'!Print_Titles</vt:lpstr>
      <vt:lpstr>'15B'!Print_Titles</vt:lpstr>
      <vt:lpstr>'15C'!Print_Titles</vt:lpstr>
      <vt:lpstr>'15D'!Print_Titles</vt:lpstr>
      <vt:lpstr>'15E'!Print_Titles</vt:lpstr>
      <vt:lpstr>'15F'!Print_Titles</vt:lpstr>
      <vt:lpstr>'15G'!Print_Titles</vt:lpstr>
      <vt:lpstr>'15H'!Print_Titles</vt:lpstr>
      <vt:lpstr>'15I'!Print_Titles</vt:lpstr>
      <vt:lpstr>'15J'!Print_Titles</vt:lpstr>
      <vt:lpstr>'15K'!Print_Titles</vt:lpstr>
      <vt:lpstr>Construction!Print_Titles</vt:lpstr>
      <vt:lpstr>Consultant!Print_Titles</vt:lpstr>
      <vt:lpstr>'Contractual Services'!Print_Titles</vt:lpstr>
      <vt:lpstr>Cumulative!Print_Titles</vt:lpstr>
      <vt:lpstr>'Direct Administrative'!Print_Titles</vt:lpstr>
      <vt:lpstr>Equipment!Print_Titles</vt:lpstr>
      <vt:lpstr>'Fringe Benefits'!Print_Titles</vt:lpstr>
      <vt:lpstr>'Indirect Costs'!Print_Titles</vt:lpstr>
      <vt:lpstr>'Miscellaneous (other) Costs'!Print_Titles</vt:lpstr>
      <vt:lpstr>Occupancy!Print_Titles</vt:lpstr>
      <vt:lpstr>Personnel!Print_Titles</vt:lpstr>
      <vt:lpstr>'R &amp; D'!Print_Titles</vt:lpstr>
      <vt:lpstr>'Section A'!Print_Titles</vt:lpstr>
      <vt:lpstr>'Section B'!Print_Titles</vt:lpstr>
      <vt:lpstr>Supplies!Print_Titles</vt:lpstr>
      <vt:lpstr>Telecommunications!Print_Titles</vt:lpstr>
      <vt:lpstr>'Training &amp; Education'!Print_Titles</vt:lpstr>
      <vt:lpstr>Travel!Print_Titles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FY27 Uniform Budget Template Non Capital - Modification</dc:title>
  <dc:subject/>
  <dc:creator>Street, Megan L.</dc:creator>
  <cp:keywords/>
  <dc:description/>
  <cp:lastModifiedBy>Martinez, Dan J.</cp:lastModifiedBy>
  <cp:revision/>
  <dcterms:created xsi:type="dcterms:W3CDTF">2016-01-27T18:57:01Z</dcterms:created>
  <dcterms:modified xsi:type="dcterms:W3CDTF">2026-10-07T17:08:38Z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0x010100CE52569ECEA4A742A2C5974F57977DA4</vt:lpwstr>
  </property>
  <property fmtid="{D5CDD505-2E9C-101B-9397-08002B2CF9AE}" pid="3" name="MediaServiceImageTags">
    <vt:lpwstr/>
  </property>
</Properties>
</file>