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9"/>
  <workbookPr/>
  <mc:AlternateContent xmlns:mc="http://schemas.openxmlformats.org/markup-compatibility/2006">
    <mc:Choice Requires="x15">
      <x15ac:absPath xmlns:x15ac="http://schemas.microsoft.com/office/spreadsheetml/2010/11/ac" url="S:\ACC\GATA\Budgets active\"/>
    </mc:Choice>
  </mc:AlternateContent>
  <xr:revisionPtr revIDLastSave="1" documentId="13_ncr:1_{28C0C5D0-657F-49CA-B858-DB92A95F2DE5}" xr6:coauthVersionLast="47" xr6:coauthVersionMax="47" xr10:uidLastSave="{4AEC86A1-D732-4593-813A-596D9A83B12C}"/>
  <workbookProtection workbookAlgorithmName="SHA-512" workbookHashValue="aaEAoshdG8113or6EI1QtolWcTT6btaDrvuhG7CtIfWblD3iU9AQqi3MeV/Dow4fxAGAkn+VrfY9NEWZyAF2QQ==" workbookSaltValue="0yrjQHZGuGHErj9/4Q9hFQ==" workbookSpinCount="100000" lockStructure="1"/>
  <bookViews>
    <workbookView xWindow="-120" yWindow="-120" windowWidth="29040" windowHeight="15840" tabRatio="952" firstSheet="2" activeTab="23" xr2:uid="{00000000-000D-0000-FFFF-FFFF00000000}"/>
  </bookViews>
  <sheets>
    <sheet name="General Instructions" sheetId="31" r:id="rId1"/>
    <sheet name="Section A" sheetId="1" r:id="rId2"/>
    <sheet name="ICI" sheetId="33" r:id="rId3"/>
    <sheet name="Section B" sheetId="8" r:id="rId4"/>
    <sheet name="Certification " sheetId="5" r:id="rId5"/>
    <sheet name="Sheet1" sheetId="7" state="hidden" r:id="rId6"/>
    <sheet name="Personnel" sheetId="9" r:id="rId7"/>
    <sheet name="Fringe Benefits" sheetId="10" r:id="rId8"/>
    <sheet name="Travel" sheetId="11" r:id="rId9"/>
    <sheet name="Equipment " sheetId="12" r:id="rId10"/>
    <sheet name="Supplies" sheetId="13" r:id="rId11"/>
    <sheet name="Contractual Services" sheetId="14" r:id="rId12"/>
    <sheet name="Consultant" sheetId="15" r:id="rId13"/>
    <sheet name="Construction " sheetId="16" state="hidden" r:id="rId14"/>
    <sheet name="Occupancy " sheetId="17" state="hidden" r:id="rId15"/>
    <sheet name="R &amp; D " sheetId="18" state="hidden" r:id="rId16"/>
    <sheet name="Telecommunications " sheetId="19" r:id="rId17"/>
    <sheet name="Training &amp; Education" sheetId="20" r:id="rId18"/>
    <sheet name="Direct Administrative " sheetId="21" r:id="rId19"/>
    <sheet name="Miscellaneous (other) Costs " sheetId="22" r:id="rId20"/>
    <sheet name="GRANT EXCLUSIVE LINE ITEM " sheetId="23" state="hidden" r:id="rId21"/>
    <sheet name="Indirect Costs " sheetId="24" r:id="rId22"/>
    <sheet name="Narrative Summary " sheetId="25" r:id="rId23"/>
    <sheet name="Agency Approval" sheetId="29" r:id="rId24"/>
  </sheets>
  <definedNames>
    <definedName name="OLE_LINK1" localSheetId="23">'Agency Approval'!#REF!</definedName>
    <definedName name="OLE_LINK2" localSheetId="23">'Agency Approval'!#REF!</definedName>
    <definedName name="OLE_LINK4" localSheetId="0">'General Instructions'!#REF!</definedName>
    <definedName name="_xlnm.Print_Area" localSheetId="13">'Construction '!$A$1:$C$18</definedName>
    <definedName name="_xlnm.Print_Area" localSheetId="12">Consultant!$A$1:$G$35</definedName>
    <definedName name="_xlnm.Print_Area" localSheetId="11">'Contractual Services'!$A$1:$C$24</definedName>
    <definedName name="_xlnm.Print_Area" localSheetId="18">'Direct Administrative '!$A$1:$G$19</definedName>
    <definedName name="_xlnm.Print_Area" localSheetId="9">'Equipment '!$A$1:$D$19</definedName>
    <definedName name="_xlnm.Print_Area" localSheetId="7">'Fringe Benefits'!$A$1:$E$21</definedName>
    <definedName name="_xlnm.Print_Area" localSheetId="0">'General Instructions'!$A$1:$P$90</definedName>
    <definedName name="_xlnm.Print_Area" localSheetId="20">'GRANT EXCLUSIVE LINE ITEM '!$A$1:$F$21</definedName>
    <definedName name="_xlnm.Print_Area" localSheetId="2">ICI!$B$2:$Q$32</definedName>
    <definedName name="_xlnm.Print_Area" localSheetId="21">'Indirect Costs '!$A$1:$D$18</definedName>
    <definedName name="_xlnm.Print_Area" localSheetId="19">'Miscellaneous (other) Costs '!$A$1:$F$21</definedName>
    <definedName name="_xlnm.Print_Area" localSheetId="22">'Narrative Summary '!$A$1:$G$24</definedName>
    <definedName name="_xlnm.Print_Area" localSheetId="14">'Occupancy '!$A$1:$F$20</definedName>
    <definedName name="_xlnm.Print_Area" localSheetId="6">Personnel!$A$1:$G$22</definedName>
    <definedName name="_xlnm.Print_Area" localSheetId="15">'R &amp; D '!$A$1:$C$18</definedName>
    <definedName name="_xlnm.Print_Area" localSheetId="1">'Section A'!$A$1:$F$29</definedName>
    <definedName name="_xlnm.Print_Area" localSheetId="3">'Section B'!$A$1:$C$31</definedName>
    <definedName name="_xlnm.Print_Area" localSheetId="10">Supplies!$A$1:$D$22</definedName>
    <definedName name="_xlnm.Print_Area" localSheetId="16">'Telecommunications '!$A$1:$F$20</definedName>
    <definedName name="_xlnm.Print_Area" localSheetId="17">'Training &amp; Education'!$A$1:$F$20</definedName>
    <definedName name="_xlnm.Print_Area" localSheetId="8">Travel!$A$1:$G$21</definedName>
    <definedName name="_xlnm.Print_Titles" localSheetId="13">'Construction '!$2:$2</definedName>
    <definedName name="_xlnm.Print_Titles" localSheetId="12">Consultant!$2:$2</definedName>
    <definedName name="_xlnm.Print_Titles" localSheetId="11">'Contractual Services'!$2:$4</definedName>
    <definedName name="_xlnm.Print_Titles" localSheetId="18">'Direct Administrative '!$2:$2</definedName>
    <definedName name="_xlnm.Print_Titles" localSheetId="9">'Equipment '!$2:$2</definedName>
    <definedName name="_xlnm.Print_Titles" localSheetId="7">'Fringe Benefits'!$2:$2</definedName>
    <definedName name="_xlnm.Print_Titles" localSheetId="20">'GRANT EXCLUSIVE LINE ITEM '!$2:$2</definedName>
    <definedName name="_xlnm.Print_Titles" localSheetId="21">'Indirect Costs '!$2:$2</definedName>
    <definedName name="_xlnm.Print_Titles" localSheetId="19">'Miscellaneous (other) Costs '!$2:$2</definedName>
    <definedName name="_xlnm.Print_Titles" localSheetId="22">'Narrative Summary '!$2:$2</definedName>
    <definedName name="_xlnm.Print_Titles" localSheetId="14">'Occupancy '!$2:$2</definedName>
    <definedName name="_xlnm.Print_Titles" localSheetId="6">Personnel!$2:$2</definedName>
    <definedName name="_xlnm.Print_Titles" localSheetId="15">'R &amp; D '!$2:$2</definedName>
    <definedName name="_xlnm.Print_Titles" localSheetId="1">'Section A'!$8:$8</definedName>
    <definedName name="_xlnm.Print_Titles" localSheetId="3">'Section B'!$11:$11</definedName>
    <definedName name="_xlnm.Print_Titles" localSheetId="10">Supplies!$2:$2</definedName>
    <definedName name="_xlnm.Print_Titles" localSheetId="16">'Telecommunications '!$2:$2</definedName>
    <definedName name="_xlnm.Print_Titles" localSheetId="17">'Training &amp; Education'!$2:$2</definedName>
    <definedName name="_xlnm.Print_Titles" localSheetId="8">Travel!$2:$2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5" l="1"/>
  <c r="G4" i="15"/>
  <c r="C12" i="14" l="1"/>
  <c r="E14" i="1" s="1"/>
  <c r="D3" i="29"/>
  <c r="G25" i="15"/>
  <c r="D3" i="5"/>
  <c r="E27" i="1"/>
  <c r="E9" i="25" l="1"/>
  <c r="C27" i="1"/>
  <c r="C2" i="8" l="1"/>
  <c r="B2" i="8"/>
  <c r="O1" i="33" l="1"/>
  <c r="F1" i="33"/>
  <c r="D8" i="24" l="1"/>
  <c r="F11" i="23"/>
  <c r="F11" i="22"/>
  <c r="G9" i="21" l="1"/>
  <c r="F10" i="20"/>
  <c r="F10" i="19"/>
  <c r="D12" i="13"/>
  <c r="G8" i="15" l="1"/>
  <c r="D9" i="12"/>
  <c r="G11" i="11"/>
  <c r="G12" i="9"/>
  <c r="E11" i="10"/>
  <c r="F10" i="17"/>
  <c r="G5" i="11"/>
  <c r="G6" i="11"/>
  <c r="G7" i="11"/>
  <c r="C16" i="14" l="1"/>
  <c r="C17" i="8" s="1"/>
  <c r="G12" i="11"/>
  <c r="G8" i="11"/>
  <c r="F13" i="25" l="1"/>
  <c r="C21" i="8"/>
  <c r="F11" i="25"/>
  <c r="C19" i="8"/>
  <c r="E13" i="25"/>
  <c r="E18" i="1"/>
  <c r="E11" i="25"/>
  <c r="E16" i="1"/>
  <c r="C18" i="14"/>
  <c r="F9" i="25"/>
  <c r="F1" i="23"/>
  <c r="F1" i="22"/>
  <c r="F1" i="20"/>
  <c r="F1" i="19"/>
  <c r="C1" i="18"/>
  <c r="C1" i="16"/>
  <c r="G1" i="15"/>
  <c r="C1" i="14"/>
  <c r="D1" i="12"/>
  <c r="G1" i="11"/>
  <c r="G1" i="25"/>
  <c r="G2" i="29"/>
  <c r="G3" i="29"/>
  <c r="D2" i="29"/>
  <c r="A3" i="29"/>
  <c r="B4" i="29"/>
  <c r="A2" i="29"/>
  <c r="D1" i="24"/>
  <c r="G1" i="21"/>
  <c r="F1" i="17"/>
  <c r="D1" i="13"/>
  <c r="E1" i="10"/>
  <c r="G1" i="9"/>
  <c r="G3" i="5"/>
  <c r="G2" i="5"/>
  <c r="D2" i="5"/>
  <c r="A3" i="5"/>
  <c r="A2" i="5"/>
  <c r="A2" i="8" l="1"/>
  <c r="C3" i="8"/>
  <c r="C1" i="8"/>
  <c r="G1" i="5" s="1"/>
  <c r="A1" i="8"/>
  <c r="B1" i="8"/>
  <c r="G9" i="15" l="1"/>
  <c r="G10" i="15" s="1"/>
  <c r="F6" i="23" l="1"/>
  <c r="F7" i="23"/>
  <c r="F5" i="23"/>
  <c r="E5" i="10" l="1"/>
  <c r="E7" i="10"/>
  <c r="D8" i="13"/>
  <c r="D7" i="13"/>
  <c r="D6" i="13"/>
  <c r="D5" i="13"/>
  <c r="D4" i="13"/>
  <c r="G22" i="15"/>
  <c r="G21" i="15"/>
  <c r="D5" i="12"/>
  <c r="G23" i="15" l="1"/>
  <c r="F6" i="20"/>
  <c r="F5" i="17"/>
  <c r="F6" i="17"/>
  <c r="D4" i="24"/>
  <c r="F7" i="22"/>
  <c r="F6" i="22"/>
  <c r="F5" i="22"/>
  <c r="G5" i="21"/>
  <c r="F5" i="20"/>
  <c r="F5" i="19"/>
  <c r="F6" i="19"/>
  <c r="D9" i="24" l="1"/>
  <c r="D5" i="24"/>
  <c r="D6" i="24" s="1"/>
  <c r="E26" i="1" s="1"/>
  <c r="F12" i="23"/>
  <c r="F8" i="23"/>
  <c r="F9" i="23" s="1"/>
  <c r="E23" i="1" s="1"/>
  <c r="F12" i="22"/>
  <c r="F8" i="22"/>
  <c r="G10" i="21"/>
  <c r="G11" i="21" s="1"/>
  <c r="G6" i="21"/>
  <c r="G7" i="21" s="1"/>
  <c r="F7" i="20"/>
  <c r="F8" i="20" s="1"/>
  <c r="F11" i="20"/>
  <c r="F12" i="20" s="1"/>
  <c r="F7" i="19"/>
  <c r="F8" i="19" s="1"/>
  <c r="F11" i="19"/>
  <c r="F12" i="19" s="1"/>
  <c r="F11" i="17"/>
  <c r="F12" i="17" s="1"/>
  <c r="F7" i="17"/>
  <c r="G26" i="15"/>
  <c r="G27" i="15" s="1"/>
  <c r="C18" i="8" s="1"/>
  <c r="D13" i="13"/>
  <c r="D14" i="13" s="1"/>
  <c r="D9" i="13"/>
  <c r="D10" i="12"/>
  <c r="D11" i="12" s="1"/>
  <c r="D6" i="12"/>
  <c r="G9" i="11"/>
  <c r="E12" i="10"/>
  <c r="E13" i="10" s="1"/>
  <c r="E8" i="10"/>
  <c r="E6" i="10"/>
  <c r="G6" i="9"/>
  <c r="G9" i="9"/>
  <c r="G13" i="9"/>
  <c r="G14" i="9" s="1"/>
  <c r="C12" i="8" s="1"/>
  <c r="G8" i="9"/>
  <c r="G7" i="9"/>
  <c r="F16" i="25" l="1"/>
  <c r="C24" i="8"/>
  <c r="F15" i="25"/>
  <c r="C23" i="8"/>
  <c r="F14" i="25"/>
  <c r="C22" i="8"/>
  <c r="F12" i="25"/>
  <c r="C20" i="8"/>
  <c r="F8" i="25"/>
  <c r="C16" i="8"/>
  <c r="F7" i="25"/>
  <c r="C15" i="8"/>
  <c r="F5" i="25"/>
  <c r="C13" i="8"/>
  <c r="F4" i="25"/>
  <c r="E16" i="25"/>
  <c r="E21" i="1"/>
  <c r="E15" i="25"/>
  <c r="E20" i="1"/>
  <c r="E14" i="25"/>
  <c r="E19" i="1"/>
  <c r="E6" i="25"/>
  <c r="E11" i="1"/>
  <c r="E19" i="25"/>
  <c r="E18" i="25"/>
  <c r="G29" i="15"/>
  <c r="F10" i="25"/>
  <c r="F14" i="20"/>
  <c r="G13" i="21"/>
  <c r="F14" i="19"/>
  <c r="E9" i="10"/>
  <c r="E10" i="1" s="1"/>
  <c r="G10" i="9"/>
  <c r="E9" i="1" s="1"/>
  <c r="D7" i="12"/>
  <c r="E12" i="1" s="1"/>
  <c r="D10" i="13"/>
  <c r="E13" i="1" s="1"/>
  <c r="G6" i="15"/>
  <c r="E15" i="1" s="1"/>
  <c r="F8" i="17"/>
  <c r="E17" i="1" s="1"/>
  <c r="D10" i="24"/>
  <c r="F13" i="23"/>
  <c r="F13" i="22"/>
  <c r="G13" i="11"/>
  <c r="C14" i="8" s="1"/>
  <c r="F9" i="22"/>
  <c r="E22" i="1" s="1"/>
  <c r="F19" i="25" l="1"/>
  <c r="C29" i="8"/>
  <c r="F18" i="25"/>
  <c r="C26" i="8"/>
  <c r="F17" i="25"/>
  <c r="C25" i="8"/>
  <c r="E17" i="25"/>
  <c r="F14" i="17"/>
  <c r="E12" i="25"/>
  <c r="G12" i="15"/>
  <c r="E10" i="25"/>
  <c r="D16" i="13"/>
  <c r="E8" i="25"/>
  <c r="D13" i="12"/>
  <c r="E7" i="25"/>
  <c r="G15" i="11"/>
  <c r="F6" i="25"/>
  <c r="E15" i="10"/>
  <c r="E5" i="25"/>
  <c r="G16" i="9"/>
  <c r="E4" i="25"/>
  <c r="D12" i="24"/>
  <c r="F15" i="23"/>
  <c r="F15" i="22"/>
  <c r="C9" i="8"/>
  <c r="G5" i="25" l="1"/>
  <c r="G18" i="25"/>
  <c r="G19" i="25"/>
  <c r="G17" i="25"/>
  <c r="G11" i="25" l="1"/>
  <c r="G9" i="25"/>
  <c r="G4" i="25"/>
  <c r="G10" i="25"/>
  <c r="G16" i="25"/>
  <c r="G15" i="25"/>
  <c r="G14" i="25"/>
  <c r="G12" i="25"/>
  <c r="G8" i="25"/>
  <c r="G7" i="25"/>
  <c r="E25" i="1" l="1"/>
  <c r="E29" i="1" s="1"/>
  <c r="E6" i="1" s="1"/>
  <c r="C28" i="8"/>
  <c r="C31" i="8" s="1"/>
  <c r="F23" i="25"/>
  <c r="G13" i="25"/>
  <c r="I23" i="25" l="1"/>
  <c r="G6" i="25"/>
  <c r="G24" i="25" s="1"/>
  <c r="E22" i="25"/>
  <c r="I22" i="25" l="1"/>
  <c r="A10" i="29"/>
  <c r="I24" i="25"/>
</calcChain>
</file>

<file path=xl/sharedStrings.xml><?xml version="1.0" encoding="utf-8"?>
<sst xmlns="http://schemas.openxmlformats.org/spreadsheetml/2006/main" count="570" uniqueCount="325">
  <si>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</si>
  <si>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</si>
  <si>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</si>
  <si>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</si>
  <si>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</si>
  <si>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</si>
  <si>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</si>
  <si>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</si>
  <si>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</si>
  <si>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</si>
  <si>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</si>
  <si>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</si>
  <si>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</si>
  <si>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</si>
  <si>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</si>
  <si>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</si>
  <si>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</si>
  <si>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</si>
  <si>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</si>
  <si>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</si>
  <si>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</si>
  <si>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</si>
  <si>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</si>
  <si>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</si>
  <si>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</si>
  <si>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</si>
  <si>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</si>
  <si>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</si>
  <si>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</si>
  <si>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</si>
  <si>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</si>
  <si>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</si>
  <si>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</si>
  <si>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</si>
  <si>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</si>
  <si>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</si>
  <si>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</si>
  <si>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</si>
  <si>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</si>
  <si>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</si>
  <si>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</si>
  <si>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</si>
  <si>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</si>
  <si>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</si>
  <si>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</si>
  <si>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</si>
  <si>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</si>
  <si>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</si>
  <si>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</si>
  <si>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</si>
  <si>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</si>
  <si>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</si>
  <si>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</si>
  <si>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</si>
  <si>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</si>
  <si>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</si>
  <si>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</si>
  <si>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</si>
  <si>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</si>
  <si>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</si>
  <si>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</si>
  <si>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</si>
  <si>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</si>
  <si>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</si>
  <si>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</si>
  <si>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</si>
  <si>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</si>
  <si>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</si>
  <si>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CSFA Description:</t>
  </si>
  <si>
    <t>Clean Energy Contractor Incubator Program</t>
  </si>
  <si>
    <t>Fiscal Year:</t>
  </si>
  <si>
    <t>S E C T I O N   A   -- STATE OF ILLINOIS FUNDS</t>
  </si>
  <si>
    <t>Grant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</si>
  <si>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</si>
  <si>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</si>
  <si>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</si>
  <si>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</si>
  <si>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</si>
  <si>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</si>
  <si>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</si>
  <si>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t>1. Personnel (Salaries &amp; Wages)</t>
  </si>
  <si>
    <t>2. Fringe Benefits</t>
  </si>
  <si>
    <t>3. Travel</t>
  </si>
  <si>
    <t>4. Equipment</t>
  </si>
  <si>
    <t>5. Supplies</t>
  </si>
  <si>
    <t xml:space="preserve">6. Contractual Services  &amp; Subawards </t>
  </si>
  <si>
    <t>200.318 &amp; 200.92</t>
  </si>
  <si>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</si>
  <si>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</si>
  <si>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</si>
  <si>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</si>
  <si>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</si>
  <si>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</si>
  <si>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</si>
  <si>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 xml:space="preserve">200.413 ( c) </t>
  </si>
  <si>
    <t>14. Miscellaneous Costs</t>
  </si>
  <si>
    <r>
      <rPr>
        <sz val="11"/>
        <color theme="1"/>
        <rFont val="Times New Roman"/>
        <family val="1"/>
      </rPr>
      <t>15</t>
    </r>
    <r>
      <rPr>
        <b/>
        <sz val="11"/>
        <color theme="1"/>
        <rFont val="Times New Roman"/>
        <family val="1"/>
      </rPr>
      <t xml:space="preserve">. A. </t>
    </r>
    <r>
      <rPr>
        <b/>
        <i/>
        <u/>
        <sz val="11"/>
        <color theme="1"/>
        <rFont val="Times New Roman"/>
        <family val="1"/>
      </rPr>
      <t xml:space="preserve">Grant Exclusive Line Item(s) </t>
    </r>
  </si>
  <si>
    <r>
      <t xml:space="preserve">      B. </t>
    </r>
    <r>
      <rPr>
        <b/>
        <i/>
        <u/>
        <sz val="11"/>
        <color theme="1"/>
        <rFont val="Times New Roman"/>
        <family val="1"/>
      </rPr>
      <t xml:space="preserve">Grant Exclusive Line Item(s) </t>
    </r>
  </si>
  <si>
    <t>16. Total Direct Costs (lines 1-15)</t>
  </si>
  <si>
    <t>17.  Indirect Costs* (see below)</t>
  </si>
  <si>
    <t>Rate:</t>
  </si>
  <si>
    <t>Base:</t>
  </si>
  <si>
    <t xml:space="preserve">18.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</si>
  <si>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</si>
  <si>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</si>
  <si>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</si>
  <si>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</si>
  <si>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</si>
  <si>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</si>
  <si>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</si>
  <si>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</si>
  <si>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</si>
  <si>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</si>
  <si>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</si>
  <si>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10%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</si>
  <si>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</si>
  <si>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</si>
  <si>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</si>
  <si>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</si>
  <si>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</si>
  <si>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</si>
  <si>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</si>
  <si>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</si>
  <si>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</si>
  <si>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</si>
  <si>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</si>
  <si>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</si>
  <si>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</si>
  <si>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</si>
  <si>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</si>
  <si>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</si>
  <si>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</si>
  <si>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</si>
  <si>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</si>
  <si>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</si>
  <si>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</si>
  <si>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</si>
  <si>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</si>
  <si>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</si>
  <si>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</si>
  <si>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</si>
  <si>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</si>
  <si>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</si>
  <si>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</si>
  <si>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</si>
  <si>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</si>
  <si>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</si>
  <si>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</si>
  <si>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</si>
  <si>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</si>
  <si>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</si>
  <si>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 xml:space="preserve">1. Personnel (Salaries &amp; Wages)                        </t>
  </si>
  <si>
    <t xml:space="preserve">2. Fringe Benefits                                               </t>
  </si>
  <si>
    <t xml:space="preserve">3. Travel                                                            </t>
  </si>
  <si>
    <t>Rate: __________  %  Base:______________________</t>
  </si>
  <si>
    <t xml:space="preserve">18.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</si>
  <si>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</si>
  <si>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</si>
  <si>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</si>
  <si>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</si>
  <si>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</si>
  <si>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</si>
  <si>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</si>
  <si>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</si>
  <si>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</si>
  <si>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</si>
  <si>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</si>
  <si>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</si>
  <si>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</si>
  <si>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</si>
  <si>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</si>
  <si>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Position(s)</t>
  </si>
  <si>
    <t xml:space="preserve">Salary or Wage </t>
  </si>
  <si>
    <r>
      <t xml:space="preserve">Basis </t>
    </r>
    <r>
      <rPr>
        <sz val="8"/>
        <color theme="1"/>
        <rFont val="Times New Roman"/>
        <family val="1"/>
      </rPr>
      <t>(Yr./Mo./Hr.)</t>
    </r>
  </si>
  <si>
    <t xml:space="preserve">% of Time </t>
  </si>
  <si>
    <t xml:space="preserve">Length of time </t>
  </si>
  <si>
    <t>Personnel Cost</t>
  </si>
  <si>
    <t>Length of time=# of units of Basis</t>
  </si>
  <si>
    <t xml:space="preserve">State Total </t>
  </si>
  <si>
    <t>If you need to insert rows, insert them between existing rows that total up to the formula in column G</t>
  </si>
  <si>
    <t xml:space="preserve">NON-State Total </t>
  </si>
  <si>
    <t xml:space="preserve">Total Personnel </t>
  </si>
  <si>
    <t>This rows adds State &amp; Non-State Totals</t>
  </si>
  <si>
    <t xml:space="preserve">Personnel 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</si>
  <si>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</si>
  <si>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</si>
  <si>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Personnel Narrative (Non-State) </t>
    </r>
    <r>
      <rPr>
        <i/>
        <sz val="10"/>
        <color theme="1"/>
        <rFont val="Times New Roman"/>
        <family val="1"/>
      </rPr>
      <t xml:space="preserve">i.e. "Match" or "Other Funding"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</si>
  <si>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</si>
  <si>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Base</t>
  </si>
  <si>
    <t>Rate</t>
  </si>
  <si>
    <t>Fringe Benefit Cost</t>
  </si>
  <si>
    <t>State Total</t>
  </si>
  <si>
    <t>If you need to insert rows, insert them between existing rows that total up to the formula in column E</t>
  </si>
  <si>
    <t>NON-State Total</t>
  </si>
  <si>
    <t>Total Fringe Benefits</t>
  </si>
  <si>
    <t xml:space="preserve">Fringe Benefits Narrative (State): </t>
  </si>
  <si>
    <r>
      <t xml:space="preserve">Fringe Benefits Narrative (Non-State) </t>
    </r>
    <r>
      <rPr>
        <i/>
        <sz val="10"/>
        <color theme="1"/>
        <rFont val="Times New Roman"/>
        <family val="1"/>
      </rPr>
      <t xml:space="preserve">i.e. "Match" or "Other Funding" </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</si>
  <si>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</si>
  <si>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t>Purpose of Travel/Items</t>
  </si>
  <si>
    <t xml:space="preserve">Location </t>
  </si>
  <si>
    <t xml:space="preserve">Cost Rate </t>
  </si>
  <si>
    <t xml:space="preserve">Basis </t>
  </si>
  <si>
    <t xml:space="preserve">Quantity </t>
  </si>
  <si>
    <t># of Trips</t>
  </si>
  <si>
    <t>Travel Cost</t>
  </si>
  <si>
    <t>Total Travel</t>
  </si>
  <si>
    <t xml:space="preserve">Travel Narrative (State): </t>
  </si>
  <si>
    <r>
      <t xml:space="preserve">Travel Narrative (Non-State) </t>
    </r>
    <r>
      <rPr>
        <i/>
        <sz val="10"/>
        <color theme="1"/>
        <rFont val="Times New Roman"/>
        <family val="1"/>
      </rPr>
      <t xml:space="preserve">i.e. "Match" or "Other Funding" </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</si>
  <si>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</si>
  <si>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Item</t>
  </si>
  <si>
    <t>Quantity</t>
  </si>
  <si>
    <t>Cost</t>
  </si>
  <si>
    <t>Equipment Cost</t>
  </si>
  <si>
    <t>If you need to insert rows, insert them between existing rows that total up to the formula in column D</t>
  </si>
  <si>
    <t>Total Equipment</t>
  </si>
  <si>
    <t xml:space="preserve">Equipment Narrative (State): </t>
  </si>
  <si>
    <r>
      <t xml:space="preserve">Equipment Narrative (Non-State) </t>
    </r>
    <r>
      <rPr>
        <i/>
        <sz val="10"/>
        <color theme="1"/>
        <rFont val="Times New Roman"/>
        <family val="1"/>
      </rPr>
      <t xml:space="preserve">i.e. "Match" or "Other Funding" </t>
    </r>
  </si>
  <si>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</si>
  <si>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Quantity/ Duration</t>
  </si>
  <si>
    <t xml:space="preserve">Cost </t>
  </si>
  <si>
    <t>Supplies Cost</t>
  </si>
  <si>
    <t>Total Supplies</t>
  </si>
  <si>
    <t xml:space="preserve">Supplies Narrative (State): </t>
  </si>
  <si>
    <r>
      <t xml:space="preserve">Supplies Narrative (Non-State) </t>
    </r>
    <r>
      <rPr>
        <i/>
        <sz val="10"/>
        <color theme="1"/>
        <rFont val="Times New Roman"/>
        <family val="1"/>
      </rPr>
      <t xml:space="preserve">i.e. "Match" or "Other Funding"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</si>
  <si>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</si>
  <si>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</si>
  <si>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</si>
  <si>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t>Contractual Services Cost</t>
  </si>
  <si>
    <t>If you need to insert rows, insert them between existing rows that total up to the formula in column C</t>
  </si>
  <si>
    <t>Total Contractual Services</t>
  </si>
  <si>
    <t xml:space="preserve">Contractual Services Narrative (State): </t>
  </si>
  <si>
    <r>
      <t xml:space="preserve">Contractual Services Narrative (Non-State) </t>
    </r>
    <r>
      <rPr>
        <i/>
        <sz val="10"/>
        <color theme="1"/>
        <rFont val="Times New Roman"/>
        <family val="1"/>
      </rPr>
      <t xml:space="preserve">i.e. "Match" or "Other Funding"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</si>
  <si>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</si>
  <si>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</si>
  <si>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Services Provided</t>
  </si>
  <si>
    <t>Fee</t>
  </si>
  <si>
    <t>Basis</t>
  </si>
  <si>
    <t>Consultant Services (Fee) Cost</t>
  </si>
  <si>
    <t>Total Consultant Services (Fees)</t>
  </si>
  <si>
    <t xml:space="preserve">Consultant Services Narrative (State): </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</si>
  <si>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</si>
  <si>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r>
      <t xml:space="preserve">Consultant Services Narrative (Non-State) </t>
    </r>
    <r>
      <rPr>
        <i/>
        <sz val="10"/>
        <color theme="1"/>
        <rFont val="Times New Roman"/>
        <family val="1"/>
      </rPr>
      <t xml:space="preserve">i.e. "Match" or "Other Funding" </t>
    </r>
  </si>
  <si>
    <t>Consultant Expenses - Item</t>
  </si>
  <si>
    <t>Total Consultant Expenses</t>
  </si>
  <si>
    <t xml:space="preserve">Consultant Expenses Narrative (State): </t>
  </si>
  <si>
    <r>
      <t xml:space="preserve">Consultant Expenses Narrative (Non-State) </t>
    </r>
    <r>
      <rPr>
        <i/>
        <sz val="10"/>
        <color theme="1"/>
        <rFont val="Times New Roman"/>
        <family val="1"/>
      </rPr>
      <t xml:space="preserve">i.e. "Match" or "Other Funding" </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</si>
  <si>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</si>
  <si>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</si>
  <si>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</si>
  <si>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Construction Cost</t>
  </si>
  <si>
    <t>Consult with Program Office before budgeting Construction costs.</t>
  </si>
  <si>
    <t>Total Construction</t>
  </si>
  <si>
    <t xml:space="preserve">Construction Narrative (State): </t>
  </si>
  <si>
    <r>
      <t xml:space="preserve">Construction Narrative (Non-State) </t>
    </r>
    <r>
      <rPr>
        <i/>
        <sz val="10"/>
        <color theme="1"/>
        <rFont val="Times New Roman"/>
        <family val="1"/>
      </rPr>
      <t xml:space="preserve">i.e. "Match" or "Other Funding" </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</si>
  <si>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</si>
  <si>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t xml:space="preserve">Description </t>
  </si>
  <si>
    <t>Occupancy Cost</t>
  </si>
  <si>
    <t>If you need to insert rows, insert them between existing rows that total up to the formula in column F</t>
  </si>
  <si>
    <t xml:space="preserve">Total Occupancy </t>
  </si>
  <si>
    <t xml:space="preserve">Occupancy Narrative (State): </t>
  </si>
  <si>
    <r>
      <t xml:space="preserve">Occupancy Narrative (Non-State) </t>
    </r>
    <r>
      <rPr>
        <i/>
        <sz val="10"/>
        <color theme="1"/>
        <rFont val="Times New Roman"/>
        <family val="1"/>
      </rPr>
      <t xml:space="preserve">i.e. "Match" or "Other Funding"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</si>
  <si>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</si>
  <si>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t>Research &amp; Development Cost</t>
  </si>
  <si>
    <t xml:space="preserve">Total R &amp; D </t>
  </si>
  <si>
    <t xml:space="preserve">R &amp; D Narrative (State): </t>
  </si>
  <si>
    <r>
      <t xml:space="preserve">R &amp; D Narrative (Non-State) </t>
    </r>
    <r>
      <rPr>
        <i/>
        <sz val="10"/>
        <color theme="1"/>
        <rFont val="Times New Roman"/>
        <family val="1"/>
      </rPr>
      <t xml:space="preserve">i.e. "Match" or "Other Funding"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</si>
  <si>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</si>
  <si>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t>Telecommunications Cost</t>
  </si>
  <si>
    <t xml:space="preserve">Total Telecommunications </t>
  </si>
  <si>
    <t xml:space="preserve">Telecommunications Narrative (State): </t>
  </si>
  <si>
    <r>
      <t xml:space="preserve">Telecommunications Narrative (Non-State) </t>
    </r>
    <r>
      <rPr>
        <i/>
        <sz val="10"/>
        <color theme="1"/>
        <rFont val="Times New Roman"/>
        <family val="1"/>
      </rPr>
      <t xml:space="preserve">i.e. "Match" or "Other Funding"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</si>
  <si>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</si>
  <si>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&amp; Education Cost</t>
  </si>
  <si>
    <t xml:space="preserve">Total Training &amp; Education </t>
  </si>
  <si>
    <t xml:space="preserve">Training &amp; Education Narrative (State): </t>
  </si>
  <si>
    <r>
      <t xml:space="preserve">Training &amp; Education Narrative (Non-State) </t>
    </r>
    <r>
      <rPr>
        <i/>
        <sz val="10"/>
        <color theme="1"/>
        <rFont val="Times New Roman"/>
        <family val="1"/>
      </rPr>
      <t xml:space="preserve">i.e. "Match" or "Other Funding"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</si>
  <si>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</si>
  <si>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 xml:space="preserve">Position </t>
  </si>
  <si>
    <t>Direct Administrative Cost</t>
  </si>
  <si>
    <t>Total Direct Administrative Costs</t>
  </si>
  <si>
    <t xml:space="preserve">Direct Administrative Narrative (State): </t>
  </si>
  <si>
    <r>
      <t xml:space="preserve">Direct Administrative Narrative (Non-State) </t>
    </r>
    <r>
      <rPr>
        <i/>
        <sz val="10"/>
        <color theme="1"/>
        <rFont val="Times New Roman"/>
        <family val="1"/>
      </rPr>
      <t xml:space="preserve">i.e. "Match" or "Other Funding"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</si>
  <si>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</si>
  <si>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t>Other or Miscellaneous Cost</t>
  </si>
  <si>
    <t xml:space="preserve">Total Other Costs </t>
  </si>
  <si>
    <t xml:space="preserve">Other Costs Narrative (State): </t>
  </si>
  <si>
    <r>
      <t xml:space="preserve">Other Cost Narrative (Non-State) </t>
    </r>
    <r>
      <rPr>
        <i/>
        <sz val="10"/>
        <color theme="1"/>
        <rFont val="Times New Roman"/>
        <family val="1"/>
      </rPr>
      <t xml:space="preserve">i.e. "Match" or "Other Funding" </t>
    </r>
  </si>
  <si>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r>
  </si>
  <si>
    <t>Total Cost</t>
  </si>
  <si>
    <r>
      <t xml:space="preserve">Total </t>
    </r>
    <r>
      <rPr>
        <b/>
        <i/>
        <u/>
        <sz val="11"/>
        <color theme="1"/>
        <rFont val="Times New Roman"/>
        <family val="1"/>
      </rPr>
      <t>GRANT EXCLUSIVE LINE ITEM</t>
    </r>
  </si>
  <si>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</si>
  <si>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</si>
  <si>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</si>
  <si>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 xml:space="preserve">Base </t>
  </si>
  <si>
    <t xml:space="preserve">Rate </t>
  </si>
  <si>
    <t>Indirect Cost</t>
  </si>
  <si>
    <t xml:space="preserve">Total Indirect Costs </t>
  </si>
  <si>
    <t xml:space="preserve">Indirect Cost Narrative (State): </t>
  </si>
  <si>
    <r>
      <t xml:space="preserve">Indirect Cost Narrative (Non-State) </t>
    </r>
    <r>
      <rPr>
        <i/>
        <sz val="10"/>
        <color theme="1"/>
        <rFont val="Times New Roman"/>
        <family val="1"/>
      </rPr>
      <t xml:space="preserve">i.e. "Match" or "Other Funding" </t>
    </r>
  </si>
  <si>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</si>
  <si>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</si>
  <si>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</si>
  <si>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</si>
  <si>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</si>
  <si>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</si>
  <si>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1. Personnel</t>
  </si>
  <si>
    <t>6. Contractual Services</t>
  </si>
  <si>
    <t>10. Research &amp; Development (R&amp;D)</t>
  </si>
  <si>
    <t xml:space="preserve">12. Training &amp; Education </t>
  </si>
  <si>
    <t xml:space="preserve">13. Direct Administrative Costs </t>
  </si>
  <si>
    <t xml:space="preserve">14. Other or Misc. Costs </t>
  </si>
  <si>
    <t xml:space="preserve">15. GRANT EXCLUSIVE LINE ITEM </t>
  </si>
  <si>
    <t>17. Indirect Costs</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</si>
  <si>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</si>
  <si>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</si>
  <si>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</si>
  <si>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</si>
  <si>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</si>
  <si>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</si>
  <si>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 Number</t>
  </si>
  <si>
    <t>Final Budget Amount Approved</t>
  </si>
  <si>
    <t xml:space="preserve">Program Approval Signature </t>
  </si>
  <si>
    <t>Date</t>
  </si>
  <si>
    <t xml:space="preserve">Fiscal &amp; Administrative Approval Signature </t>
  </si>
  <si>
    <t xml:space="preserve">Budget Revision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</si>
</sst>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59">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i/>
      <sz val="11"/>
      <color rgb="FFFF000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s>
  <fills count="10">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s>
  <borders count="3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s>
  <cellStyleXfs count="7">
    <xf numFmtId="0" fontId="0" fillId="0" borderId="0"/>
    <xf numFmtId="44" fontId="1" fillId="0" borderId="0" applyFont="0" applyFill="0" applyBorder="0" applyAlignment="0" applyProtection="0"/>
    <xf numFmtId="0" fontId="1" fillId="3" borderId="0" applyNumberFormat="0" applyBorder="0" applyAlignment="0" applyProtection="0"/>
    <xf numFmtId="0" fontId="21" fillId="4" borderId="0" applyNumberFormat="0" applyBorder="0" applyAlignment="0" applyProtection="0"/>
    <xf numFmtId="9" fontId="1" fillId="0" borderId="0" applyFont="0" applyFill="0" applyBorder="0" applyAlignment="0" applyProtection="0"/>
    <xf numFmtId="0" fontId="53" fillId="6" borderId="0" applyNumberFormat="0" applyBorder="0" applyAlignment="0" applyProtection="0"/>
    <xf numFmtId="0" fontId="55" fillId="8" borderId="0" applyNumberFormat="0" applyBorder="0" applyAlignment="0" applyProtection="0"/>
  </cellStyleXfs>
  <cellXfs count="512">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4" fillId="0" borderId="0" xfId="0" applyFont="1" applyBorder="1" applyAlignment="1">
      <alignment vertical="top" wrapText="1"/>
    </xf>
    <xf numFmtId="0" fontId="2" fillId="0" borderId="17" xfId="0" applyFont="1" applyBorder="1" applyAlignment="1">
      <alignment horizontal="center"/>
    </xf>
    <xf numFmtId="42" fontId="23" fillId="0" borderId="0" xfId="0" applyNumberFormat="1" applyFont="1" applyBorder="1"/>
    <xf numFmtId="0" fontId="19" fillId="0" borderId="0" xfId="0" applyFont="1" applyBorder="1"/>
    <xf numFmtId="0" fontId="25" fillId="0" borderId="0" xfId="0" applyFont="1" applyBorder="1"/>
    <xf numFmtId="0" fontId="26" fillId="0" borderId="0" xfId="0" applyFont="1" applyBorder="1"/>
    <xf numFmtId="0" fontId="30" fillId="0" borderId="0" xfId="0" applyFont="1" applyBorder="1"/>
    <xf numFmtId="0" fontId="24" fillId="0" borderId="17" xfId="0" applyFont="1" applyBorder="1" applyAlignment="1">
      <alignment horizontal="center" vertical="top" wrapText="1"/>
    </xf>
    <xf numFmtId="0" fontId="26" fillId="0" borderId="19" xfId="0" applyFont="1" applyBorder="1"/>
    <xf numFmtId="0" fontId="26" fillId="0" borderId="20" xfId="0" applyFont="1" applyBorder="1"/>
    <xf numFmtId="0" fontId="23" fillId="0" borderId="20" xfId="0" applyFont="1" applyBorder="1"/>
    <xf numFmtId="0" fontId="38" fillId="0" borderId="20" xfId="0" applyFont="1" applyBorder="1" applyAlignment="1">
      <alignment horizontal="center"/>
    </xf>
    <xf numFmtId="0" fontId="17" fillId="0" borderId="20" xfId="0" applyFont="1" applyBorder="1" applyAlignment="1">
      <alignment horizontal="center"/>
    </xf>
    <xf numFmtId="0" fontId="38" fillId="0" borderId="16" xfId="0" applyFont="1" applyBorder="1" applyAlignment="1">
      <alignment horizontal="center"/>
    </xf>
    <xf numFmtId="0" fontId="12" fillId="0" borderId="20" xfId="0" applyFont="1" applyBorder="1"/>
    <xf numFmtId="0" fontId="16"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41" fillId="0" borderId="0" xfId="0" applyFont="1" applyAlignment="1">
      <alignment horizontal="left" vertical="center"/>
    </xf>
    <xf numFmtId="0" fontId="6" fillId="0" borderId="0" xfId="0" applyFont="1" applyBorder="1" applyAlignment="1">
      <alignment horizontal="left" vertical="center" indent="3"/>
    </xf>
    <xf numFmtId="0" fontId="33" fillId="0" borderId="0" xfId="0" applyFont="1" applyBorder="1" applyAlignment="1">
      <alignment horizontal="left"/>
    </xf>
    <xf numFmtId="0" fontId="0" fillId="0" borderId="0" xfId="0" applyFont="1"/>
    <xf numFmtId="0" fontId="44" fillId="0" borderId="0" xfId="0" applyFont="1" applyAlignment="1">
      <alignment horizontal="center" vertical="center"/>
    </xf>
    <xf numFmtId="0" fontId="44" fillId="0" borderId="0" xfId="0" applyFont="1"/>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18" fillId="0" borderId="0" xfId="0" applyFont="1" applyBorder="1" applyAlignment="1">
      <alignment horizontal="left" vertical="center"/>
    </xf>
    <xf numFmtId="0" fontId="41" fillId="0" borderId="0" xfId="0" applyFont="1" applyBorder="1" applyAlignment="1">
      <alignment horizontal="left" vertical="center"/>
    </xf>
    <xf numFmtId="0" fontId="15" fillId="0" borderId="0" xfId="0" applyFont="1" applyBorder="1" applyAlignment="1">
      <alignment horizontal="left" vertical="center" indent="3"/>
    </xf>
    <xf numFmtId="0" fontId="43" fillId="0" borderId="0" xfId="0" applyFont="1" applyBorder="1" applyAlignment="1">
      <alignment horizontal="left" vertical="center"/>
    </xf>
    <xf numFmtId="0" fontId="3" fillId="2" borderId="0" xfId="0" applyFont="1" applyFill="1" applyBorder="1" applyAlignment="1">
      <alignment vertical="center" wrapText="1"/>
    </xf>
    <xf numFmtId="0" fontId="37" fillId="0" borderId="0" xfId="0" applyFont="1"/>
    <xf numFmtId="0" fontId="31" fillId="0" borderId="0" xfId="0" applyFont="1"/>
    <xf numFmtId="0" fontId="16" fillId="0" borderId="0" xfId="0" applyFont="1"/>
    <xf numFmtId="0" fontId="6" fillId="0" borderId="0" xfId="0" applyFont="1" applyBorder="1" applyAlignment="1">
      <alignment horizontal="left" vertical="center"/>
    </xf>
    <xf numFmtId="0" fontId="46" fillId="0" borderId="0" xfId="0" applyFont="1" applyBorder="1" applyAlignment="1">
      <alignment vertical="center" wrapText="1"/>
    </xf>
    <xf numFmtId="0" fontId="17" fillId="0" borderId="0" xfId="0" applyFont="1" applyBorder="1" applyAlignment="1">
      <alignment horizontal="left" vertical="center"/>
    </xf>
    <xf numFmtId="0" fontId="50" fillId="0" borderId="0" xfId="0" applyFont="1" applyBorder="1" applyAlignment="1">
      <alignment horizontal="left"/>
    </xf>
    <xf numFmtId="0" fontId="12" fillId="0" borderId="0" xfId="0" applyFont="1" applyBorder="1"/>
    <xf numFmtId="0" fontId="2" fillId="0" borderId="0" xfId="0" applyFont="1" applyBorder="1" applyAlignment="1">
      <alignment horizontal="left"/>
    </xf>
    <xf numFmtId="0" fontId="26" fillId="0" borderId="0" xfId="0" applyFont="1" applyBorder="1" applyAlignment="1"/>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2" fillId="0" borderId="17" xfId="0" applyFont="1" applyBorder="1"/>
    <xf numFmtId="0" fontId="13" fillId="0" borderId="17" xfId="0" applyFont="1" applyBorder="1"/>
    <xf numFmtId="44" fontId="37" fillId="0" borderId="17" xfId="0" applyNumberFormat="1" applyFont="1" applyBorder="1"/>
    <xf numFmtId="0" fontId="37" fillId="0" borderId="17" xfId="0" applyNumberFormat="1" applyFont="1" applyBorder="1"/>
    <xf numFmtId="42" fontId="51" fillId="0" borderId="17" xfId="3"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0" borderId="17" xfId="0" applyFont="1" applyBorder="1" applyAlignment="1">
      <alignment horizontal="left" vertical="center"/>
    </xf>
    <xf numFmtId="0" fontId="13" fillId="2" borderId="17" xfId="0" applyFont="1" applyFill="1" applyBorder="1" applyAlignment="1">
      <alignment vertical="center" wrapText="1"/>
    </xf>
    <xf numFmtId="44" fontId="37" fillId="5" borderId="17" xfId="0" applyNumberFormat="1" applyFont="1" applyFill="1" applyBorder="1"/>
    <xf numFmtId="0" fontId="13" fillId="2" borderId="18" xfId="0" applyFont="1" applyFill="1" applyBorder="1" applyAlignment="1">
      <alignment horizontal="center" vertical="center" wrapText="1"/>
    </xf>
    <xf numFmtId="0" fontId="28"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7" xfId="0" applyFont="1" applyFill="1" applyBorder="1" applyAlignment="1">
      <alignment vertical="center"/>
    </xf>
    <xf numFmtId="0" fontId="30" fillId="0" borderId="0" xfId="0" applyFont="1"/>
    <xf numFmtId="44" fontId="23" fillId="0" borderId="0" xfId="1" applyFont="1" applyBorder="1"/>
    <xf numFmtId="44" fontId="0" fillId="0" borderId="0" xfId="1" applyFont="1" applyBorder="1"/>
    <xf numFmtId="44" fontId="23" fillId="0" borderId="0" xfId="1" applyFont="1" applyBorder="1" applyProtection="1"/>
    <xf numFmtId="44" fontId="38" fillId="0" borderId="0" xfId="1" applyFont="1" applyBorder="1" applyAlignment="1">
      <alignment horizontal="left"/>
    </xf>
    <xf numFmtId="44" fontId="17" fillId="0" borderId="0" xfId="1" applyFont="1" applyBorder="1"/>
    <xf numFmtId="44" fontId="38"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12" fillId="3" borderId="17" xfId="2" applyFont="1" applyBorder="1" applyAlignment="1" applyProtection="1">
      <alignment vertical="center" wrapText="1"/>
      <protection locked="0"/>
    </xf>
    <xf numFmtId="0" fontId="37" fillId="0" borderId="17" xfId="0" applyFont="1" applyBorder="1" applyAlignment="1" applyProtection="1">
      <alignment horizontal="center" vertical="center"/>
      <protection locked="0"/>
    </xf>
    <xf numFmtId="0" fontId="13" fillId="0" borderId="17" xfId="0" applyNumberFormat="1" applyFont="1" applyBorder="1" applyAlignment="1" applyProtection="1">
      <alignment horizontal="center" vertical="center"/>
      <protection locked="0"/>
    </xf>
    <xf numFmtId="44" fontId="37" fillId="5" borderId="21" xfId="0" applyNumberFormat="1" applyFont="1" applyFill="1" applyBorder="1" applyProtection="1">
      <protection locked="0"/>
    </xf>
    <xf numFmtId="0" fontId="2" fillId="0" borderId="0" xfId="0" applyFont="1" applyBorder="1" applyProtection="1">
      <protection locked="0"/>
    </xf>
    <xf numFmtId="44" fontId="26" fillId="0" borderId="0" xfId="1" applyFont="1" applyBorder="1" applyProtection="1">
      <protection locked="0"/>
    </xf>
    <xf numFmtId="0" fontId="25" fillId="0" borderId="0" xfId="0" applyFont="1" applyBorder="1" applyAlignment="1" applyProtection="1">
      <alignment horizontal="center"/>
      <protection locked="0"/>
    </xf>
    <xf numFmtId="9" fontId="25"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5"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9" fontId="2" fillId="0" borderId="0" xfId="0" applyNumberFormat="1" applyFont="1" applyBorder="1" applyAlignment="1" applyProtection="1">
      <alignment horizontal="center"/>
      <protection locked="0"/>
    </xf>
    <xf numFmtId="44" fontId="12" fillId="0" borderId="0" xfId="1" applyFont="1" applyBorder="1" applyProtection="1">
      <protection locked="0"/>
    </xf>
    <xf numFmtId="0" fontId="22" fillId="0" borderId="0" xfId="0" applyFont="1" applyBorder="1" applyProtection="1">
      <protection locked="0"/>
    </xf>
    <xf numFmtId="42" fontId="22" fillId="0" borderId="0" xfId="0" applyNumberFormat="1" applyFont="1" applyBorder="1" applyProtection="1">
      <protection locked="0"/>
    </xf>
    <xf numFmtId="0" fontId="22" fillId="0" borderId="0" xfId="0" applyFont="1" applyBorder="1" applyAlignment="1" applyProtection="1">
      <alignment horizontal="center"/>
      <protection locked="0"/>
    </xf>
    <xf numFmtId="44" fontId="23"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3" fillId="0" borderId="8" xfId="0" applyFont="1" applyBorder="1" applyAlignment="1" applyProtection="1">
      <alignment vertical="top"/>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1"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2" fillId="0" borderId="0" xfId="0" applyFont="1" applyBorder="1" applyProtection="1">
      <protection locked="0"/>
    </xf>
    <xf numFmtId="0" fontId="26" fillId="0" borderId="0" xfId="0" applyFont="1" applyAlignment="1" applyProtection="1">
      <protection locked="0"/>
    </xf>
    <xf numFmtId="6" fontId="25" fillId="0" borderId="0" xfId="0" applyNumberFormat="1" applyFont="1" applyAlignment="1" applyProtection="1">
      <alignment horizontal="left"/>
      <protection locked="0"/>
    </xf>
    <xf numFmtId="0" fontId="26" fillId="0" borderId="0" xfId="0" applyFont="1" applyBorder="1" applyProtection="1">
      <protection locked="0"/>
    </xf>
    <xf numFmtId="6" fontId="26" fillId="0" borderId="0" xfId="0" applyNumberFormat="1" applyFont="1" applyAlignment="1" applyProtection="1">
      <alignment horizontal="left"/>
      <protection locked="0"/>
    </xf>
    <xf numFmtId="0" fontId="25" fillId="0" borderId="0" xfId="0" applyFont="1" applyBorder="1" applyProtection="1">
      <protection locked="0"/>
    </xf>
    <xf numFmtId="8" fontId="26"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4"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5" fillId="0" borderId="0" xfId="1" applyNumberFormat="1" applyFont="1" applyBorder="1" applyAlignment="1" applyProtection="1">
      <alignment horizontal="left"/>
      <protection locked="0"/>
    </xf>
    <xf numFmtId="164" fontId="25"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22" fillId="0" borderId="0" xfId="1" applyFont="1" applyBorder="1" applyProtection="1">
      <protection locked="0"/>
    </xf>
    <xf numFmtId="44" fontId="23" fillId="0" borderId="14" xfId="1" applyFont="1" applyBorder="1" applyProtection="1">
      <protection locked="0"/>
    </xf>
    <xf numFmtId="44" fontId="2" fillId="0" borderId="0" xfId="0" applyNumberFormat="1" applyFont="1" applyBorder="1" applyProtection="1">
      <protection locked="0"/>
    </xf>
    <xf numFmtId="44" fontId="31" fillId="0" borderId="0" xfId="1" applyFont="1" applyBorder="1" applyAlignment="1" applyProtection="1">
      <alignment vertical="top"/>
      <protection locked="0"/>
    </xf>
    <xf numFmtId="0" fontId="37" fillId="0" borderId="9" xfId="0" applyFont="1" applyBorder="1" applyAlignment="1" applyProtection="1">
      <alignment vertical="top"/>
      <protection locked="0"/>
    </xf>
    <xf numFmtId="10" fontId="2" fillId="0" borderId="0" xfId="0" applyNumberFormat="1" applyFont="1" applyBorder="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44" fontId="25" fillId="0" borderId="0" xfId="1" applyFont="1" applyBorder="1" applyProtection="1">
      <protection locked="0"/>
    </xf>
    <xf numFmtId="44" fontId="2" fillId="0" borderId="0" xfId="1" applyFont="1" applyBorder="1" applyAlignment="1" applyProtection="1">
      <protection locked="0"/>
    </xf>
    <xf numFmtId="0" fontId="3" fillId="0" borderId="8" xfId="0" applyFont="1" applyBorder="1" applyAlignment="1" applyProtection="1">
      <alignment horizontal="left" vertical="top"/>
      <protection locked="0"/>
    </xf>
    <xf numFmtId="44" fontId="22" fillId="0" borderId="14" xfId="1" applyFont="1" applyBorder="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30"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2" fillId="0" borderId="0" xfId="0" applyFont="1" applyBorder="1" applyAlignment="1" applyProtection="1">
      <protection locked="0"/>
    </xf>
    <xf numFmtId="0" fontId="0" fillId="0" borderId="0" xfId="0" applyBorder="1" applyAlignment="1" applyProtection="1">
      <protection locked="0"/>
    </xf>
    <xf numFmtId="0" fontId="22" fillId="0" borderId="0" xfId="0" applyFont="1" applyBorder="1" applyAlignment="1" applyProtection="1">
      <alignment horizontal="left" wrapText="1"/>
      <protection locked="0"/>
    </xf>
    <xf numFmtId="0" fontId="17" fillId="0" borderId="0" xfId="0" applyFont="1" applyBorder="1" applyAlignment="1" applyProtection="1">
      <protection locked="0"/>
    </xf>
    <xf numFmtId="9" fontId="23" fillId="0" borderId="0" xfId="0" applyNumberFormat="1" applyFont="1" applyBorder="1" applyAlignment="1" applyProtection="1">
      <protection locked="0"/>
    </xf>
    <xf numFmtId="0" fontId="22"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5" fillId="0" borderId="0" xfId="0" applyFont="1" applyBorder="1" applyAlignment="1" applyProtection="1">
      <alignment vertical="top"/>
      <protection locked="0"/>
    </xf>
    <xf numFmtId="43" fontId="2" fillId="0" borderId="0" xfId="0" applyNumberFormat="1" applyFont="1" applyBorder="1"/>
    <xf numFmtId="43" fontId="12" fillId="0" borderId="0" xfId="0" applyNumberFormat="1" applyFont="1" applyBorder="1"/>
    <xf numFmtId="44" fontId="13" fillId="0" borderId="0" xfId="1" applyFont="1" applyBorder="1" applyProtection="1">
      <protection locked="0"/>
    </xf>
    <xf numFmtId="44" fontId="3" fillId="0" borderId="0" xfId="1" applyFont="1" applyBorder="1" applyProtection="1">
      <protection locked="0"/>
    </xf>
    <xf numFmtId="44" fontId="33" fillId="0" borderId="0" xfId="1" applyFont="1" applyBorder="1" applyProtection="1">
      <protection locked="0"/>
    </xf>
    <xf numFmtId="0" fontId="17" fillId="0" borderId="0" xfId="0" applyFont="1" applyBorder="1" applyAlignment="1" applyProtection="1">
      <alignment horizontal="right"/>
    </xf>
    <xf numFmtId="0" fontId="23" fillId="0" borderId="0" xfId="0" applyFont="1" applyBorder="1" applyAlignment="1" applyProtection="1">
      <alignment horizontal="center"/>
    </xf>
    <xf numFmtId="44" fontId="26" fillId="0" borderId="0" xfId="1" applyFont="1" applyBorder="1" applyProtection="1"/>
    <xf numFmtId="9" fontId="23" fillId="0" borderId="0" xfId="0" applyNumberFormat="1" applyFont="1" applyBorder="1" applyAlignment="1" applyProtection="1">
      <alignment horizontal="right"/>
    </xf>
    <xf numFmtId="0" fontId="13" fillId="2" borderId="17" xfId="0" applyFont="1" applyFill="1" applyBorder="1" applyAlignment="1" applyProtection="1">
      <alignment horizontal="left" vertical="center" wrapText="1"/>
    </xf>
    <xf numFmtId="0" fontId="13" fillId="0" borderId="17" xfId="0" applyFont="1" applyBorder="1" applyAlignment="1" applyProtection="1">
      <alignment horizontal="left" vertical="center"/>
    </xf>
    <xf numFmtId="0" fontId="13" fillId="2" borderId="17" xfId="0" applyFont="1" applyFill="1" applyBorder="1" applyAlignment="1" applyProtection="1">
      <alignment vertical="center" wrapText="1"/>
    </xf>
    <xf numFmtId="0" fontId="13" fillId="0" borderId="17" xfId="0" applyFont="1" applyFill="1" applyBorder="1" applyAlignment="1" applyProtection="1">
      <alignment vertical="center"/>
    </xf>
    <xf numFmtId="0" fontId="6" fillId="0" borderId="9" xfId="0" applyFont="1" applyBorder="1" applyAlignment="1" applyProtection="1">
      <alignment vertical="center"/>
      <protection locked="0"/>
    </xf>
    <xf numFmtId="0" fontId="6" fillId="0" borderId="0" xfId="0" applyFont="1" applyBorder="1" applyAlignment="1" applyProtection="1">
      <alignment vertical="center"/>
      <protection locked="0"/>
    </xf>
    <xf numFmtId="0" fontId="54" fillId="0" borderId="9" xfId="0" applyFont="1" applyBorder="1" applyAlignment="1" applyProtection="1">
      <alignment vertical="center"/>
      <protection locked="0"/>
    </xf>
    <xf numFmtId="0" fontId="13" fillId="7" borderId="8" xfId="0" applyFont="1" applyFill="1" applyBorder="1" applyAlignment="1" applyProtection="1">
      <alignment horizontal="left" vertical="center" wrapText="1"/>
      <protection locked="0"/>
    </xf>
    <xf numFmtId="0" fontId="53" fillId="0" borderId="0" xfId="5" applyFill="1" applyBorder="1"/>
    <xf numFmtId="44" fontId="37" fillId="7" borderId="17" xfId="0" applyNumberFormat="1" applyFont="1" applyFill="1" applyBorder="1" applyAlignment="1" applyProtection="1">
      <alignment horizontal="center" vertical="center"/>
      <protection locked="0"/>
    </xf>
    <xf numFmtId="44" fontId="38" fillId="0" borderId="14" xfId="1" applyFont="1" applyBorder="1" applyAlignment="1">
      <alignment horizontal="left"/>
    </xf>
    <xf numFmtId="44" fontId="17" fillId="0" borderId="14" xfId="1" applyFont="1" applyBorder="1"/>
    <xf numFmtId="44" fontId="26" fillId="0" borderId="14" xfId="1" applyFont="1" applyBorder="1" applyProtection="1">
      <protection locked="0"/>
    </xf>
    <xf numFmtId="0" fontId="25"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22" fillId="0" borderId="9"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7" fillId="0" borderId="17" xfId="0" applyFont="1" applyBorder="1" applyAlignment="1">
      <alignment horizontal="center" vertical="top" wrapText="1"/>
    </xf>
    <xf numFmtId="0" fontId="31" fillId="0" borderId="0" xfId="0" applyFont="1" applyBorder="1" applyAlignment="1" applyProtection="1">
      <alignment horizontal="right"/>
      <protection locked="0"/>
    </xf>
    <xf numFmtId="0" fontId="3" fillId="0" borderId="8" xfId="0" applyFont="1" applyBorder="1" applyAlignment="1" applyProtection="1">
      <alignment vertical="top"/>
    </xf>
    <xf numFmtId="14" fontId="44" fillId="0" borderId="0" xfId="0" applyNumberFormat="1" applyFont="1"/>
    <xf numFmtId="0" fontId="12" fillId="3" borderId="8" xfId="2" applyFont="1" applyBorder="1" applyAlignment="1">
      <alignment horizontal="right" vertical="center" wrapText="1"/>
    </xf>
    <xf numFmtId="10" fontId="12" fillId="7" borderId="16" xfId="4" applyNumberFormat="1" applyFont="1" applyFill="1" applyBorder="1" applyAlignment="1" applyProtection="1">
      <alignment horizontal="center" vertical="center" wrapText="1"/>
      <protection locked="0"/>
    </xf>
    <xf numFmtId="0" fontId="12" fillId="3" borderId="13" xfId="2" applyFont="1" applyBorder="1" applyAlignment="1">
      <alignment horizontal="right" vertical="center" wrapText="1"/>
    </xf>
    <xf numFmtId="164" fontId="12" fillId="7" borderId="16" xfId="1" applyNumberFormat="1" applyFont="1" applyFill="1" applyBorder="1" applyAlignment="1" applyProtection="1">
      <alignment horizontal="center" vertical="center" wrapText="1"/>
      <protection locked="0"/>
    </xf>
    <xf numFmtId="0" fontId="13" fillId="7" borderId="17" xfId="0" applyFont="1" applyFill="1" applyBorder="1" applyAlignment="1" applyProtection="1">
      <alignment horizontal="left" vertical="center" wrapText="1"/>
      <protection locked="0"/>
    </xf>
    <xf numFmtId="0" fontId="13" fillId="7" borderId="21" xfId="0" applyFont="1" applyFill="1" applyBorder="1" applyAlignment="1" applyProtection="1">
      <alignment horizontal="left" vertical="center" wrapText="1"/>
      <protection locked="0"/>
    </xf>
    <xf numFmtId="49" fontId="13" fillId="7" borderId="19" xfId="0" applyNumberFormat="1" applyFont="1" applyFill="1" applyBorder="1" applyAlignment="1" applyProtection="1">
      <alignment horizontal="left" vertical="center" wrapText="1"/>
      <protection locked="0"/>
    </xf>
    <xf numFmtId="0" fontId="13" fillId="7" borderId="16" xfId="0" applyFont="1" applyFill="1" applyBorder="1" applyAlignment="1" applyProtection="1">
      <alignment horizontal="left" vertical="center" wrapText="1"/>
      <protection locked="0"/>
    </xf>
    <xf numFmtId="0" fontId="0" fillId="0" borderId="0" xfId="0" applyAlignment="1">
      <alignment wrapText="1"/>
    </xf>
    <xf numFmtId="0" fontId="55" fillId="8" borderId="0" xfId="6" applyBorder="1" applyAlignment="1">
      <alignment vertical="center"/>
    </xf>
    <xf numFmtId="0" fontId="25" fillId="0" borderId="9" xfId="0" applyFont="1" applyBorder="1" applyAlignment="1" applyProtection="1">
      <alignment horizontal="left" wrapText="1"/>
      <protection locked="0"/>
    </xf>
    <xf numFmtId="0" fontId="25" fillId="0" borderId="0" xfId="0" applyFont="1" applyBorder="1" applyAlignment="1" applyProtection="1">
      <alignment horizontal="left" wrapText="1"/>
      <protection locked="0"/>
    </xf>
    <xf numFmtId="0" fontId="27" fillId="0" borderId="17" xfId="0" applyFont="1" applyBorder="1" applyAlignment="1">
      <alignment horizontal="center" vertical="center"/>
    </xf>
    <xf numFmtId="0" fontId="26" fillId="0" borderId="0" xfId="0" applyFont="1" applyBorder="1" applyAlignment="1" applyProtection="1">
      <alignment horizontal="left" wrapText="1"/>
      <protection locked="0"/>
    </xf>
    <xf numFmtId="0" fontId="25" fillId="0" borderId="0" xfId="0" applyFont="1" applyProtection="1">
      <protection locked="0"/>
    </xf>
    <xf numFmtId="44" fontId="25" fillId="0" borderId="0" xfId="0" applyNumberFormat="1" applyFont="1" applyProtection="1">
      <protection locked="0"/>
    </xf>
    <xf numFmtId="0" fontId="25"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protection locked="0"/>
    </xf>
    <xf numFmtId="10" fontId="22" fillId="0" borderId="0" xfId="0" applyNumberFormat="1" applyFont="1" applyProtection="1">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center"/>
      <protection locked="0"/>
    </xf>
    <xf numFmtId="0" fontId="22" fillId="0" borderId="0" xfId="0" applyFont="1" applyAlignment="1" applyProtection="1">
      <alignment horizontal="left" wrapText="1"/>
      <protection locked="0"/>
    </xf>
    <xf numFmtId="0" fontId="25" fillId="0" borderId="0" xfId="0" applyFont="1" applyAlignment="1" applyProtection="1">
      <alignment horizontal="center" vertical="top" wrapText="1"/>
      <protection locked="0"/>
    </xf>
    <xf numFmtId="44" fontId="22" fillId="0" borderId="0" xfId="0" applyNumberFormat="1" applyFont="1" applyProtection="1">
      <protection locked="0"/>
    </xf>
    <xf numFmtId="0" fontId="25" fillId="0" borderId="0" xfId="0" applyFont="1" applyAlignment="1" applyProtection="1">
      <alignment vertical="top"/>
      <protection locked="0"/>
    </xf>
    <xf numFmtId="9" fontId="25" fillId="0" borderId="0" xfId="0" applyNumberFormat="1" applyFont="1" applyAlignment="1" applyProtection="1">
      <alignment horizontal="center"/>
      <protection locked="0"/>
    </xf>
    <xf numFmtId="0" fontId="22"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9" fontId="23" fillId="9" borderId="0" xfId="0" applyNumberFormat="1" applyFont="1" applyFill="1" applyBorder="1" applyAlignment="1" applyProtection="1">
      <alignment horizontal="right"/>
    </xf>
    <xf numFmtId="44" fontId="23" fillId="9" borderId="0" xfId="1" applyFont="1" applyFill="1" applyBorder="1" applyProtection="1"/>
    <xf numFmtId="0" fontId="17" fillId="9" borderId="0" xfId="0" applyFont="1" applyFill="1" applyBorder="1" applyAlignment="1" applyProtection="1">
      <alignment horizontal="right"/>
    </xf>
    <xf numFmtId="0" fontId="31" fillId="9" borderId="0" xfId="0" applyFont="1" applyFill="1" applyBorder="1" applyAlignment="1" applyProtection="1">
      <alignment horizontal="right"/>
    </xf>
    <xf numFmtId="0" fontId="22" fillId="9" borderId="9" xfId="0" applyFont="1" applyFill="1" applyBorder="1" applyAlignment="1" applyProtection="1">
      <alignment horizontal="left" vertical="top" wrapText="1"/>
    </xf>
    <xf numFmtId="0" fontId="22" fillId="9" borderId="0" xfId="0" applyFont="1" applyFill="1" applyAlignment="1" applyProtection="1">
      <alignment horizontal="left" vertical="top" wrapText="1"/>
    </xf>
    <xf numFmtId="0" fontId="0" fillId="9" borderId="0" xfId="0" applyFill="1" applyBorder="1" applyProtection="1"/>
    <xf numFmtId="0" fontId="2" fillId="9" borderId="0" xfId="0" applyFont="1" applyFill="1" applyBorder="1" applyProtection="1"/>
    <xf numFmtId="0" fontId="2" fillId="9" borderId="17" xfId="0" applyFont="1" applyFill="1" applyBorder="1" applyAlignment="1" applyProtection="1">
      <alignment horizontal="center" vertical="center"/>
    </xf>
    <xf numFmtId="6" fontId="25" fillId="9" borderId="0" xfId="0" applyNumberFormat="1" applyFont="1" applyFill="1" applyAlignment="1" applyProtection="1">
      <alignment horizontal="left"/>
    </xf>
    <xf numFmtId="0" fontId="22" fillId="9" borderId="0" xfId="0" applyFont="1" applyFill="1" applyAlignment="1" applyProtection="1">
      <alignment horizontal="center"/>
    </xf>
    <xf numFmtId="44" fontId="22" fillId="9" borderId="0" xfId="0" applyNumberFormat="1" applyFont="1" applyFill="1" applyProtection="1"/>
    <xf numFmtId="0" fontId="0" fillId="9" borderId="0" xfId="0" applyFill="1" applyProtection="1"/>
    <xf numFmtId="44" fontId="23" fillId="9" borderId="14" xfId="1" applyFont="1" applyFill="1" applyBorder="1" applyProtection="1"/>
    <xf numFmtId="0" fontId="22" fillId="9" borderId="0" xfId="0" applyFont="1" applyFill="1" applyBorder="1" applyAlignment="1" applyProtection="1">
      <alignment horizontal="left" vertical="top" wrapText="1"/>
    </xf>
    <xf numFmtId="9" fontId="23" fillId="9" borderId="0" xfId="0" applyNumberFormat="1" applyFont="1" applyFill="1" applyBorder="1" applyAlignment="1" applyProtection="1"/>
    <xf numFmtId="44" fontId="2" fillId="9" borderId="0" xfId="0" applyNumberFormat="1" applyFont="1" applyFill="1" applyBorder="1" applyProtection="1"/>
    <xf numFmtId="44" fontId="2" fillId="9" borderId="0" xfId="1" applyFont="1" applyFill="1" applyBorder="1" applyProtection="1"/>
    <xf numFmtId="0" fontId="17" fillId="9" borderId="0" xfId="0" applyFont="1" applyFill="1" applyBorder="1" applyAlignment="1" applyProtection="1"/>
    <xf numFmtId="0" fontId="22" fillId="9" borderId="0" xfId="0" applyFont="1" applyFill="1" applyProtection="1"/>
    <xf numFmtId="0" fontId="3" fillId="9" borderId="8" xfId="0" applyFont="1" applyFill="1" applyBorder="1" applyAlignment="1" applyProtection="1">
      <alignment vertical="top"/>
    </xf>
    <xf numFmtId="0" fontId="31" fillId="9" borderId="9" xfId="0" applyFont="1" applyFill="1" applyBorder="1" applyAlignment="1" applyProtection="1">
      <alignment vertical="top"/>
    </xf>
    <xf numFmtId="0" fontId="31" fillId="9" borderId="10" xfId="0" applyFont="1" applyFill="1" applyBorder="1" applyAlignment="1" applyProtection="1">
      <alignment vertical="top"/>
    </xf>
    <xf numFmtId="0" fontId="22" fillId="9" borderId="9" xfId="0" applyFont="1" applyFill="1" applyBorder="1" applyAlignment="1" applyProtection="1">
      <alignment vertical="top"/>
    </xf>
    <xf numFmtId="0" fontId="22" fillId="9" borderId="10" xfId="0" applyFont="1" applyFill="1" applyBorder="1" applyAlignment="1" applyProtection="1">
      <alignment vertical="top"/>
    </xf>
    <xf numFmtId="44" fontId="19" fillId="9" borderId="0" xfId="1" applyFont="1" applyFill="1" applyBorder="1" applyProtection="1"/>
    <xf numFmtId="0" fontId="25" fillId="9" borderId="9" xfId="0" applyFont="1" applyFill="1" applyBorder="1" applyAlignment="1" applyProtection="1">
      <alignment horizontal="left" vertical="top" wrapText="1"/>
    </xf>
    <xf numFmtId="0" fontId="24" fillId="9" borderId="19" xfId="0" applyFont="1" applyFill="1" applyBorder="1" applyAlignment="1" applyProtection="1">
      <alignment horizontal="center" vertical="center" wrapText="1"/>
    </xf>
    <xf numFmtId="0" fontId="24" fillId="9" borderId="17" xfId="0" applyFont="1" applyFill="1" applyBorder="1" applyAlignment="1" applyProtection="1">
      <alignment horizontal="center" vertical="center" wrapText="1"/>
    </xf>
    <xf numFmtId="44" fontId="0" fillId="9" borderId="0" xfId="1" applyFont="1" applyFill="1" applyBorder="1" applyProtection="1"/>
    <xf numFmtId="0" fontId="25" fillId="9" borderId="0" xfId="0" applyFont="1" applyFill="1" applyBorder="1" applyAlignment="1" applyProtection="1">
      <alignment vertical="top"/>
    </xf>
    <xf numFmtId="44" fontId="2" fillId="9" borderId="14" xfId="1" applyFont="1" applyFill="1" applyBorder="1" applyProtection="1"/>
    <xf numFmtId="0" fontId="25" fillId="9" borderId="0" xfId="0" applyFont="1" applyFill="1" applyBorder="1" applyAlignment="1" applyProtection="1">
      <alignment horizontal="left" vertical="top"/>
    </xf>
    <xf numFmtId="0" fontId="25" fillId="9" borderId="0" xfId="0" applyFont="1" applyFill="1" applyBorder="1" applyAlignment="1" applyProtection="1">
      <alignment horizontal="left" vertical="top" wrapText="1"/>
    </xf>
    <xf numFmtId="44" fontId="22" fillId="9" borderId="0" xfId="1" applyFont="1" applyFill="1" applyBorder="1" applyProtection="1"/>
    <xf numFmtId="44" fontId="22" fillId="9" borderId="14" xfId="1" applyFont="1" applyFill="1" applyBorder="1" applyProtection="1"/>
    <xf numFmtId="0" fontId="0" fillId="9" borderId="0" xfId="0" applyFill="1" applyBorder="1" applyAlignment="1" applyProtection="1">
      <alignment horizontal="left" vertical="top" wrapText="1"/>
    </xf>
    <xf numFmtId="0" fontId="0" fillId="0" borderId="0" xfId="0" applyBorder="1" applyProtection="1"/>
    <xf numFmtId="0" fontId="2" fillId="0" borderId="17" xfId="0" applyFont="1" applyBorder="1" applyAlignment="1" applyProtection="1">
      <alignment horizontal="center" vertical="center"/>
    </xf>
    <xf numFmtId="6" fontId="25" fillId="0" borderId="0" xfId="0" applyNumberFormat="1" applyFont="1" applyAlignment="1" applyProtection="1">
      <alignment horizontal="left"/>
    </xf>
    <xf numFmtId="0" fontId="22" fillId="0" borderId="9" xfId="0" applyFont="1" applyBorder="1" applyAlignment="1" applyProtection="1">
      <alignment horizontal="left" vertical="top" wrapText="1"/>
    </xf>
    <xf numFmtId="0" fontId="22" fillId="0" borderId="0" xfId="0" applyFont="1" applyAlignment="1" applyProtection="1">
      <alignment horizontal="center"/>
    </xf>
    <xf numFmtId="44" fontId="22" fillId="0" borderId="0" xfId="0" applyNumberFormat="1" applyFont="1" applyProtection="1"/>
    <xf numFmtId="0" fontId="0" fillId="0" borderId="0" xfId="0" applyProtection="1"/>
    <xf numFmtId="0" fontId="22" fillId="0" borderId="0" xfId="0" applyFont="1" applyAlignment="1" applyProtection="1">
      <alignment horizontal="left" vertical="top" wrapText="1"/>
    </xf>
    <xf numFmtId="44" fontId="23" fillId="0" borderId="14" xfId="1" applyFont="1" applyBorder="1" applyProtection="1"/>
    <xf numFmtId="0" fontId="22" fillId="0" borderId="0" xfId="0" applyFont="1" applyBorder="1" applyAlignment="1" applyProtection="1">
      <alignment horizontal="left" vertical="top" wrapText="1"/>
    </xf>
    <xf numFmtId="44" fontId="2" fillId="0" borderId="0" xfId="0" applyNumberFormat="1" applyFont="1" applyBorder="1" applyProtection="1"/>
    <xf numFmtId="44" fontId="3" fillId="0" borderId="0" xfId="1" applyFont="1" applyBorder="1" applyProtection="1"/>
    <xf numFmtId="44" fontId="19" fillId="0" borderId="0" xfId="1" applyFont="1" applyBorder="1" applyProtection="1"/>
    <xf numFmtId="0" fontId="22" fillId="0" borderId="0" xfId="0" applyFont="1" applyProtection="1"/>
    <xf numFmtId="0" fontId="23" fillId="0" borderId="0" xfId="0" applyFont="1" applyBorder="1" applyAlignment="1" applyProtection="1">
      <alignment horizontal="left" vertical="top" wrapText="1"/>
    </xf>
    <xf numFmtId="44" fontId="2" fillId="0" borderId="0" xfId="1" applyFont="1" applyBorder="1" applyProtection="1"/>
    <xf numFmtId="0" fontId="31" fillId="0" borderId="9" xfId="0" applyFont="1" applyBorder="1" applyAlignment="1" applyProtection="1">
      <alignment vertical="top"/>
    </xf>
    <xf numFmtId="0" fontId="31" fillId="0" borderId="10" xfId="0" applyFont="1" applyBorder="1" applyAlignment="1" applyProtection="1">
      <alignment vertical="top"/>
    </xf>
    <xf numFmtId="0" fontId="22" fillId="0" borderId="9" xfId="0" applyFont="1" applyBorder="1" applyAlignment="1" applyProtection="1">
      <alignment vertical="top"/>
    </xf>
    <xf numFmtId="0" fontId="22" fillId="0" borderId="10" xfId="0" applyFont="1" applyBorder="1" applyAlignment="1" applyProtection="1">
      <alignment vertical="top"/>
    </xf>
    <xf numFmtId="0" fontId="0" fillId="0" borderId="0" xfId="0" applyBorder="1" applyAlignment="1" applyProtection="1">
      <alignment horizontal="right"/>
    </xf>
    <xf numFmtId="0" fontId="16" fillId="0" borderId="20" xfId="0" applyFont="1" applyBorder="1" applyAlignment="1" applyProtection="1">
      <alignment horizontal="center" vertical="center"/>
      <protection locked="0"/>
    </xf>
    <xf numFmtId="0" fontId="37" fillId="0" borderId="17" xfId="0" applyFont="1" applyBorder="1" applyAlignment="1">
      <alignment horizontal="center"/>
    </xf>
    <xf numFmtId="0" fontId="37" fillId="0" borderId="17" xfId="0" applyFont="1" applyBorder="1" applyAlignment="1">
      <alignment horizontal="center" vertical="center"/>
    </xf>
    <xf numFmtId="0" fontId="13" fillId="2" borderId="17" xfId="0" applyFont="1" applyFill="1" applyBorder="1" applyAlignment="1">
      <alignment horizontal="left" vertical="center" wrapText="1"/>
    </xf>
    <xf numFmtId="165" fontId="37" fillId="0" borderId="17" xfId="0" applyNumberFormat="1" applyFont="1" applyBorder="1" applyAlignment="1">
      <alignment horizontal="center"/>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0" xfId="0" applyFont="1" applyBorder="1" applyAlignment="1" applyProtection="1">
      <alignment horizontal="left" vertical="center"/>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0" fontId="31" fillId="0" borderId="0" xfId="0" applyFont="1" applyBorder="1" applyAlignment="1">
      <alignment horizontal="right"/>
    </xf>
    <xf numFmtId="0" fontId="24" fillId="0" borderId="17" xfId="0" applyFont="1" applyBorder="1" applyAlignment="1">
      <alignment horizontal="center" vertical="center" wrapText="1"/>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6" fillId="0" borderId="0" xfId="0" applyFont="1" applyBorder="1" applyAlignment="1">
      <alignment horizontal="left" vertical="center" wrapText="1"/>
    </xf>
    <xf numFmtId="0" fontId="29" fillId="0" borderId="0" xfId="0" applyFont="1" applyBorder="1" applyAlignment="1">
      <alignment horizontal="center" vertical="center"/>
    </xf>
    <xf numFmtId="0" fontId="46"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15" fillId="0" borderId="0" xfId="0" applyFont="1" applyBorder="1" applyAlignment="1">
      <alignment horizontal="left" vertical="center" wrapText="1"/>
    </xf>
    <xf numFmtId="0" fontId="41" fillId="0" borderId="0" xfId="0" applyFont="1" applyBorder="1" applyAlignment="1">
      <alignment horizontal="left" vertical="center" wrapText="1"/>
    </xf>
    <xf numFmtId="0" fontId="6" fillId="0" borderId="0" xfId="0" applyFont="1" applyBorder="1" applyAlignment="1">
      <alignment horizontal="center" vertical="center" wrapText="1"/>
    </xf>
    <xf numFmtId="0" fontId="41" fillId="0" borderId="0" xfId="0" applyFont="1" applyBorder="1" applyAlignment="1">
      <alignment horizontal="left" vertical="center" wrapText="1" indent="2"/>
    </xf>
    <xf numFmtId="0" fontId="46" fillId="0" borderId="0" xfId="0" applyFont="1" applyBorder="1" applyAlignment="1">
      <alignment horizontal="center" vertical="top" wrapText="1"/>
    </xf>
    <xf numFmtId="0" fontId="16" fillId="0" borderId="0" xfId="0" applyFont="1" applyBorder="1" applyAlignment="1">
      <alignment horizontal="left" vertical="center" wrapText="1"/>
    </xf>
    <xf numFmtId="0" fontId="12" fillId="0" borderId="17" xfId="0" applyFont="1" applyBorder="1" applyAlignment="1">
      <alignment horizontal="left"/>
    </xf>
    <xf numFmtId="0" fontId="12" fillId="0" borderId="17" xfId="2" applyFont="1" applyFill="1" applyBorder="1" applyAlignment="1" applyProtection="1">
      <alignment horizontal="left" vertical="center" wrapText="1"/>
    </xf>
    <xf numFmtId="0" fontId="12" fillId="0" borderId="17" xfId="0" applyFont="1" applyFill="1" applyBorder="1" applyAlignment="1">
      <alignment horizontal="left"/>
    </xf>
    <xf numFmtId="0" fontId="37" fillId="0" borderId="17" xfId="0" applyFont="1" applyBorder="1" applyAlignment="1">
      <alignment horizontal="center" vertical="center"/>
    </xf>
    <xf numFmtId="0" fontId="37" fillId="0" borderId="17" xfId="0" applyFont="1" applyBorder="1" applyAlignment="1" applyProtection="1">
      <alignment horizontal="center" vertical="center"/>
    </xf>
    <xf numFmtId="0" fontId="13" fillId="2" borderId="17" xfId="0" applyFont="1" applyFill="1" applyBorder="1" applyAlignment="1">
      <alignment horizontal="left" vertical="center" wrapText="1"/>
    </xf>
    <xf numFmtId="165" fontId="37" fillId="0" borderId="17" xfId="0" applyNumberFormat="1" applyFont="1" applyBorder="1" applyAlignment="1">
      <alignment horizontal="center"/>
    </xf>
    <xf numFmtId="0" fontId="37" fillId="0" borderId="17" xfId="0" applyFont="1" applyBorder="1" applyAlignment="1">
      <alignment horizont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39" fillId="0" borderId="17" xfId="0" applyFont="1" applyFill="1" applyBorder="1" applyAlignment="1" applyProtection="1">
      <alignment horizontal="center" vertical="center"/>
    </xf>
    <xf numFmtId="0" fontId="13" fillId="0" borderId="17" xfId="0" applyFont="1" applyFill="1" applyBorder="1" applyAlignment="1">
      <alignment horizontal="left"/>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44" fontId="37" fillId="0" borderId="17" xfId="0" applyNumberFormat="1" applyFont="1" applyBorder="1" applyAlignment="1">
      <alignment horizontal="center"/>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2" fillId="2" borderId="29" xfId="0" applyFont="1" applyFill="1" applyBorder="1" applyAlignment="1" applyProtection="1">
      <alignment horizontal="left" wrapText="1"/>
    </xf>
    <xf numFmtId="0" fontId="12" fillId="2" borderId="30" xfId="0" applyFont="1" applyFill="1" applyBorder="1" applyAlignment="1" applyProtection="1">
      <alignment horizontal="left" wrapText="1"/>
    </xf>
    <xf numFmtId="0" fontId="12" fillId="2" borderId="31" xfId="0" applyFont="1" applyFill="1" applyBorder="1" applyAlignment="1" applyProtection="1">
      <alignment horizontal="left" wrapText="1"/>
    </xf>
    <xf numFmtId="44" fontId="56" fillId="6" borderId="29" xfId="5" applyNumberFormat="1" applyFont="1" applyBorder="1" applyAlignment="1" applyProtection="1">
      <alignment horizontal="center"/>
    </xf>
    <xf numFmtId="44" fontId="56" fillId="6" borderId="31" xfId="5" applyNumberFormat="1" applyFont="1" applyBorder="1" applyAlignment="1" applyProtection="1">
      <alignment horizont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165" fontId="57" fillId="0" borderId="8" xfId="0" applyNumberFormat="1" applyFont="1" applyBorder="1" applyAlignment="1">
      <alignment horizontal="center"/>
    </xf>
    <xf numFmtId="165" fontId="57" fillId="0" borderId="10" xfId="0" applyNumberFormat="1" applyFont="1" applyBorder="1" applyAlignment="1">
      <alignment horizontal="center"/>
    </xf>
    <xf numFmtId="165" fontId="57" fillId="0" borderId="13" xfId="0" applyNumberFormat="1" applyFont="1" applyBorder="1" applyAlignment="1">
      <alignment horizontal="center"/>
    </xf>
    <xf numFmtId="165" fontId="57" fillId="0" borderId="15" xfId="0" applyNumberFormat="1" applyFont="1" applyBorder="1" applyAlignment="1">
      <alignment horizontal="center"/>
    </xf>
    <xf numFmtId="44" fontId="37" fillId="5" borderId="19" xfId="0" applyNumberFormat="1" applyFont="1" applyFill="1" applyBorder="1" applyAlignment="1">
      <alignment horizontal="center"/>
    </xf>
    <xf numFmtId="44" fontId="37" fillId="5" borderId="16" xfId="0" applyNumberFormat="1" applyFont="1" applyFill="1" applyBorder="1" applyAlignment="1">
      <alignment horizont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39" fillId="0" borderId="0" xfId="0" applyFont="1" applyAlignment="1" applyProtection="1">
      <alignment horizontal="left"/>
    </xf>
    <xf numFmtId="0" fontId="6" fillId="0" borderId="0" xfId="0" applyFont="1" applyAlignment="1" applyProtection="1">
      <alignment horizontal="left"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16" fillId="0" borderId="0" xfId="0" applyFont="1" applyAlignment="1" applyProtection="1">
      <alignment horizontal="left" vertical="center" wrapText="1"/>
    </xf>
    <xf numFmtId="0" fontId="55"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7"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5" fillId="0" borderId="14" xfId="0" applyFont="1" applyBorder="1" applyAlignment="1" applyProtection="1">
      <alignment horizontal="left" vertical="top" wrapText="1" indent="3"/>
    </xf>
    <xf numFmtId="0" fontId="45"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2" fillId="3" borderId="19" xfId="2" applyFont="1" applyBorder="1" applyAlignment="1" applyProtection="1">
      <alignment horizontal="left" vertical="center" wrapText="1"/>
      <protection locked="0"/>
    </xf>
    <xf numFmtId="0" fontId="12" fillId="3" borderId="16" xfId="2" applyFont="1" applyBorder="1" applyAlignment="1" applyProtection="1">
      <alignment horizontal="left" vertical="center" wrapText="1"/>
      <protection locked="0"/>
    </xf>
    <xf numFmtId="0" fontId="39" fillId="0" borderId="19" xfId="0" applyFont="1" applyFill="1" applyBorder="1" applyAlignment="1">
      <alignment horizontal="center" vertical="center"/>
    </xf>
    <xf numFmtId="0" fontId="39" fillId="0" borderId="16" xfId="0" applyFont="1" applyFill="1" applyBorder="1" applyAlignment="1">
      <alignment horizontal="center" vertical="center"/>
    </xf>
    <xf numFmtId="0" fontId="12" fillId="2" borderId="19" xfId="0" applyNumberFormat="1" applyFont="1" applyFill="1" applyBorder="1" applyAlignment="1" applyProtection="1">
      <alignment horizontal="left" wrapText="1" indent="1"/>
      <protection locked="0"/>
    </xf>
    <xf numFmtId="0" fontId="12" fillId="2" borderId="16" xfId="0" applyNumberFormat="1" applyFont="1" applyFill="1" applyBorder="1" applyAlignment="1" applyProtection="1">
      <alignment horizontal="left" wrapText="1" indent="1"/>
      <protection locked="0"/>
    </xf>
    <xf numFmtId="43" fontId="28" fillId="0" borderId="29" xfId="0" applyNumberFormat="1" applyFont="1" applyBorder="1" applyAlignment="1" applyProtection="1">
      <alignment horizontal="left" vertical="center" wrapText="1"/>
      <protection locked="0"/>
    </xf>
    <xf numFmtId="43" fontId="28" fillId="0" borderId="31" xfId="0" applyNumberFormat="1" applyFont="1" applyBorder="1" applyAlignment="1" applyProtection="1">
      <alignment horizontal="left" vertical="center" wrapText="1"/>
      <protection locked="0"/>
    </xf>
    <xf numFmtId="43" fontId="12" fillId="2" borderId="19" xfId="0" applyNumberFormat="1" applyFont="1" applyFill="1" applyBorder="1" applyAlignment="1" applyProtection="1">
      <alignment horizontal="left" wrapText="1" indent="2"/>
      <protection locked="0"/>
    </xf>
    <xf numFmtId="43" fontId="12" fillId="2" borderId="16" xfId="0" applyNumberFormat="1" applyFont="1" applyFill="1" applyBorder="1" applyAlignment="1" applyProtection="1">
      <alignment horizontal="left" wrapText="1" indent="2"/>
      <protection locked="0"/>
    </xf>
    <xf numFmtId="43" fontId="12" fillId="2" borderId="19" xfId="0" applyNumberFormat="1" applyFont="1" applyFill="1" applyBorder="1" applyAlignment="1" applyProtection="1">
      <alignment horizontal="left" wrapText="1" indent="1"/>
      <protection locked="0"/>
    </xf>
    <xf numFmtId="43" fontId="12" fillId="2" borderId="16" xfId="0" applyNumberFormat="1" applyFont="1" applyFill="1" applyBorder="1" applyAlignment="1" applyProtection="1">
      <alignment horizontal="left" wrapText="1" inden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0" fillId="0" borderId="0" xfId="0" applyFont="1" applyAlignment="1">
      <alignment horizontal="left" vertical="center" wrapText="1"/>
    </xf>
    <xf numFmtId="0" fontId="9" fillId="0" borderId="0" xfId="0" applyFont="1" applyAlignment="1">
      <alignment horizontal="center" vertical="center" wrapText="1"/>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48" fillId="0" borderId="0" xfId="0" applyFont="1" applyBorder="1" applyAlignment="1">
      <alignment horizontal="center" vertical="center" wrapText="1"/>
    </xf>
    <xf numFmtId="0" fontId="2" fillId="0" borderId="0" xfId="0" applyFont="1" applyBorder="1" applyAlignment="1">
      <alignment horizontal="left" vertical="center" wrapText="1"/>
    </xf>
    <xf numFmtId="6" fontId="25" fillId="0" borderId="0" xfId="0" applyNumberFormat="1" applyFont="1" applyAlignment="1">
      <alignment horizontal="left" vertical="center" wrapText="1"/>
    </xf>
    <xf numFmtId="0" fontId="24" fillId="0" borderId="0" xfId="0" applyFont="1" applyBorder="1" applyAlignment="1">
      <alignment horizontal="left" vertical="center" wrapText="1"/>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6" fontId="25" fillId="0" borderId="0" xfId="0" applyNumberFormat="1" applyFont="1" applyBorder="1" applyAlignment="1" applyProtection="1">
      <alignment horizontal="left" wrapText="1"/>
      <protection locked="0"/>
    </xf>
    <xf numFmtId="0" fontId="31" fillId="0" borderId="0" xfId="0" applyFont="1" applyBorder="1" applyAlignment="1">
      <alignment horizontal="right"/>
    </xf>
    <xf numFmtId="0" fontId="24" fillId="0" borderId="14" xfId="0" applyFont="1" applyBorder="1" applyAlignment="1">
      <alignment horizontal="left" vertical="center" wrapText="1"/>
    </xf>
    <xf numFmtId="0" fontId="22" fillId="0" borderId="0" xfId="0" applyFont="1" applyBorder="1" applyAlignment="1" applyProtection="1">
      <alignment horizontal="left" vertical="top"/>
      <protection locked="0"/>
    </xf>
    <xf numFmtId="0" fontId="27" fillId="0" borderId="0" xfId="0" applyFont="1" applyBorder="1" applyAlignment="1">
      <alignment horizontal="left" vertical="center" wrapText="1"/>
    </xf>
    <xf numFmtId="0" fontId="24" fillId="0" borderId="1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9" xfId="0" applyFont="1" applyBorder="1" applyAlignment="1" applyProtection="1">
      <alignment horizontal="left" vertical="top"/>
      <protection locked="0"/>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7" fillId="0" borderId="0" xfId="0" applyFont="1" applyBorder="1" applyAlignment="1">
      <alignment horizontal="left" vertical="top" wrapText="1"/>
    </xf>
    <xf numFmtId="0" fontId="27" fillId="0" borderId="14" xfId="0" applyFont="1" applyBorder="1" applyAlignment="1">
      <alignment horizontal="left" vertical="center" wrapText="1"/>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8" fillId="9" borderId="0" xfId="0" applyFont="1" applyFill="1" applyBorder="1" applyAlignment="1" applyProtection="1">
      <alignment horizontal="center" vertical="center" wrapText="1"/>
    </xf>
    <xf numFmtId="0" fontId="27" fillId="9" borderId="14" xfId="0" applyFont="1" applyFill="1" applyBorder="1" applyAlignment="1" applyProtection="1">
      <alignment horizontal="left" vertical="center" wrapText="1"/>
    </xf>
    <xf numFmtId="0" fontId="22" fillId="9" borderId="13" xfId="0" applyFont="1" applyFill="1" applyBorder="1" applyAlignment="1" applyProtection="1">
      <alignment horizontal="left" vertical="top" wrapText="1"/>
    </xf>
    <xf numFmtId="0" fontId="22" fillId="9" borderId="14" xfId="0" applyFont="1" applyFill="1" applyBorder="1" applyAlignment="1" applyProtection="1">
      <alignment horizontal="left" vertical="top" wrapText="1"/>
    </xf>
    <xf numFmtId="0" fontId="22" fillId="9" borderId="15" xfId="0" applyFont="1" applyFill="1" applyBorder="1" applyAlignment="1" applyProtection="1">
      <alignment horizontal="left" vertical="top" wrapText="1"/>
    </xf>
    <xf numFmtId="6" fontId="25" fillId="9" borderId="0" xfId="0" applyNumberFormat="1" applyFont="1" applyFill="1" applyAlignment="1" applyProtection="1">
      <alignment horizontal="left" vertical="center" wrapText="1"/>
    </xf>
    <xf numFmtId="0" fontId="2" fillId="9" borderId="0" xfId="0" applyFont="1" applyFill="1" applyBorder="1" applyAlignment="1" applyProtection="1">
      <alignment horizontal="left" vertical="center" wrapText="1"/>
    </xf>
    <xf numFmtId="6" fontId="25" fillId="0" borderId="0" xfId="0" applyNumberFormat="1" applyFont="1" applyAlignment="1" applyProtection="1">
      <alignment horizontal="left" vertical="center" wrapText="1"/>
    </xf>
    <xf numFmtId="0" fontId="48" fillId="0" borderId="0" xfId="0" applyFont="1" applyBorder="1" applyAlignment="1" applyProtection="1">
      <alignment horizontal="center" vertical="center" wrapText="1"/>
    </xf>
    <xf numFmtId="0" fontId="31" fillId="0" borderId="0" xfId="0" applyFont="1" applyBorder="1" applyAlignment="1" applyProtection="1">
      <alignment horizontal="right"/>
    </xf>
    <xf numFmtId="0" fontId="22" fillId="0" borderId="13" xfId="0" applyFont="1" applyBorder="1" applyAlignment="1" applyProtection="1">
      <alignment horizontal="left" vertical="top" wrapText="1"/>
    </xf>
    <xf numFmtId="0" fontId="22" fillId="0" borderId="14" xfId="0" applyFont="1" applyBorder="1" applyAlignment="1" applyProtection="1">
      <alignment horizontal="left" vertical="top" wrapText="1"/>
    </xf>
    <xf numFmtId="0" fontId="22" fillId="0" borderId="15" xfId="0" applyFont="1" applyBorder="1" applyAlignment="1" applyProtection="1">
      <alignment horizontal="left" vertical="top" wrapText="1"/>
    </xf>
    <xf numFmtId="44" fontId="12" fillId="0" borderId="0" xfId="0" applyNumberFormat="1" applyFont="1" applyAlignment="1">
      <alignment horizontal="center"/>
    </xf>
    <xf numFmtId="0" fontId="12" fillId="0" borderId="0" xfId="0" applyFont="1" applyAlignment="1">
      <alignment horizontal="center"/>
    </xf>
    <xf numFmtId="0" fontId="44" fillId="0" borderId="0" xfId="0" applyFont="1" applyAlignment="1">
      <alignment horizontal="center" vertical="center" wrapText="1"/>
    </xf>
    <xf numFmtId="0" fontId="6" fillId="0" borderId="0" xfId="0" applyFont="1" applyAlignment="1">
      <alignment horizontal="left" vertical="center" wrapText="1"/>
    </xf>
    <xf numFmtId="0" fontId="44" fillId="0" borderId="0" xfId="0" applyFont="1" applyAlignment="1">
      <alignment horizontal="left" vertical="center"/>
    </xf>
    <xf numFmtId="0" fontId="14" fillId="2" borderId="5" xfId="0" applyFont="1" applyFill="1" applyBorder="1" applyAlignment="1">
      <alignment horizontal="center" vertical="center" wrapText="1"/>
    </xf>
  </cellXfs>
  <cellStyles count="7">
    <cellStyle name="20% - Accent2" xfId="2" builtinId="34"/>
    <cellStyle name="Accent1" xfId="3" builtinId="29"/>
    <cellStyle name="Currency" xfId="1" builtinId="4"/>
    <cellStyle name="Good" xfId="6" builtinId="26"/>
    <cellStyle name="Neutral" xfId="5" builtinId="28"/>
    <cellStyle name="Normal" xfId="0" builtinId="0"/>
    <cellStyle name="Percent" xfId="4" builtinId="5"/>
  </cellStyles>
  <dxfs count="0"/>
  <tableStyles count="0" defaultTableStyle="TableStyleMedium2" defaultPivotStyle="PivotStyleLight16"/>
  <colors>
    <mruColors>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252336</xdr:rowOff>
    </xdr:from>
    <xdr:to>
      <xdr:col>2</xdr:col>
      <xdr:colOff>218097</xdr:colOff>
      <xdr:row>14</xdr:row>
      <xdr:rowOff>435216</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3574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174038</xdr:rowOff>
    </xdr:from>
    <xdr:to>
      <xdr:col>2</xdr:col>
      <xdr:colOff>214885</xdr:colOff>
      <xdr:row>17</xdr:row>
      <xdr:rowOff>356918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101422</xdr:rowOff>
    </xdr:from>
    <xdr:to>
      <xdr:col>2</xdr:col>
      <xdr:colOff>215122</xdr:colOff>
      <xdr:row>22</xdr:row>
      <xdr:rowOff>94635</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40172"/>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35417</xdr:colOff>
      <xdr:row>25</xdr:row>
      <xdr:rowOff>57151</xdr:rowOff>
    </xdr:from>
    <xdr:to>
      <xdr:col>3</xdr:col>
      <xdr:colOff>0</xdr:colOff>
      <xdr:row>25</xdr:row>
      <xdr:rowOff>275611</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92617" y="5991226"/>
          <a:ext cx="212233" cy="21846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solidFill>
                <a:schemeClr val="bg1"/>
              </a:solidFill>
            </a:rPr>
            <a:t>XXXXXXX</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opLeftCell="A82" zoomScaleNormal="100" zoomScaleSheetLayoutView="100" workbookViewId="0">
      <selection activeCell="G103" sqref="G103"/>
    </sheetView>
  </sheetViews>
  <sheetFormatPr defaultColWidth="9.140625" defaultRowHeight="15"/>
  <cols>
    <col min="1" max="1" width="1.42578125" style="8" customWidth="1"/>
    <col min="2" max="13" width="9.42578125" style="8" customWidth="1"/>
    <col min="14" max="14" width="14.28515625" style="8" customWidth="1"/>
    <col min="15" max="15" width="2.7109375" style="8" customWidth="1"/>
    <col min="16" max="16" width="2.140625" style="8" customWidth="1"/>
    <col min="17" max="16384" width="9.140625" style="8"/>
  </cols>
  <sheetData>
    <row r="1" spans="2:16" ht="34.5" customHeight="1">
      <c r="B1" s="341" t="s">
        <v>0</v>
      </c>
      <c r="C1" s="341"/>
      <c r="D1" s="341"/>
      <c r="E1" s="341"/>
      <c r="F1" s="341"/>
      <c r="G1" s="341"/>
      <c r="H1" s="341"/>
      <c r="I1" s="341"/>
      <c r="J1" s="341"/>
      <c r="K1" s="341"/>
      <c r="L1" s="341"/>
      <c r="M1" s="341"/>
      <c r="N1" s="341"/>
      <c r="O1" s="341"/>
      <c r="P1" s="341"/>
    </row>
    <row r="2" spans="2:16" ht="12.75" customHeight="1">
      <c r="B2" s="43"/>
      <c r="C2" s="63"/>
      <c r="D2" s="63"/>
      <c r="E2" s="63"/>
      <c r="F2" s="63"/>
      <c r="G2" s="63"/>
      <c r="H2" s="63"/>
      <c r="I2" s="63"/>
      <c r="J2" s="63"/>
      <c r="K2" s="63"/>
      <c r="L2" s="63"/>
      <c r="M2" s="63"/>
      <c r="N2" s="63"/>
      <c r="O2" s="63"/>
      <c r="P2" s="63"/>
    </row>
    <row r="3" spans="2:16" ht="49.5" customHeight="1">
      <c r="B3" s="340" t="s">
        <v>1</v>
      </c>
      <c r="C3" s="340"/>
      <c r="D3" s="340"/>
      <c r="E3" s="340"/>
      <c r="F3" s="340"/>
      <c r="G3" s="340"/>
      <c r="H3" s="340"/>
      <c r="I3" s="340"/>
      <c r="J3" s="340"/>
      <c r="K3" s="340"/>
      <c r="L3" s="340"/>
      <c r="M3" s="340"/>
      <c r="N3" s="340"/>
      <c r="O3" s="340"/>
      <c r="P3" s="340"/>
    </row>
    <row r="4" spans="2:16" ht="9" customHeight="1">
      <c r="B4" s="44"/>
      <c r="C4" s="63"/>
      <c r="D4" s="63"/>
      <c r="E4" s="63"/>
      <c r="F4" s="63"/>
      <c r="G4" s="63"/>
      <c r="H4" s="63"/>
      <c r="I4" s="63"/>
      <c r="J4" s="63"/>
      <c r="K4" s="63"/>
      <c r="L4" s="63"/>
      <c r="M4" s="63"/>
      <c r="N4" s="63"/>
      <c r="O4" s="63"/>
      <c r="P4" s="63"/>
    </row>
    <row r="5" spans="2:16" ht="24.75" customHeight="1">
      <c r="B5" s="349" t="s">
        <v>2</v>
      </c>
      <c r="C5" s="349"/>
      <c r="D5" s="349"/>
      <c r="E5" s="349"/>
      <c r="F5" s="349"/>
      <c r="G5" s="349"/>
      <c r="H5" s="349"/>
      <c r="I5" s="349"/>
      <c r="J5" s="349"/>
      <c r="K5" s="349"/>
      <c r="L5" s="349"/>
      <c r="M5" s="349"/>
      <c r="N5" s="349"/>
      <c r="O5" s="349"/>
      <c r="P5" s="349"/>
    </row>
    <row r="6" spans="2:16" ht="22.5" customHeight="1">
      <c r="B6" s="342" t="s">
        <v>3</v>
      </c>
      <c r="C6" s="342"/>
      <c r="D6" s="342"/>
      <c r="E6" s="342"/>
      <c r="F6" s="342"/>
      <c r="G6" s="342"/>
      <c r="H6" s="342"/>
      <c r="I6" s="342"/>
      <c r="J6" s="342"/>
      <c r="K6" s="342"/>
      <c r="L6" s="342"/>
      <c r="M6" s="342"/>
      <c r="N6" s="342"/>
      <c r="O6" s="342"/>
      <c r="P6" s="342"/>
    </row>
    <row r="7" spans="2:16">
      <c r="B7" s="343" t="s">
        <v>4</v>
      </c>
      <c r="C7" s="343"/>
      <c r="D7" s="343"/>
      <c r="E7" s="343"/>
      <c r="F7" s="343"/>
      <c r="G7" s="343"/>
      <c r="H7" s="343"/>
      <c r="I7" s="343"/>
      <c r="J7" s="343"/>
      <c r="K7" s="343"/>
      <c r="L7" s="343"/>
      <c r="M7" s="343"/>
      <c r="N7" s="343"/>
      <c r="O7" s="343"/>
      <c r="P7" s="343"/>
    </row>
    <row r="8" spans="2:16" ht="24.75" customHeight="1">
      <c r="B8" s="340" t="s">
        <v>5</v>
      </c>
      <c r="C8" s="340"/>
      <c r="D8" s="340"/>
      <c r="E8" s="340"/>
      <c r="F8" s="340"/>
      <c r="G8" s="340"/>
      <c r="H8" s="340"/>
      <c r="I8" s="340"/>
      <c r="J8" s="340"/>
      <c r="K8" s="340"/>
      <c r="L8" s="340"/>
      <c r="M8" s="340"/>
      <c r="N8" s="340"/>
      <c r="O8" s="340"/>
      <c r="P8" s="340"/>
    </row>
    <row r="9" spans="2:16">
      <c r="B9" s="346" t="s">
        <v>6</v>
      </c>
      <c r="C9" s="346"/>
      <c r="D9" s="346"/>
      <c r="E9" s="346"/>
      <c r="F9" s="346"/>
      <c r="G9" s="346"/>
      <c r="H9" s="346"/>
      <c r="I9" s="346"/>
      <c r="J9" s="346"/>
      <c r="K9" s="346"/>
      <c r="L9" s="346"/>
      <c r="M9" s="346"/>
      <c r="N9" s="346"/>
      <c r="O9" s="346"/>
      <c r="P9" s="346"/>
    </row>
    <row r="10" spans="2:16" ht="21.75" customHeight="1">
      <c r="B10" s="340" t="s">
        <v>7</v>
      </c>
      <c r="C10" s="340"/>
      <c r="D10" s="340"/>
      <c r="E10" s="340"/>
      <c r="F10" s="340"/>
      <c r="G10" s="340"/>
      <c r="H10" s="340"/>
      <c r="I10" s="340"/>
      <c r="J10" s="340"/>
      <c r="K10" s="340"/>
      <c r="L10" s="340"/>
      <c r="M10" s="340"/>
      <c r="N10" s="340"/>
      <c r="O10" s="340"/>
      <c r="P10" s="340"/>
    </row>
    <row r="11" spans="2:16">
      <c r="B11" s="346" t="s">
        <v>8</v>
      </c>
      <c r="C11" s="346"/>
      <c r="D11" s="346"/>
      <c r="E11" s="346"/>
      <c r="F11" s="346"/>
      <c r="G11" s="346"/>
      <c r="H11" s="346"/>
      <c r="I11" s="346"/>
      <c r="J11" s="346"/>
      <c r="K11" s="346"/>
      <c r="L11" s="346"/>
      <c r="M11" s="346"/>
      <c r="N11" s="346"/>
      <c r="O11" s="346"/>
      <c r="P11" s="346"/>
    </row>
    <row r="12" spans="2:16">
      <c r="B12" s="53" t="s">
        <v>9</v>
      </c>
      <c r="C12" s="63"/>
      <c r="D12" s="63"/>
      <c r="E12" s="63"/>
      <c r="F12" s="63"/>
      <c r="G12" s="63"/>
      <c r="H12" s="63"/>
      <c r="I12" s="63"/>
      <c r="J12" s="63"/>
      <c r="K12" s="63"/>
      <c r="L12" s="63"/>
      <c r="M12" s="63"/>
      <c r="N12" s="63"/>
      <c r="O12" s="63"/>
      <c r="P12" s="63"/>
    </row>
    <row r="13" spans="2:16" ht="10.5" customHeight="1">
      <c r="B13" s="53"/>
      <c r="C13" s="63"/>
      <c r="D13" s="63"/>
      <c r="E13" s="63"/>
      <c r="F13" s="63"/>
      <c r="G13" s="63"/>
      <c r="H13" s="63"/>
      <c r="I13" s="63"/>
      <c r="J13" s="63"/>
      <c r="K13" s="63"/>
      <c r="L13" s="63"/>
      <c r="M13" s="63"/>
      <c r="N13" s="63"/>
      <c r="O13" s="63"/>
      <c r="P13" s="63"/>
    </row>
    <row r="14" spans="2:16">
      <c r="B14" s="53" t="s">
        <v>10</v>
      </c>
      <c r="C14" s="63"/>
      <c r="D14" s="63"/>
      <c r="E14" s="63"/>
      <c r="F14" s="63"/>
      <c r="G14" s="63"/>
      <c r="H14" s="63"/>
      <c r="I14" s="63"/>
      <c r="J14" s="63"/>
      <c r="K14" s="63"/>
      <c r="L14" s="63"/>
      <c r="M14" s="63"/>
      <c r="N14" s="63"/>
      <c r="O14" s="63"/>
      <c r="P14" s="63"/>
    </row>
    <row r="15" spans="2:16" ht="10.5" customHeight="1">
      <c r="B15" s="53"/>
      <c r="C15" s="63"/>
      <c r="D15" s="63"/>
      <c r="E15" s="63"/>
      <c r="F15" s="63"/>
      <c r="G15" s="63"/>
      <c r="H15" s="63"/>
      <c r="I15" s="63"/>
      <c r="J15" s="63"/>
      <c r="K15" s="63"/>
      <c r="L15" s="63"/>
      <c r="M15" s="63"/>
      <c r="N15" s="63"/>
      <c r="O15" s="63"/>
      <c r="P15" s="63"/>
    </row>
    <row r="16" spans="2:16">
      <c r="B16" s="55" t="s">
        <v>11</v>
      </c>
      <c r="C16" s="56"/>
      <c r="D16" s="56"/>
      <c r="E16" s="56"/>
      <c r="F16" s="56"/>
      <c r="G16" s="56"/>
      <c r="H16" s="56"/>
      <c r="I16" s="56"/>
      <c r="J16" s="56"/>
      <c r="K16" s="63"/>
      <c r="L16" s="63"/>
      <c r="M16" s="63"/>
      <c r="N16" s="63"/>
      <c r="O16" s="63"/>
      <c r="P16" s="63"/>
    </row>
    <row r="17" spans="2:16" ht="12.75" customHeight="1">
      <c r="B17" s="53"/>
      <c r="C17" s="63"/>
      <c r="D17" s="63"/>
      <c r="E17" s="63"/>
      <c r="F17" s="63"/>
      <c r="G17" s="63"/>
      <c r="H17" s="63"/>
      <c r="I17" s="63"/>
      <c r="J17" s="63"/>
      <c r="K17" s="63"/>
      <c r="L17" s="63"/>
      <c r="M17" s="63"/>
      <c r="N17" s="63"/>
      <c r="O17" s="63"/>
      <c r="P17" s="63"/>
    </row>
    <row r="18" spans="2:16" ht="27" customHeight="1">
      <c r="B18" s="349" t="s">
        <v>12</v>
      </c>
      <c r="C18" s="349"/>
      <c r="D18" s="349"/>
      <c r="E18" s="349"/>
      <c r="F18" s="349"/>
      <c r="G18" s="349"/>
      <c r="H18" s="349"/>
      <c r="I18" s="349"/>
      <c r="J18" s="349"/>
      <c r="K18" s="349"/>
      <c r="L18" s="349"/>
      <c r="M18" s="349"/>
      <c r="N18" s="349"/>
      <c r="O18" s="349"/>
      <c r="P18" s="349"/>
    </row>
    <row r="19" spans="2:16" ht="11.25" customHeight="1">
      <c r="B19" s="53"/>
      <c r="C19" s="63"/>
      <c r="D19" s="63"/>
      <c r="E19" s="63"/>
      <c r="F19" s="63"/>
      <c r="G19" s="63"/>
      <c r="H19" s="63"/>
      <c r="I19" s="63"/>
      <c r="J19" s="63"/>
      <c r="K19" s="63"/>
      <c r="L19" s="63"/>
      <c r="M19" s="63"/>
      <c r="N19" s="63"/>
      <c r="O19" s="63"/>
      <c r="P19" s="63"/>
    </row>
    <row r="20" spans="2:16" ht="41.25" customHeight="1">
      <c r="B20" s="347" t="s">
        <v>13</v>
      </c>
      <c r="C20" s="347"/>
      <c r="D20" s="347"/>
      <c r="E20" s="347"/>
      <c r="F20" s="347"/>
      <c r="G20" s="347"/>
      <c r="H20" s="347"/>
      <c r="I20" s="347"/>
      <c r="J20" s="347"/>
      <c r="K20" s="347"/>
      <c r="L20" s="347"/>
      <c r="M20" s="347"/>
      <c r="N20" s="347"/>
      <c r="O20" s="347"/>
      <c r="P20" s="347"/>
    </row>
    <row r="21" spans="2:16">
      <c r="B21" s="53" t="s">
        <v>14</v>
      </c>
      <c r="C21" s="63"/>
      <c r="D21" s="63"/>
      <c r="E21" s="63"/>
      <c r="F21" s="63"/>
      <c r="G21" s="63"/>
      <c r="H21" s="63"/>
      <c r="I21" s="63"/>
      <c r="J21" s="63"/>
      <c r="K21" s="63"/>
      <c r="L21" s="63"/>
      <c r="M21" s="63"/>
      <c r="N21" s="63"/>
      <c r="O21" s="63"/>
      <c r="P21" s="63"/>
    </row>
    <row r="22" spans="2:16" ht="22.5" customHeight="1">
      <c r="B22" s="349" t="s">
        <v>15</v>
      </c>
      <c r="C22" s="349"/>
      <c r="D22" s="349"/>
      <c r="E22" s="349"/>
      <c r="F22" s="349"/>
      <c r="G22" s="349"/>
      <c r="H22" s="349"/>
      <c r="I22" s="349"/>
      <c r="J22" s="349"/>
      <c r="K22" s="349"/>
      <c r="L22" s="349"/>
      <c r="M22" s="349"/>
      <c r="N22" s="349"/>
      <c r="O22" s="349"/>
      <c r="P22" s="31"/>
    </row>
    <row r="23" spans="2:16" ht="13.5" customHeight="1">
      <c r="B23" s="41"/>
      <c r="C23" s="37"/>
      <c r="D23" s="37"/>
      <c r="E23" s="37"/>
      <c r="F23" s="37"/>
      <c r="G23" s="37"/>
      <c r="H23" s="37"/>
      <c r="I23" s="37"/>
      <c r="J23" s="37"/>
      <c r="K23" s="37"/>
      <c r="L23" s="37"/>
      <c r="M23" s="37"/>
      <c r="N23" s="37"/>
      <c r="O23" s="37"/>
      <c r="P23" s="37"/>
    </row>
    <row r="24" spans="2:16">
      <c r="B24" s="42" t="s">
        <v>16</v>
      </c>
      <c r="C24" s="37"/>
      <c r="D24" s="37"/>
      <c r="E24" s="37"/>
      <c r="F24" s="37"/>
      <c r="G24" s="37"/>
      <c r="H24" s="37"/>
      <c r="I24" s="37"/>
      <c r="J24" s="37"/>
      <c r="K24" s="37"/>
      <c r="L24" s="37"/>
      <c r="M24" s="37"/>
      <c r="N24" s="37"/>
      <c r="O24" s="37"/>
      <c r="P24" s="37"/>
    </row>
    <row r="25" spans="2:16" ht="6" customHeight="1">
      <c r="B25" s="41"/>
      <c r="C25" s="37"/>
      <c r="D25" s="37"/>
      <c r="E25" s="37"/>
      <c r="F25" s="37"/>
      <c r="G25" s="37"/>
      <c r="H25" s="37"/>
      <c r="I25" s="37"/>
      <c r="J25" s="37"/>
      <c r="K25" s="37"/>
      <c r="L25" s="37"/>
      <c r="M25" s="37"/>
      <c r="N25" s="37"/>
      <c r="O25" s="37"/>
      <c r="P25" s="37"/>
    </row>
    <row r="26" spans="2:16">
      <c r="B26" s="42" t="s">
        <v>17</v>
      </c>
      <c r="C26" s="37"/>
      <c r="D26" s="37"/>
      <c r="E26" s="37"/>
      <c r="F26" s="37"/>
      <c r="G26" s="37"/>
      <c r="H26" s="37"/>
      <c r="I26" s="37"/>
      <c r="J26" s="37"/>
      <c r="K26" s="37"/>
      <c r="L26" s="37"/>
      <c r="M26" s="37"/>
      <c r="N26" s="37"/>
      <c r="O26" s="37"/>
      <c r="P26" s="37"/>
    </row>
    <row r="27" spans="2:16" ht="9.75" customHeight="1">
      <c r="B27" s="41"/>
      <c r="C27" s="37"/>
      <c r="D27" s="37"/>
      <c r="E27" s="37"/>
      <c r="F27" s="37"/>
      <c r="G27" s="37"/>
      <c r="H27" s="37"/>
      <c r="I27" s="37"/>
      <c r="J27" s="37"/>
      <c r="K27" s="37"/>
      <c r="L27" s="37"/>
      <c r="M27" s="37"/>
      <c r="N27" s="37"/>
      <c r="O27" s="37"/>
      <c r="P27" s="37"/>
    </row>
    <row r="28" spans="2:16">
      <c r="B28" s="42" t="s">
        <v>18</v>
      </c>
      <c r="C28" s="37"/>
      <c r="D28" s="37"/>
      <c r="E28" s="37"/>
      <c r="F28" s="37"/>
      <c r="G28" s="37"/>
      <c r="H28" s="37"/>
      <c r="I28" s="37"/>
      <c r="J28" s="37"/>
      <c r="K28" s="37"/>
      <c r="L28" s="37"/>
      <c r="M28" s="37"/>
      <c r="N28" s="37"/>
      <c r="O28" s="37"/>
      <c r="P28" s="37"/>
    </row>
    <row r="29" spans="2:16">
      <c r="B29" s="36"/>
      <c r="C29" s="63"/>
      <c r="D29" s="63"/>
      <c r="E29" s="63"/>
      <c r="F29" s="63"/>
      <c r="G29" s="63"/>
      <c r="H29" s="63"/>
      <c r="I29" s="63"/>
      <c r="J29" s="63"/>
      <c r="K29" s="63"/>
      <c r="L29" s="63"/>
      <c r="M29" s="63"/>
      <c r="N29" s="63"/>
      <c r="O29" s="63"/>
      <c r="P29" s="63"/>
    </row>
    <row r="30" spans="2:16" ht="50.25" customHeight="1">
      <c r="B30" s="347" t="s">
        <v>19</v>
      </c>
      <c r="C30" s="347"/>
      <c r="D30" s="347"/>
      <c r="E30" s="347"/>
      <c r="F30" s="347"/>
      <c r="G30" s="347"/>
      <c r="H30" s="347"/>
      <c r="I30" s="347"/>
      <c r="J30" s="347"/>
      <c r="K30" s="347"/>
      <c r="L30" s="347"/>
      <c r="M30" s="347"/>
      <c r="N30" s="347"/>
      <c r="O30" s="347"/>
      <c r="P30" s="347"/>
    </row>
    <row r="31" spans="2:16">
      <c r="B31" s="346" t="s">
        <v>20</v>
      </c>
      <c r="C31" s="346"/>
      <c r="D31" s="346"/>
      <c r="E31" s="346"/>
      <c r="F31" s="346"/>
      <c r="G31" s="346"/>
      <c r="H31" s="346"/>
      <c r="I31" s="346"/>
      <c r="J31" s="346"/>
      <c r="K31" s="346"/>
      <c r="L31" s="346"/>
      <c r="M31" s="346"/>
      <c r="N31" s="346"/>
      <c r="O31" s="346"/>
      <c r="P31" s="346"/>
    </row>
    <row r="32" spans="2:16" ht="53.25" customHeight="1">
      <c r="B32" s="347" t="s">
        <v>21</v>
      </c>
      <c r="C32" s="347"/>
      <c r="D32" s="347"/>
      <c r="E32" s="347"/>
      <c r="F32" s="347"/>
      <c r="G32" s="347"/>
      <c r="H32" s="347"/>
      <c r="I32" s="347"/>
      <c r="J32" s="347"/>
      <c r="K32" s="347"/>
      <c r="L32" s="347"/>
      <c r="M32" s="347"/>
      <c r="N32" s="347"/>
      <c r="O32" s="347"/>
      <c r="P32" s="347"/>
    </row>
    <row r="33" spans="2:16">
      <c r="B33" s="45"/>
      <c r="C33" s="63"/>
      <c r="D33" s="63"/>
      <c r="E33" s="63"/>
      <c r="F33" s="63"/>
      <c r="G33" s="63"/>
      <c r="H33" s="63"/>
      <c r="I33" s="63"/>
      <c r="J33" s="63"/>
      <c r="K33" s="63"/>
      <c r="L33" s="63"/>
      <c r="M33" s="63"/>
      <c r="N33" s="63"/>
      <c r="O33" s="63"/>
      <c r="P33" s="63"/>
    </row>
    <row r="34" spans="2:16" ht="53.25" customHeight="1">
      <c r="B34" s="347" t="s">
        <v>22</v>
      </c>
      <c r="C34" s="347"/>
      <c r="D34" s="347"/>
      <c r="E34" s="347"/>
      <c r="F34" s="347"/>
      <c r="G34" s="347"/>
      <c r="H34" s="347"/>
      <c r="I34" s="347"/>
      <c r="J34" s="347"/>
      <c r="K34" s="347"/>
      <c r="L34" s="347"/>
      <c r="M34" s="347"/>
      <c r="N34" s="347"/>
      <c r="O34" s="347"/>
      <c r="P34" s="347"/>
    </row>
    <row r="35" spans="2:16">
      <c r="B35" s="53"/>
      <c r="C35" s="63"/>
      <c r="D35" s="63"/>
      <c r="E35" s="63"/>
      <c r="F35" s="63"/>
      <c r="G35" s="63"/>
      <c r="H35" s="63"/>
      <c r="I35" s="63"/>
      <c r="J35" s="63"/>
      <c r="K35" s="63"/>
      <c r="L35" s="63"/>
      <c r="M35" s="63"/>
      <c r="N35" s="63"/>
      <c r="O35" s="63"/>
      <c r="P35" s="63"/>
    </row>
    <row r="36" spans="2:16" ht="41.25" customHeight="1">
      <c r="B36" s="347" t="s">
        <v>23</v>
      </c>
      <c r="C36" s="347"/>
      <c r="D36" s="347"/>
      <c r="E36" s="347"/>
      <c r="F36" s="347"/>
      <c r="G36" s="347"/>
      <c r="H36" s="347"/>
      <c r="I36" s="347"/>
      <c r="J36" s="347"/>
      <c r="K36" s="347"/>
      <c r="L36" s="347"/>
      <c r="M36" s="347"/>
      <c r="N36" s="347"/>
      <c r="O36" s="347"/>
      <c r="P36" s="347"/>
    </row>
    <row r="37" spans="2:16" ht="6" customHeight="1">
      <c r="B37" s="53"/>
      <c r="C37" s="63"/>
      <c r="D37" s="63"/>
      <c r="E37" s="63"/>
      <c r="F37" s="63"/>
      <c r="G37" s="63"/>
      <c r="H37" s="63"/>
      <c r="I37" s="63"/>
      <c r="J37" s="63"/>
      <c r="K37" s="63"/>
      <c r="L37" s="63"/>
      <c r="M37" s="63"/>
      <c r="N37" s="63"/>
      <c r="O37" s="63"/>
      <c r="P37" s="63"/>
    </row>
    <row r="38" spans="2:16" ht="24.75" customHeight="1">
      <c r="B38" s="348" t="s">
        <v>24</v>
      </c>
      <c r="C38" s="348"/>
      <c r="D38" s="348"/>
      <c r="E38" s="348"/>
      <c r="F38" s="348"/>
      <c r="G38" s="348"/>
      <c r="H38" s="348"/>
      <c r="I38" s="348"/>
      <c r="J38" s="348"/>
      <c r="K38" s="348"/>
      <c r="L38" s="348"/>
      <c r="M38" s="348"/>
      <c r="N38" s="348"/>
      <c r="O38" s="348"/>
      <c r="P38" s="348"/>
    </row>
    <row r="39" spans="2:16">
      <c r="B39" s="343" t="s">
        <v>25</v>
      </c>
      <c r="C39" s="343"/>
      <c r="D39" s="343"/>
      <c r="E39" s="343"/>
      <c r="F39" s="343"/>
      <c r="G39" s="343"/>
      <c r="H39" s="343"/>
      <c r="I39" s="343"/>
      <c r="J39" s="343"/>
      <c r="K39" s="343"/>
      <c r="L39" s="343"/>
      <c r="M39" s="343"/>
      <c r="N39" s="343"/>
      <c r="O39" s="343"/>
      <c r="P39" s="343"/>
    </row>
    <row r="40" spans="2:16" ht="10.5" customHeight="1">
      <c r="B40" s="53"/>
      <c r="C40" s="63"/>
      <c r="D40" s="63"/>
      <c r="E40" s="63"/>
      <c r="F40" s="63"/>
      <c r="G40" s="63"/>
      <c r="H40" s="63"/>
      <c r="I40" s="63"/>
      <c r="J40" s="63"/>
      <c r="K40" s="63"/>
      <c r="L40" s="63"/>
      <c r="M40" s="63"/>
      <c r="N40" s="63"/>
      <c r="O40" s="63"/>
      <c r="P40" s="63"/>
    </row>
    <row r="41" spans="2:16" ht="38.25" customHeight="1">
      <c r="B41" s="345" t="s">
        <v>26</v>
      </c>
      <c r="C41" s="345"/>
      <c r="D41" s="345"/>
      <c r="E41" s="345"/>
      <c r="F41" s="345"/>
      <c r="G41" s="345"/>
      <c r="H41" s="345"/>
      <c r="I41" s="345"/>
      <c r="J41" s="345"/>
      <c r="K41" s="345"/>
      <c r="L41" s="345"/>
      <c r="M41" s="345"/>
      <c r="N41" s="345"/>
      <c r="O41" s="345"/>
      <c r="P41" s="345"/>
    </row>
    <row r="42" spans="2:16">
      <c r="B42" s="53"/>
      <c r="C42" s="63"/>
      <c r="D42" s="63"/>
      <c r="E42" s="63"/>
      <c r="F42" s="63"/>
      <c r="G42" s="63"/>
      <c r="H42" s="63"/>
      <c r="I42" s="63"/>
      <c r="J42" s="63"/>
      <c r="K42" s="63"/>
      <c r="L42" s="63"/>
      <c r="M42" s="63"/>
      <c r="N42" s="63"/>
      <c r="O42" s="63"/>
      <c r="P42" s="63"/>
    </row>
    <row r="43" spans="2:16" ht="15" customHeight="1">
      <c r="B43" s="346" t="s">
        <v>27</v>
      </c>
      <c r="C43" s="346"/>
      <c r="D43" s="346"/>
      <c r="E43" s="346"/>
      <c r="F43" s="346"/>
      <c r="G43" s="346"/>
      <c r="H43" s="346"/>
      <c r="I43" s="346"/>
      <c r="J43" s="346"/>
      <c r="K43" s="346"/>
      <c r="L43" s="346"/>
      <c r="M43" s="346"/>
      <c r="N43" s="346"/>
      <c r="O43" s="346"/>
      <c r="P43" s="346"/>
    </row>
    <row r="44" spans="2:16" ht="26.25" customHeight="1">
      <c r="B44" s="340" t="s">
        <v>28</v>
      </c>
      <c r="C44" s="340"/>
      <c r="D44" s="340"/>
      <c r="E44" s="340"/>
      <c r="F44" s="340"/>
      <c r="G44" s="340"/>
      <c r="H44" s="340"/>
      <c r="I44" s="340"/>
      <c r="J44" s="340"/>
      <c r="K44" s="340"/>
      <c r="L44" s="340"/>
      <c r="M44" s="340"/>
      <c r="N44" s="340"/>
      <c r="O44" s="340"/>
      <c r="P44" s="340"/>
    </row>
    <row r="45" spans="2:16">
      <c r="B45" s="53"/>
      <c r="C45" s="63"/>
      <c r="D45" s="63"/>
      <c r="E45" s="63"/>
      <c r="F45" s="63"/>
      <c r="G45" s="63"/>
      <c r="H45" s="63"/>
      <c r="I45" s="63"/>
      <c r="J45" s="63"/>
      <c r="K45" s="63"/>
      <c r="L45" s="63"/>
      <c r="M45" s="63"/>
      <c r="N45" s="63"/>
      <c r="O45" s="63"/>
      <c r="P45" s="63"/>
    </row>
    <row r="46" spans="2:16" ht="24.75" customHeight="1">
      <c r="B46" s="340" t="s">
        <v>29</v>
      </c>
      <c r="C46" s="340"/>
      <c r="D46" s="340"/>
      <c r="E46" s="340"/>
      <c r="F46" s="340"/>
      <c r="G46" s="340"/>
      <c r="H46" s="340"/>
      <c r="I46" s="340"/>
      <c r="J46" s="340"/>
      <c r="K46" s="340"/>
      <c r="L46" s="340"/>
      <c r="M46" s="340"/>
      <c r="N46" s="340"/>
      <c r="O46" s="340"/>
      <c r="P46" s="340"/>
    </row>
    <row r="47" spans="2:16">
      <c r="B47" s="53" t="s">
        <v>30</v>
      </c>
      <c r="C47" s="63"/>
      <c r="D47" s="63"/>
      <c r="E47" s="63"/>
      <c r="F47" s="63"/>
      <c r="G47" s="63"/>
      <c r="H47" s="63"/>
      <c r="I47" s="63"/>
      <c r="J47" s="63"/>
      <c r="K47" s="63"/>
      <c r="L47" s="63"/>
      <c r="M47" s="63"/>
      <c r="N47" s="63"/>
      <c r="O47" s="63"/>
      <c r="P47" s="63"/>
    </row>
    <row r="48" spans="2:16">
      <c r="B48" s="53"/>
      <c r="C48" s="63"/>
      <c r="D48" s="63"/>
      <c r="E48" s="63"/>
      <c r="F48" s="63"/>
      <c r="G48" s="63"/>
      <c r="H48" s="63"/>
      <c r="I48" s="63"/>
      <c r="J48" s="63"/>
      <c r="K48" s="63"/>
      <c r="L48" s="63"/>
      <c r="M48" s="63"/>
      <c r="N48" s="63"/>
      <c r="O48" s="63"/>
      <c r="P48" s="63"/>
    </row>
    <row r="49" spans="2:16">
      <c r="B49" s="55" t="s">
        <v>31</v>
      </c>
      <c r="C49" s="63"/>
      <c r="D49" s="63"/>
      <c r="E49" s="63"/>
      <c r="F49" s="63"/>
      <c r="G49" s="63"/>
      <c r="H49" s="63"/>
      <c r="I49" s="63"/>
      <c r="J49" s="63"/>
      <c r="K49" s="63"/>
      <c r="L49" s="63"/>
      <c r="M49" s="63"/>
      <c r="N49" s="63"/>
      <c r="O49" s="63"/>
      <c r="P49" s="63"/>
    </row>
    <row r="50" spans="2:16">
      <c r="B50" s="55"/>
      <c r="C50" s="63"/>
      <c r="D50" s="63"/>
      <c r="E50" s="63"/>
      <c r="F50" s="63"/>
      <c r="G50" s="63"/>
      <c r="H50" s="63"/>
      <c r="I50" s="63"/>
      <c r="J50" s="63"/>
      <c r="K50" s="63"/>
      <c r="L50" s="63"/>
      <c r="M50" s="63"/>
      <c r="N50" s="63"/>
      <c r="O50" s="63"/>
      <c r="P50" s="63"/>
    </row>
    <row r="51" spans="2:16">
      <c r="B51" s="55"/>
      <c r="C51" s="63"/>
      <c r="D51" s="63"/>
      <c r="E51" s="63"/>
      <c r="F51" s="63"/>
      <c r="G51" s="63"/>
      <c r="H51" s="63"/>
      <c r="I51" s="63"/>
      <c r="J51" s="63"/>
      <c r="K51" s="63"/>
      <c r="L51" s="63"/>
      <c r="M51" s="63"/>
      <c r="N51" s="63"/>
      <c r="O51" s="63"/>
      <c r="P51" s="63"/>
    </row>
    <row r="52" spans="2:16" ht="35.25" customHeight="1">
      <c r="B52" s="342" t="s">
        <v>32</v>
      </c>
      <c r="C52" s="342"/>
      <c r="D52" s="342"/>
      <c r="E52" s="342"/>
      <c r="F52" s="342"/>
      <c r="G52" s="342"/>
      <c r="H52" s="342"/>
      <c r="I52" s="342"/>
      <c r="J52" s="342"/>
      <c r="K52" s="342"/>
      <c r="L52" s="342"/>
      <c r="M52" s="342"/>
      <c r="N52" s="342"/>
      <c r="O52" s="342"/>
      <c r="P52" s="342"/>
    </row>
    <row r="53" spans="2:16">
      <c r="B53" s="343" t="s">
        <v>33</v>
      </c>
      <c r="C53" s="343"/>
      <c r="D53" s="343"/>
      <c r="E53" s="343"/>
      <c r="F53" s="343"/>
      <c r="G53" s="343"/>
      <c r="H53" s="343"/>
      <c r="I53" s="343"/>
      <c r="J53" s="343"/>
      <c r="K53" s="343"/>
      <c r="L53" s="343"/>
      <c r="M53" s="343"/>
      <c r="N53" s="343"/>
      <c r="O53" s="343"/>
      <c r="P53" s="343"/>
    </row>
    <row r="54" spans="2:16">
      <c r="B54" s="343" t="s">
        <v>34</v>
      </c>
      <c r="C54" s="343"/>
      <c r="D54" s="343"/>
      <c r="E54" s="343"/>
      <c r="F54" s="343"/>
      <c r="G54" s="343"/>
      <c r="H54" s="343"/>
      <c r="I54" s="343"/>
      <c r="J54" s="343"/>
      <c r="K54" s="343"/>
      <c r="L54" s="343"/>
      <c r="M54" s="343"/>
      <c r="N54" s="343"/>
      <c r="O54" s="343"/>
      <c r="P54" s="343"/>
    </row>
    <row r="55" spans="2:16">
      <c r="B55" s="46"/>
      <c r="C55" s="63"/>
      <c r="D55" s="63"/>
      <c r="E55" s="63"/>
      <c r="F55" s="63"/>
      <c r="G55" s="63"/>
      <c r="H55" s="63"/>
      <c r="I55" s="63"/>
      <c r="J55" s="63"/>
      <c r="K55" s="63"/>
      <c r="L55" s="63"/>
      <c r="M55" s="63"/>
      <c r="N55" s="63"/>
      <c r="O55" s="63"/>
      <c r="P55" s="63"/>
    </row>
    <row r="56" spans="2:16">
      <c r="B56" s="53"/>
      <c r="C56" s="63"/>
      <c r="D56" s="63"/>
      <c r="E56" s="63"/>
      <c r="F56" s="63"/>
      <c r="G56" s="63"/>
      <c r="H56" s="63"/>
      <c r="I56" s="63"/>
      <c r="J56" s="63"/>
      <c r="K56" s="63"/>
      <c r="L56" s="63"/>
      <c r="M56" s="63"/>
      <c r="N56" s="63"/>
      <c r="O56" s="63"/>
      <c r="P56" s="63"/>
    </row>
    <row r="57" spans="2:16" ht="39.75" customHeight="1">
      <c r="B57" s="340" t="s">
        <v>35</v>
      </c>
      <c r="C57" s="340"/>
      <c r="D57" s="340"/>
      <c r="E57" s="340"/>
      <c r="F57" s="340"/>
      <c r="G57" s="340"/>
      <c r="H57" s="340"/>
      <c r="I57" s="340"/>
      <c r="J57" s="340"/>
      <c r="K57" s="340"/>
      <c r="L57" s="340"/>
      <c r="M57" s="340"/>
      <c r="N57" s="340"/>
      <c r="O57" s="340"/>
      <c r="P57" s="340"/>
    </row>
    <row r="58" spans="2:16">
      <c r="B58" s="53"/>
      <c r="C58" s="63"/>
      <c r="D58" s="63"/>
      <c r="E58" s="63"/>
      <c r="F58" s="63"/>
      <c r="G58" s="63"/>
      <c r="H58" s="63"/>
      <c r="I58" s="63"/>
      <c r="J58" s="63"/>
      <c r="K58" s="63"/>
      <c r="L58" s="63"/>
      <c r="M58" s="63"/>
      <c r="N58" s="63"/>
      <c r="O58" s="63"/>
      <c r="P58" s="63"/>
    </row>
    <row r="59" spans="2:16">
      <c r="B59" s="44" t="s">
        <v>36</v>
      </c>
      <c r="C59" s="63"/>
      <c r="D59" s="63"/>
      <c r="E59" s="63"/>
      <c r="F59" s="63"/>
      <c r="G59" s="63"/>
      <c r="H59" s="63"/>
      <c r="I59" s="63"/>
      <c r="J59" s="63"/>
      <c r="K59" s="63"/>
      <c r="L59" s="63"/>
      <c r="M59" s="63"/>
      <c r="N59" s="63"/>
      <c r="O59" s="63"/>
      <c r="P59" s="63"/>
    </row>
    <row r="60" spans="2:16">
      <c r="B60" s="44"/>
      <c r="C60" s="63"/>
      <c r="D60" s="63"/>
      <c r="E60" s="63"/>
      <c r="F60" s="63"/>
      <c r="G60" s="63"/>
      <c r="H60" s="63"/>
      <c r="I60" s="63"/>
      <c r="J60" s="63"/>
      <c r="K60" s="63"/>
      <c r="L60" s="63"/>
      <c r="M60" s="63"/>
      <c r="N60" s="63"/>
      <c r="O60" s="63"/>
      <c r="P60" s="63"/>
    </row>
    <row r="61" spans="2:16" ht="24" customHeight="1">
      <c r="B61" s="344" t="s">
        <v>37</v>
      </c>
      <c r="C61" s="344"/>
      <c r="D61" s="344"/>
      <c r="E61" s="344"/>
      <c r="F61" s="344"/>
      <c r="G61" s="344"/>
      <c r="H61" s="344"/>
      <c r="I61" s="344"/>
      <c r="J61" s="344"/>
      <c r="K61" s="344"/>
      <c r="L61" s="344"/>
      <c r="M61" s="344"/>
      <c r="N61" s="344"/>
      <c r="O61" s="344"/>
      <c r="P61" s="344"/>
    </row>
    <row r="62" spans="2:16" ht="10.5" customHeight="1">
      <c r="B62" s="44"/>
      <c r="C62" s="63"/>
      <c r="D62" s="63"/>
      <c r="E62" s="63"/>
      <c r="F62" s="63"/>
      <c r="G62" s="63"/>
      <c r="H62" s="63"/>
      <c r="I62" s="63"/>
      <c r="J62" s="63"/>
      <c r="K62" s="63"/>
      <c r="L62" s="63"/>
      <c r="M62" s="63"/>
      <c r="N62" s="63"/>
      <c r="O62" s="63"/>
      <c r="P62" s="63"/>
    </row>
    <row r="63" spans="2:16">
      <c r="B63" s="47" t="s">
        <v>38</v>
      </c>
      <c r="C63" s="63"/>
      <c r="D63" s="63"/>
      <c r="E63" s="63"/>
      <c r="F63" s="63"/>
      <c r="G63" s="63"/>
      <c r="H63" s="63"/>
      <c r="I63" s="63"/>
      <c r="J63" s="63"/>
      <c r="K63" s="63"/>
      <c r="L63" s="63"/>
      <c r="M63" s="63"/>
      <c r="N63" s="63"/>
      <c r="O63" s="63"/>
      <c r="P63" s="63"/>
    </row>
    <row r="64" spans="2:16">
      <c r="B64" s="47" t="s">
        <v>39</v>
      </c>
      <c r="C64" s="63"/>
      <c r="D64" s="63"/>
      <c r="E64" s="63"/>
      <c r="F64" s="63"/>
      <c r="G64" s="63"/>
      <c r="H64" s="63"/>
      <c r="I64" s="63"/>
      <c r="J64" s="63"/>
      <c r="K64" s="63"/>
      <c r="L64" s="63"/>
      <c r="M64" s="63"/>
      <c r="N64" s="63"/>
      <c r="O64" s="63"/>
      <c r="P64" s="63"/>
    </row>
    <row r="65" spans="2:16">
      <c r="B65" s="47" t="s">
        <v>40</v>
      </c>
      <c r="C65" s="63"/>
      <c r="D65" s="63"/>
      <c r="E65" s="63"/>
      <c r="F65" s="63"/>
      <c r="G65" s="63"/>
      <c r="H65" s="63"/>
      <c r="I65" s="63"/>
      <c r="J65" s="63"/>
      <c r="K65" s="63"/>
      <c r="L65" s="63"/>
      <c r="M65" s="63"/>
      <c r="N65" s="63"/>
      <c r="O65" s="63"/>
      <c r="P65" s="63"/>
    </row>
    <row r="66" spans="2:16">
      <c r="B66" s="44"/>
      <c r="C66" s="63"/>
      <c r="D66" s="63"/>
      <c r="E66" s="63"/>
      <c r="F66" s="63"/>
      <c r="G66" s="63"/>
      <c r="H66" s="63"/>
      <c r="I66" s="63"/>
      <c r="J66" s="63"/>
      <c r="K66" s="63"/>
      <c r="L66" s="63"/>
      <c r="M66" s="63"/>
      <c r="N66" s="63"/>
      <c r="O66" s="63"/>
      <c r="P66" s="63"/>
    </row>
    <row r="67" spans="2:16">
      <c r="B67" s="44" t="s">
        <v>41</v>
      </c>
      <c r="C67" s="63"/>
      <c r="D67" s="63"/>
      <c r="E67" s="63"/>
      <c r="F67" s="63"/>
      <c r="G67" s="63"/>
      <c r="H67" s="63"/>
      <c r="I67" s="63"/>
      <c r="J67" s="63"/>
      <c r="K67" s="63"/>
      <c r="L67" s="63"/>
      <c r="M67" s="63"/>
      <c r="N67" s="63"/>
      <c r="O67" s="63"/>
      <c r="P67" s="63"/>
    </row>
    <row r="68" spans="2:16">
      <c r="B68" s="48"/>
      <c r="C68" s="63"/>
      <c r="D68" s="63"/>
      <c r="E68" s="63"/>
      <c r="F68" s="63"/>
      <c r="G68" s="63"/>
      <c r="H68" s="63"/>
      <c r="I68" s="63"/>
      <c r="J68" s="63"/>
      <c r="K68" s="63"/>
      <c r="L68" s="63"/>
      <c r="M68" s="63"/>
      <c r="N68" s="63"/>
      <c r="O68" s="63"/>
      <c r="P68" s="63"/>
    </row>
    <row r="69" spans="2:16">
      <c r="B69" s="53" t="s">
        <v>42</v>
      </c>
      <c r="C69" s="63"/>
      <c r="D69" s="63"/>
      <c r="E69" s="63"/>
      <c r="F69" s="63"/>
      <c r="G69" s="63"/>
      <c r="H69" s="63"/>
      <c r="I69" s="63"/>
      <c r="J69" s="63"/>
      <c r="K69" s="63"/>
      <c r="L69" s="63"/>
      <c r="M69" s="63"/>
      <c r="N69" s="63"/>
      <c r="O69" s="63"/>
      <c r="P69" s="63"/>
    </row>
    <row r="70" spans="2:16">
      <c r="B70" s="53"/>
      <c r="C70" s="63"/>
      <c r="D70" s="63"/>
      <c r="E70" s="63"/>
      <c r="F70" s="63"/>
      <c r="G70" s="63"/>
      <c r="H70" s="63"/>
      <c r="I70" s="63"/>
      <c r="J70" s="63"/>
      <c r="K70" s="63"/>
      <c r="L70" s="63"/>
      <c r="M70" s="63"/>
      <c r="N70" s="63"/>
      <c r="O70" s="63"/>
      <c r="P70" s="63"/>
    </row>
    <row r="71" spans="2:16" ht="53.25" customHeight="1">
      <c r="B71" s="340" t="s">
        <v>43</v>
      </c>
      <c r="C71" s="340"/>
      <c r="D71" s="340"/>
      <c r="E71" s="340"/>
      <c r="F71" s="340"/>
      <c r="G71" s="340"/>
      <c r="H71" s="340"/>
      <c r="I71" s="340"/>
      <c r="J71" s="340"/>
      <c r="K71" s="340"/>
      <c r="L71" s="340"/>
      <c r="M71" s="340"/>
      <c r="N71" s="340"/>
      <c r="O71" s="340"/>
      <c r="P71" s="340"/>
    </row>
    <row r="72" spans="2:16">
      <c r="B72" s="53"/>
      <c r="C72" s="63"/>
      <c r="D72" s="63"/>
      <c r="E72" s="63"/>
      <c r="F72" s="63"/>
      <c r="G72" s="63"/>
      <c r="H72" s="63"/>
      <c r="I72" s="63"/>
      <c r="J72" s="63"/>
      <c r="K72" s="63"/>
      <c r="L72" s="63"/>
      <c r="M72" s="63"/>
      <c r="N72" s="63"/>
      <c r="O72" s="63"/>
      <c r="P72" s="63"/>
    </row>
    <row r="73" spans="2:16">
      <c r="B73" s="53" t="s">
        <v>44</v>
      </c>
      <c r="C73" s="63"/>
      <c r="D73" s="63"/>
      <c r="E73" s="63"/>
      <c r="F73" s="63"/>
      <c r="G73" s="63"/>
      <c r="H73" s="63"/>
      <c r="I73" s="63"/>
      <c r="J73" s="63"/>
      <c r="K73" s="63"/>
      <c r="L73" s="63"/>
      <c r="M73" s="63"/>
      <c r="N73" s="63"/>
      <c r="O73" s="63"/>
      <c r="P73" s="63"/>
    </row>
    <row r="74" spans="2:16" ht="15.75" customHeight="1">
      <c r="B74" s="53"/>
      <c r="C74" s="63"/>
      <c r="D74" s="63"/>
      <c r="E74" s="63"/>
      <c r="F74" s="63"/>
      <c r="G74" s="63"/>
      <c r="H74" s="63"/>
      <c r="I74" s="63"/>
      <c r="J74" s="63"/>
      <c r="K74" s="63"/>
      <c r="L74" s="63"/>
      <c r="M74" s="63"/>
      <c r="N74" s="63"/>
      <c r="O74" s="63"/>
      <c r="P74" s="63"/>
    </row>
    <row r="75" spans="2:16" ht="23.25" customHeight="1">
      <c r="B75" s="53" t="s">
        <v>45</v>
      </c>
      <c r="C75" s="63"/>
      <c r="D75" s="63"/>
      <c r="E75" s="63"/>
      <c r="F75" s="63"/>
      <c r="G75" s="63"/>
      <c r="H75" s="63"/>
      <c r="I75" s="63"/>
      <c r="J75" s="63"/>
      <c r="K75" s="63"/>
      <c r="L75" s="63"/>
      <c r="M75" s="63"/>
      <c r="N75" s="63"/>
      <c r="O75" s="63"/>
      <c r="P75" s="63"/>
    </row>
    <row r="76" spans="2:16" ht="41.25" customHeight="1">
      <c r="B76" s="340" t="s">
        <v>46</v>
      </c>
      <c r="C76" s="340"/>
      <c r="D76" s="340"/>
      <c r="E76" s="340"/>
      <c r="F76" s="340"/>
      <c r="G76" s="340"/>
      <c r="H76" s="340"/>
      <c r="I76" s="340"/>
      <c r="J76" s="340"/>
      <c r="K76" s="340"/>
      <c r="L76" s="340"/>
      <c r="M76" s="340"/>
      <c r="N76" s="340"/>
      <c r="O76" s="340"/>
      <c r="P76" s="340"/>
    </row>
    <row r="77" spans="2:16">
      <c r="B77" s="53" t="s">
        <v>47</v>
      </c>
      <c r="C77" s="63"/>
      <c r="D77" s="63"/>
      <c r="E77" s="63"/>
      <c r="F77" s="63"/>
      <c r="G77" s="63"/>
      <c r="H77" s="63"/>
      <c r="I77" s="63"/>
      <c r="J77" s="63"/>
      <c r="K77" s="63"/>
      <c r="L77" s="63"/>
      <c r="M77" s="63"/>
      <c r="N77" s="63"/>
      <c r="O77" s="63"/>
      <c r="P77" s="63"/>
    </row>
    <row r="78" spans="2:16">
      <c r="B78" s="53" t="s">
        <v>48</v>
      </c>
      <c r="C78" s="63"/>
      <c r="D78" s="63"/>
      <c r="E78" s="63"/>
      <c r="F78" s="63"/>
      <c r="G78" s="63"/>
      <c r="H78" s="63"/>
      <c r="I78" s="63"/>
      <c r="J78" s="63"/>
      <c r="K78" s="63"/>
      <c r="L78" s="63"/>
      <c r="M78" s="63"/>
      <c r="N78" s="63"/>
      <c r="O78" s="63"/>
      <c r="P78" s="63"/>
    </row>
    <row r="79" spans="2:16">
      <c r="B79" s="53" t="s">
        <v>49</v>
      </c>
      <c r="C79" s="63"/>
      <c r="D79" s="63"/>
      <c r="E79" s="63"/>
      <c r="F79" s="63"/>
      <c r="G79" s="63"/>
      <c r="H79" s="63"/>
      <c r="I79" s="63"/>
      <c r="J79" s="63"/>
      <c r="K79" s="63"/>
      <c r="L79" s="63"/>
      <c r="M79" s="63"/>
      <c r="N79" s="63"/>
      <c r="O79" s="63"/>
      <c r="P79" s="63"/>
    </row>
    <row r="80" spans="2:16">
      <c r="B80" s="53" t="s">
        <v>50</v>
      </c>
      <c r="C80" s="63"/>
      <c r="D80" s="63"/>
      <c r="E80" s="63"/>
      <c r="F80" s="63"/>
      <c r="G80" s="63"/>
      <c r="H80" s="63"/>
      <c r="I80" s="63"/>
      <c r="J80" s="63"/>
      <c r="K80" s="63"/>
      <c r="L80" s="63"/>
      <c r="M80" s="63"/>
      <c r="N80" s="63"/>
      <c r="O80" s="63"/>
      <c r="P80" s="63"/>
    </row>
    <row r="81" spans="2:16">
      <c r="B81" s="53" t="s">
        <v>51</v>
      </c>
      <c r="C81" s="63"/>
      <c r="D81" s="63"/>
      <c r="E81" s="63"/>
      <c r="F81" s="63"/>
      <c r="G81" s="63"/>
      <c r="H81" s="63"/>
      <c r="I81" s="63"/>
      <c r="J81" s="63"/>
      <c r="K81" s="63"/>
      <c r="L81" s="63"/>
      <c r="M81" s="63"/>
      <c r="N81" s="63"/>
      <c r="O81" s="63"/>
      <c r="P81" s="63"/>
    </row>
    <row r="82" spans="2:16">
      <c r="B82" s="53" t="s">
        <v>52</v>
      </c>
      <c r="C82" s="63"/>
      <c r="D82" s="63"/>
      <c r="E82" s="63"/>
      <c r="F82" s="63"/>
      <c r="G82" s="63"/>
      <c r="H82" s="63"/>
      <c r="I82" s="63"/>
      <c r="J82" s="63"/>
      <c r="K82" s="63"/>
      <c r="L82" s="63"/>
      <c r="M82" s="63"/>
      <c r="N82" s="63"/>
      <c r="O82" s="63"/>
      <c r="P82" s="63"/>
    </row>
    <row r="83" spans="2:16">
      <c r="B83" s="53" t="s">
        <v>53</v>
      </c>
      <c r="C83" s="63"/>
      <c r="D83" s="63"/>
      <c r="E83" s="63"/>
      <c r="F83" s="63"/>
      <c r="G83" s="63"/>
      <c r="H83" s="63"/>
      <c r="I83" s="63"/>
      <c r="J83" s="63"/>
      <c r="K83" s="63"/>
      <c r="L83" s="63"/>
      <c r="M83" s="63"/>
      <c r="N83" s="63"/>
      <c r="O83" s="63"/>
      <c r="P83" s="63"/>
    </row>
    <row r="84" spans="2:16">
      <c r="B84" s="53" t="s">
        <v>54</v>
      </c>
      <c r="C84" s="63"/>
      <c r="D84" s="63"/>
      <c r="E84" s="63"/>
      <c r="F84" s="63"/>
      <c r="G84" s="63"/>
      <c r="H84" s="63"/>
      <c r="I84" s="63"/>
      <c r="J84" s="63"/>
      <c r="K84" s="63"/>
      <c r="L84" s="63"/>
      <c r="M84" s="63"/>
      <c r="N84" s="63"/>
      <c r="O84" s="63"/>
      <c r="P84" s="63"/>
    </row>
    <row r="85" spans="2:16">
      <c r="B85" s="53" t="s">
        <v>55</v>
      </c>
      <c r="C85" s="63"/>
      <c r="D85" s="63"/>
      <c r="E85" s="63"/>
      <c r="F85" s="63"/>
      <c r="G85" s="63"/>
      <c r="H85" s="63"/>
      <c r="I85" s="63"/>
      <c r="J85" s="63"/>
      <c r="K85" s="63"/>
      <c r="L85" s="63"/>
      <c r="M85" s="63"/>
      <c r="N85" s="63"/>
      <c r="O85" s="63"/>
      <c r="P85" s="63"/>
    </row>
    <row r="86" spans="2:16">
      <c r="B86" s="53" t="s">
        <v>56</v>
      </c>
      <c r="C86" s="63"/>
      <c r="D86" s="63"/>
      <c r="E86" s="63"/>
      <c r="F86" s="63"/>
      <c r="G86" s="63"/>
      <c r="H86" s="63"/>
      <c r="I86" s="63"/>
      <c r="J86" s="63"/>
      <c r="K86" s="63"/>
      <c r="L86" s="63"/>
      <c r="M86" s="63"/>
      <c r="N86" s="63"/>
      <c r="O86" s="63"/>
      <c r="P86" s="63"/>
    </row>
    <row r="87" spans="2:16" ht="45.75" customHeight="1">
      <c r="B87" s="340" t="s">
        <v>57</v>
      </c>
      <c r="C87" s="340"/>
      <c r="D87" s="340"/>
      <c r="E87" s="340"/>
      <c r="F87" s="340"/>
      <c r="G87" s="340"/>
      <c r="H87" s="340"/>
      <c r="I87" s="340"/>
      <c r="J87" s="340"/>
      <c r="K87" s="340"/>
      <c r="L87" s="340"/>
      <c r="M87" s="340"/>
      <c r="N87" s="340"/>
      <c r="O87" s="340"/>
      <c r="P87" s="340"/>
    </row>
    <row r="88" spans="2:16">
      <c r="B88" s="46" t="s">
        <v>58</v>
      </c>
      <c r="C88" s="63"/>
      <c r="D88" s="63"/>
      <c r="E88" s="63"/>
      <c r="F88" s="63"/>
      <c r="G88" s="63"/>
      <c r="H88" s="63"/>
      <c r="I88" s="63"/>
      <c r="J88" s="63"/>
      <c r="K88" s="63"/>
      <c r="L88" s="63"/>
      <c r="M88" s="63"/>
      <c r="N88" s="63"/>
      <c r="O88" s="63"/>
      <c r="P88" s="63"/>
    </row>
    <row r="89" spans="2:16">
      <c r="B89" s="53"/>
      <c r="C89" s="63"/>
      <c r="D89" s="63"/>
      <c r="E89" s="63"/>
      <c r="F89" s="63"/>
      <c r="G89" s="63"/>
      <c r="H89" s="63"/>
      <c r="I89" s="63"/>
      <c r="J89" s="63"/>
      <c r="K89" s="63"/>
      <c r="L89" s="63"/>
      <c r="M89" s="63"/>
      <c r="N89" s="63"/>
      <c r="O89" s="63"/>
      <c r="P89" s="63"/>
    </row>
    <row r="90" spans="2:16" ht="51.75" customHeight="1">
      <c r="B90" s="340" t="s">
        <v>59</v>
      </c>
      <c r="C90" s="340"/>
      <c r="D90" s="340"/>
      <c r="E90" s="340"/>
      <c r="F90" s="340"/>
      <c r="G90" s="340"/>
      <c r="H90" s="340"/>
      <c r="I90" s="340"/>
      <c r="J90" s="340"/>
      <c r="K90" s="340"/>
      <c r="L90" s="340"/>
      <c r="M90" s="340"/>
      <c r="N90" s="340"/>
      <c r="O90" s="340"/>
      <c r="P90" s="340"/>
    </row>
    <row r="91" spans="2:16">
      <c r="B91" s="63"/>
      <c r="C91" s="63"/>
      <c r="D91" s="63"/>
      <c r="E91" s="63"/>
      <c r="F91" s="63"/>
      <c r="G91" s="63"/>
      <c r="H91" s="63"/>
      <c r="I91" s="63"/>
      <c r="J91" s="63"/>
      <c r="K91" s="63"/>
      <c r="L91" s="63"/>
      <c r="M91" s="63"/>
      <c r="N91" s="63"/>
      <c r="O91" s="63"/>
      <c r="P91" s="63"/>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fitToHeight="0" orientation="landscape" blackAndWhite="1" r:id="rId1"/>
  <headerFooter>
    <oddFooter>&amp;L&amp;F&amp;CPage &amp;P of &amp;N&amp;R&amp;A</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9"/>
  <sheetViews>
    <sheetView zoomScaleNormal="100" zoomScaleSheetLayoutView="100" workbookViewId="0">
      <selection activeCell="A5" sqref="A5"/>
    </sheetView>
  </sheetViews>
  <sheetFormatPr defaultColWidth="9.140625" defaultRowHeight="15"/>
  <cols>
    <col min="1" max="1" width="69.7109375" style="8" customWidth="1"/>
    <col min="2" max="3" width="20.5703125" style="8" customWidth="1"/>
    <col min="4" max="4" width="20.28515625" style="8" customWidth="1"/>
    <col min="5" max="5" width="2.5703125" style="8" customWidth="1"/>
    <col min="6" max="13" width="9.140625" style="8"/>
    <col min="14" max="14" width="9.140625" style="8" customWidth="1"/>
    <col min="15" max="16384" width="9.140625" style="8"/>
  </cols>
  <sheetData>
    <row r="1" spans="1:14" ht="27.75" customHeight="1">
      <c r="A1" s="463" t="s">
        <v>168</v>
      </c>
      <c r="B1" s="463"/>
      <c r="C1" s="463"/>
      <c r="D1" s="8">
        <f>+'Section A'!B2</f>
        <v>0</v>
      </c>
    </row>
    <row r="2" spans="1:14" ht="93.75" customHeight="1">
      <c r="A2" s="466" t="s">
        <v>208</v>
      </c>
      <c r="B2" s="466"/>
      <c r="C2" s="466"/>
      <c r="D2" s="466"/>
      <c r="E2" s="16"/>
      <c r="F2" s="16"/>
    </row>
    <row r="3" spans="1:14" ht="9" customHeight="1">
      <c r="A3" s="16"/>
      <c r="B3" s="16"/>
      <c r="C3" s="16"/>
      <c r="D3" s="16"/>
      <c r="E3" s="16"/>
      <c r="F3" s="16"/>
    </row>
    <row r="4" spans="1:14">
      <c r="A4" s="335" t="s">
        <v>209</v>
      </c>
      <c r="B4" s="23" t="s">
        <v>210</v>
      </c>
      <c r="C4" s="23" t="s">
        <v>211</v>
      </c>
      <c r="D4" s="335" t="s">
        <v>212</v>
      </c>
      <c r="E4" s="16"/>
      <c r="F4" s="16"/>
    </row>
    <row r="5" spans="1:14" s="105" customFormat="1">
      <c r="A5" s="251"/>
      <c r="B5" s="254"/>
      <c r="C5" s="246"/>
      <c r="D5" s="104">
        <f>ROUND(+B5*C5,2)</f>
        <v>0</v>
      </c>
      <c r="E5" s="128"/>
      <c r="F5" s="128"/>
    </row>
    <row r="6" spans="1:14" s="105" customFormat="1" ht="15" customHeight="1">
      <c r="A6" s="251"/>
      <c r="B6" s="254"/>
      <c r="C6" s="246"/>
      <c r="D6" s="136">
        <f>ROUND(+B6*C6,2)</f>
        <v>0</v>
      </c>
      <c r="E6" s="128"/>
      <c r="F6" s="128"/>
    </row>
    <row r="7" spans="1:14" s="105" customFormat="1">
      <c r="A7" s="220"/>
      <c r="B7" s="191"/>
      <c r="C7" s="206" t="s">
        <v>191</v>
      </c>
      <c r="D7" s="81">
        <f>ROUND(SUM(D5:D6),2)</f>
        <v>0</v>
      </c>
      <c r="E7" s="92"/>
      <c r="F7" s="121" t="s">
        <v>213</v>
      </c>
    </row>
    <row r="8" spans="1:14" s="105" customFormat="1">
      <c r="A8" s="220"/>
      <c r="B8" s="92"/>
      <c r="C8" s="98"/>
      <c r="D8" s="131"/>
      <c r="E8" s="92"/>
      <c r="F8" s="92"/>
    </row>
    <row r="9" spans="1:14" s="105" customFormat="1">
      <c r="A9" s="251"/>
      <c r="B9" s="254"/>
      <c r="C9" s="246"/>
      <c r="D9" s="104">
        <f>ROUND(+B9*C9,2)</f>
        <v>0</v>
      </c>
      <c r="E9" s="92"/>
      <c r="F9" s="92"/>
    </row>
    <row r="10" spans="1:14" s="105" customFormat="1">
      <c r="A10" s="251"/>
      <c r="B10" s="254"/>
      <c r="C10" s="246"/>
      <c r="D10" s="136">
        <f>ROUND(+B10*C10,2)</f>
        <v>0</v>
      </c>
      <c r="E10" s="124"/>
      <c r="F10" s="122"/>
    </row>
    <row r="11" spans="1:14" s="105" customFormat="1">
      <c r="A11" s="220"/>
      <c r="B11" s="190"/>
      <c r="C11" s="203" t="s">
        <v>193</v>
      </c>
      <c r="D11" s="81">
        <f>ROUND(SUM(D8:D10),2)</f>
        <v>0</v>
      </c>
      <c r="E11" s="124"/>
      <c r="F11" s="121" t="s">
        <v>213</v>
      </c>
    </row>
    <row r="12" spans="1:14">
      <c r="D12" s="87"/>
    </row>
    <row r="13" spans="1:14">
      <c r="B13" s="475" t="s">
        <v>214</v>
      </c>
      <c r="C13" s="475"/>
      <c r="D13" s="79">
        <f>+D11+D7</f>
        <v>0</v>
      </c>
      <c r="F13" s="142" t="s">
        <v>182</v>
      </c>
    </row>
    <row r="14" spans="1:14" s="105" customFormat="1">
      <c r="C14" s="106"/>
      <c r="D14" s="109"/>
    </row>
    <row r="15" spans="1:14" s="105" customFormat="1">
      <c r="A15" s="110" t="s">
        <v>215</v>
      </c>
      <c r="B15" s="111"/>
      <c r="C15" s="111"/>
      <c r="D15" s="112"/>
      <c r="E15" s="106"/>
      <c r="F15" s="143" t="s">
        <v>184</v>
      </c>
    </row>
    <row r="16" spans="1:14" s="105" customFormat="1" ht="45" customHeight="1">
      <c r="A16" s="467"/>
      <c r="B16" s="468"/>
      <c r="C16" s="468"/>
      <c r="D16" s="469"/>
      <c r="E16" s="106"/>
      <c r="F16" s="465" t="s">
        <v>185</v>
      </c>
      <c r="G16" s="465"/>
      <c r="H16" s="465"/>
      <c r="I16" s="465"/>
      <c r="J16" s="465"/>
      <c r="K16" s="465"/>
      <c r="L16" s="465"/>
      <c r="M16" s="465"/>
      <c r="N16" s="465"/>
    </row>
    <row r="18" spans="1:14" s="105" customFormat="1">
      <c r="A18" s="110" t="s">
        <v>216</v>
      </c>
      <c r="B18" s="115"/>
      <c r="C18" s="115"/>
      <c r="D18" s="116"/>
      <c r="F18" s="143" t="s">
        <v>184</v>
      </c>
    </row>
    <row r="19" spans="1:14" s="105" customFormat="1" ht="45" customHeight="1">
      <c r="A19" s="467"/>
      <c r="B19" s="468"/>
      <c r="C19" s="468"/>
      <c r="D19" s="469"/>
      <c r="F19" s="465" t="s">
        <v>185</v>
      </c>
      <c r="G19" s="465"/>
      <c r="H19" s="465"/>
      <c r="I19" s="465"/>
      <c r="J19" s="465"/>
      <c r="K19" s="465"/>
      <c r="L19" s="465"/>
      <c r="M19" s="465"/>
      <c r="N19" s="465"/>
    </row>
  </sheetData>
  <sheetProtection algorithmName="SHA-512" hashValue="hVJTLlC5wq5TRr/gvmYql1m4IMHv04zABs0P7SXnFOJCIacwEp1owacqmuOXSWttxBchCCKsZ1BC15mi2X7Vaw==" saltValue="geEiim92njm39LvyMUlylg==" spinCount="100000" sheet="1" objects="1" scenarios="1" formatCells="0" formatRows="0" insertRows="0" deleteRows="0" sort="0"/>
  <mergeCells count="7">
    <mergeCell ref="F16:N16"/>
    <mergeCell ref="F19:N19"/>
    <mergeCell ref="A1:C1"/>
    <mergeCell ref="B13:C13"/>
    <mergeCell ref="A2:D2"/>
    <mergeCell ref="A16:D16"/>
    <mergeCell ref="A19:D1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22"/>
  <sheetViews>
    <sheetView zoomScaleNormal="100" zoomScaleSheetLayoutView="100" workbookViewId="0">
      <selection activeCell="A4" sqref="A4"/>
    </sheetView>
  </sheetViews>
  <sheetFormatPr defaultColWidth="9.140625" defaultRowHeight="15"/>
  <cols>
    <col min="1" max="1" width="80.7109375" style="8" customWidth="1"/>
    <col min="2" max="3" width="17.5703125" style="8" customWidth="1"/>
    <col min="4" max="4" width="17.140625" style="8" customWidth="1"/>
    <col min="5" max="5" width="2.85546875" style="8" customWidth="1"/>
    <col min="6" max="16384" width="9.140625" style="8"/>
  </cols>
  <sheetData>
    <row r="1" spans="1:6" ht="29.25" customHeight="1">
      <c r="A1" s="463" t="s">
        <v>168</v>
      </c>
      <c r="B1" s="463"/>
      <c r="C1" s="463"/>
      <c r="D1" s="8">
        <f>+'Section A'!B2</f>
        <v>0</v>
      </c>
    </row>
    <row r="2" spans="1:6" ht="43.5" customHeight="1">
      <c r="A2" s="476" t="s">
        <v>217</v>
      </c>
      <c r="B2" s="476"/>
      <c r="C2" s="476"/>
      <c r="D2" s="476"/>
      <c r="E2" s="16"/>
      <c r="F2" s="16"/>
    </row>
    <row r="3" spans="1:6" ht="17.25" customHeight="1">
      <c r="A3" s="335" t="s">
        <v>209</v>
      </c>
      <c r="B3" s="335" t="s">
        <v>218</v>
      </c>
      <c r="C3" s="335" t="s">
        <v>219</v>
      </c>
      <c r="D3" s="335" t="s">
        <v>220</v>
      </c>
      <c r="E3" s="16"/>
      <c r="F3" s="16"/>
    </row>
    <row r="4" spans="1:6" s="105" customFormat="1">
      <c r="A4" s="222"/>
      <c r="B4" s="117"/>
      <c r="C4" s="246"/>
      <c r="D4" s="104">
        <f t="shared" ref="D4:D8" si="0">ROUND(B4*C4,2)</f>
        <v>0</v>
      </c>
      <c r="E4" s="92"/>
      <c r="F4" s="92"/>
    </row>
    <row r="5" spans="1:6" s="105" customFormat="1">
      <c r="A5" s="337"/>
      <c r="B5" s="117"/>
      <c r="C5" s="246"/>
      <c r="D5" s="104">
        <f t="shared" si="0"/>
        <v>0</v>
      </c>
      <c r="E5" s="92"/>
      <c r="F5" s="92"/>
    </row>
    <row r="6" spans="1:6" s="105" customFormat="1">
      <c r="A6" s="337"/>
      <c r="B6" s="117"/>
      <c r="C6" s="246"/>
      <c r="D6" s="104">
        <f t="shared" si="0"/>
        <v>0</v>
      </c>
    </row>
    <row r="7" spans="1:6" s="105" customFormat="1">
      <c r="A7" s="337"/>
      <c r="B7" s="117"/>
      <c r="C7" s="246"/>
      <c r="D7" s="104">
        <f t="shared" si="0"/>
        <v>0</v>
      </c>
    </row>
    <row r="8" spans="1:6" s="105" customFormat="1">
      <c r="A8" s="337"/>
      <c r="B8" s="117"/>
      <c r="C8" s="246"/>
      <c r="D8" s="104">
        <f t="shared" si="0"/>
        <v>0</v>
      </c>
    </row>
    <row r="9" spans="1:6" s="105" customFormat="1">
      <c r="A9" s="337"/>
      <c r="B9" s="117"/>
      <c r="C9" s="246"/>
      <c r="D9" s="136">
        <f>ROUND(B9*C9,2)</f>
        <v>0</v>
      </c>
    </row>
    <row r="10" spans="1:6" s="105" customFormat="1">
      <c r="A10" s="336"/>
      <c r="B10" s="191"/>
      <c r="C10" s="206" t="s">
        <v>178</v>
      </c>
      <c r="D10" s="81">
        <f>ROUND(SUM(D4:D9),2)</f>
        <v>0</v>
      </c>
      <c r="F10" s="121" t="s">
        <v>213</v>
      </c>
    </row>
    <row r="11" spans="1:6" s="105" customFormat="1">
      <c r="A11" s="336"/>
      <c r="C11" s="134"/>
      <c r="D11" s="109"/>
    </row>
    <row r="12" spans="1:6" s="105" customFormat="1">
      <c r="A12" s="337"/>
      <c r="B12" s="117"/>
      <c r="C12" s="246"/>
      <c r="D12" s="104">
        <f>ROUND(B12*C12,2)</f>
        <v>0</v>
      </c>
    </row>
    <row r="13" spans="1:6" s="105" customFormat="1">
      <c r="A13" s="337"/>
      <c r="B13" s="117"/>
      <c r="C13" s="246"/>
      <c r="D13" s="136">
        <f>ROUND(B13*C13,2)</f>
        <v>0</v>
      </c>
    </row>
    <row r="14" spans="1:6" s="105" customFormat="1">
      <c r="A14" s="221"/>
      <c r="B14" s="190"/>
      <c r="C14" s="203" t="s">
        <v>180</v>
      </c>
      <c r="D14" s="81">
        <f>ROUND(SUM(D11:D13),2)</f>
        <v>0</v>
      </c>
      <c r="F14" s="121" t="s">
        <v>213</v>
      </c>
    </row>
    <row r="15" spans="1:6">
      <c r="D15" s="87"/>
    </row>
    <row r="16" spans="1:6">
      <c r="B16" s="475" t="s">
        <v>221</v>
      </c>
      <c r="C16" s="475"/>
      <c r="D16" s="79">
        <f>+D10+D14</f>
        <v>0</v>
      </c>
      <c r="F16" s="142" t="s">
        <v>182</v>
      </c>
    </row>
    <row r="17" spans="1:23" s="105" customFormat="1">
      <c r="C17" s="134"/>
      <c r="D17" s="109"/>
      <c r="O17" s="124"/>
      <c r="P17" s="124"/>
      <c r="Q17" s="124"/>
      <c r="R17" s="124"/>
      <c r="S17" s="473"/>
      <c r="T17" s="473"/>
      <c r="U17" s="124"/>
      <c r="V17" s="124"/>
      <c r="W17" s="333"/>
    </row>
    <row r="18" spans="1:23" s="105" customFormat="1">
      <c r="A18" s="110" t="s">
        <v>222</v>
      </c>
      <c r="B18" s="111"/>
      <c r="C18" s="111"/>
      <c r="D18" s="112"/>
      <c r="F18" s="143" t="s">
        <v>184</v>
      </c>
      <c r="O18" s="472"/>
      <c r="P18" s="472"/>
      <c r="Q18" s="124"/>
      <c r="R18" s="124"/>
      <c r="S18" s="471"/>
      <c r="T18" s="471"/>
      <c r="U18" s="124"/>
      <c r="V18" s="124"/>
      <c r="W18" s="132"/>
    </row>
    <row r="19" spans="1:23" s="105" customFormat="1" ht="45" customHeight="1">
      <c r="A19" s="467"/>
      <c r="B19" s="468"/>
      <c r="C19" s="468"/>
      <c r="D19" s="469"/>
      <c r="F19" s="465" t="s">
        <v>185</v>
      </c>
      <c r="G19" s="465"/>
      <c r="H19" s="465"/>
      <c r="I19" s="465"/>
      <c r="J19" s="465"/>
      <c r="K19" s="465"/>
      <c r="L19" s="465"/>
      <c r="M19" s="465"/>
      <c r="N19" s="465"/>
      <c r="O19" s="472"/>
      <c r="P19" s="472"/>
      <c r="Q19" s="124"/>
      <c r="R19" s="124"/>
      <c r="S19" s="472"/>
      <c r="T19" s="472"/>
      <c r="U19" s="124"/>
      <c r="V19" s="124"/>
      <c r="W19" s="133"/>
    </row>
    <row r="21" spans="1:23" s="105" customFormat="1">
      <c r="A21" s="110" t="s">
        <v>223</v>
      </c>
      <c r="B21" s="115"/>
      <c r="C21" s="115"/>
      <c r="D21" s="116"/>
      <c r="F21" s="143" t="s">
        <v>184</v>
      </c>
    </row>
    <row r="22" spans="1:23" s="105" customFormat="1" ht="45" customHeight="1">
      <c r="A22" s="467"/>
      <c r="B22" s="468"/>
      <c r="C22" s="468"/>
      <c r="D22" s="469"/>
      <c r="F22" s="465" t="s">
        <v>185</v>
      </c>
      <c r="G22" s="465"/>
      <c r="H22" s="465"/>
      <c r="I22" s="465"/>
      <c r="J22" s="465"/>
      <c r="K22" s="465"/>
      <c r="L22" s="465"/>
      <c r="M22" s="465"/>
      <c r="N22" s="465"/>
    </row>
  </sheetData>
  <sheetProtection algorithmName="SHA-512" hashValue="UteOrRCeyUDonqukFdAArVEx/980pQTm23JtZM0/oFdSG8vhPd3Hnb0pTAjN7T5FdN2yfq0v0SPXeZsShtmbNQ==" saltValue="kDQXYbrVdIpicwMqShgWyg==" spinCount="100000" sheet="1" objects="1" scenarios="1" formatCells="0" formatRows="0" insertRows="0" deleteRows="0" sort="0"/>
  <mergeCells count="12">
    <mergeCell ref="A22:D22"/>
    <mergeCell ref="B16:C16"/>
    <mergeCell ref="A1:C1"/>
    <mergeCell ref="A2:D2"/>
    <mergeCell ref="A19:D19"/>
    <mergeCell ref="F19:N19"/>
    <mergeCell ref="F22:N22"/>
    <mergeCell ref="S19:T19"/>
    <mergeCell ref="S17:T17"/>
    <mergeCell ref="O18:P18"/>
    <mergeCell ref="S18:T18"/>
    <mergeCell ref="O19:P19"/>
  </mergeCells>
  <printOptions horizontalCentered="1"/>
  <pageMargins left="0.25" right="0.25" top="0.25" bottom="0.5" header="0.3" footer="0.3"/>
  <pageSetup fitToHeight="0" orientation="landscape" blackAndWhite="1" r:id="rId1"/>
  <headerFooter>
    <oddFooter>&amp;L&amp;F&amp;CPage &amp;P of &amp;N&amp;R&amp;A</oddFooter>
  </headerFooter>
  <ignoredErrors>
    <ignoredError sqref="D9 D1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4"/>
  <sheetViews>
    <sheetView zoomScaleNormal="100" zoomScaleSheetLayoutView="100" workbookViewId="0">
      <selection activeCell="A8" sqref="A8:B8"/>
    </sheetView>
  </sheetViews>
  <sheetFormatPr defaultColWidth="9.140625" defaultRowHeight="15"/>
  <cols>
    <col min="1" max="1" width="95.28515625" style="8" customWidth="1"/>
    <col min="2" max="2" width="19.140625" style="8" customWidth="1"/>
    <col min="3" max="3" width="18.7109375" style="8" customWidth="1"/>
    <col min="4" max="4" width="2.85546875" style="8" customWidth="1"/>
    <col min="5" max="16384" width="9.140625" style="8"/>
  </cols>
  <sheetData>
    <row r="1" spans="1:5" ht="20.25" customHeight="1">
      <c r="A1" s="463" t="s">
        <v>168</v>
      </c>
      <c r="B1" s="463"/>
      <c r="C1" s="8">
        <f>+'Section A'!B2</f>
        <v>0</v>
      </c>
    </row>
    <row r="2" spans="1:5" ht="66.75" customHeight="1">
      <c r="A2" s="478" t="s">
        <v>224</v>
      </c>
      <c r="B2" s="478"/>
      <c r="C2" s="478"/>
      <c r="D2" s="16"/>
    </row>
    <row r="3" spans="1:5" ht="13.5" customHeight="1">
      <c r="A3" s="485" t="s">
        <v>225</v>
      </c>
      <c r="B3" s="486"/>
      <c r="C3" s="486"/>
      <c r="D3" s="16"/>
    </row>
    <row r="4" spans="1:5" ht="90" customHeight="1">
      <c r="A4" s="478" t="s">
        <v>226</v>
      </c>
      <c r="B4" s="478"/>
      <c r="C4" s="478"/>
      <c r="D4" s="16"/>
    </row>
    <row r="5" spans="1:5" ht="8.25" customHeight="1">
      <c r="A5" s="487"/>
      <c r="B5" s="487"/>
      <c r="C5" s="487"/>
      <c r="D5" s="16"/>
    </row>
    <row r="6" spans="1:5" ht="15" customHeight="1">
      <c r="A6" s="480" t="s">
        <v>209</v>
      </c>
      <c r="B6" s="481"/>
      <c r="C6" s="479" t="s">
        <v>227</v>
      </c>
      <c r="D6" s="16"/>
    </row>
    <row r="7" spans="1:5">
      <c r="A7" s="482"/>
      <c r="B7" s="483"/>
      <c r="C7" s="479"/>
      <c r="D7" s="16"/>
    </row>
    <row r="8" spans="1:5" s="105" customFormat="1">
      <c r="A8" s="484"/>
      <c r="B8" s="484"/>
      <c r="C8" s="246">
        <v>0</v>
      </c>
      <c r="D8" s="92"/>
    </row>
    <row r="9" spans="1:5" s="105" customFormat="1">
      <c r="A9" s="477"/>
      <c r="B9" s="477"/>
      <c r="C9" s="135">
        <v>0</v>
      </c>
      <c r="D9" s="92"/>
    </row>
    <row r="10" spans="1:5" s="105" customFormat="1">
      <c r="A10" s="477"/>
      <c r="B10" s="477"/>
      <c r="C10" s="135">
        <v>0</v>
      </c>
      <c r="D10" s="92"/>
    </row>
    <row r="11" spans="1:5" s="105" customFormat="1">
      <c r="A11" s="477"/>
      <c r="B11" s="477"/>
      <c r="C11" s="149">
        <v>0</v>
      </c>
    </row>
    <row r="12" spans="1:5" s="105" customFormat="1">
      <c r="A12" s="192"/>
      <c r="B12" s="206" t="s">
        <v>178</v>
      </c>
      <c r="C12" s="81">
        <f>ROUND(SUM(C8:C11),2)</f>
        <v>0</v>
      </c>
      <c r="E12" s="121" t="s">
        <v>228</v>
      </c>
    </row>
    <row r="13" spans="1:5" s="105" customFormat="1">
      <c r="A13" s="477"/>
      <c r="B13" s="477"/>
      <c r="C13" s="109"/>
    </row>
    <row r="14" spans="1:5" s="105" customFormat="1">
      <c r="A14" s="477"/>
      <c r="B14" s="477"/>
      <c r="C14" s="135">
        <v>0</v>
      </c>
    </row>
    <row r="15" spans="1:5" s="105" customFormat="1">
      <c r="A15" s="477"/>
      <c r="B15" s="477"/>
      <c r="C15" s="149">
        <v>0</v>
      </c>
    </row>
    <row r="16" spans="1:5" s="105" customFormat="1">
      <c r="A16" s="193"/>
      <c r="B16" s="203" t="s">
        <v>180</v>
      </c>
      <c r="C16" s="81">
        <f>ROUND(SUM(C13:C15),2)</f>
        <v>0</v>
      </c>
      <c r="E16" s="121" t="s">
        <v>228</v>
      </c>
    </row>
    <row r="17" spans="1:13">
      <c r="C17" s="19"/>
    </row>
    <row r="18" spans="1:13">
      <c r="B18" s="334" t="s">
        <v>229</v>
      </c>
      <c r="C18" s="79">
        <f>+C12+C16</f>
        <v>0</v>
      </c>
      <c r="E18" s="142" t="s">
        <v>182</v>
      </c>
    </row>
    <row r="19" spans="1:13" s="105" customFormat="1">
      <c r="A19" s="188"/>
      <c r="B19" s="134"/>
      <c r="C19" s="109"/>
    </row>
    <row r="20" spans="1:13" s="105" customFormat="1">
      <c r="A20" s="110" t="s">
        <v>230</v>
      </c>
      <c r="B20" s="111"/>
      <c r="C20" s="112"/>
      <c r="E20" s="143" t="s">
        <v>184</v>
      </c>
    </row>
    <row r="21" spans="1:13" s="105" customFormat="1" ht="45" customHeight="1">
      <c r="A21" s="467"/>
      <c r="B21" s="468"/>
      <c r="C21" s="469"/>
      <c r="E21" s="465" t="s">
        <v>185</v>
      </c>
      <c r="F21" s="465"/>
      <c r="G21" s="465"/>
      <c r="H21" s="465"/>
      <c r="I21" s="465"/>
      <c r="J21" s="465"/>
      <c r="K21" s="465"/>
      <c r="L21" s="465"/>
      <c r="M21" s="465"/>
    </row>
    <row r="22" spans="1:13" ht="14.25" customHeight="1">
      <c r="E22"/>
    </row>
    <row r="23" spans="1:13" s="105" customFormat="1">
      <c r="A23" s="110" t="s">
        <v>231</v>
      </c>
      <c r="B23" s="115"/>
      <c r="C23" s="116"/>
      <c r="E23" s="143" t="s">
        <v>184</v>
      </c>
    </row>
    <row r="24" spans="1:13" s="105" customFormat="1" ht="45" customHeight="1">
      <c r="A24" s="467"/>
      <c r="B24" s="468"/>
      <c r="C24" s="469"/>
      <c r="E24" s="465" t="s">
        <v>185</v>
      </c>
      <c r="F24" s="465"/>
      <c r="G24" s="465"/>
      <c r="H24" s="465"/>
      <c r="I24" s="465"/>
      <c r="J24" s="465"/>
      <c r="K24" s="465"/>
      <c r="L24" s="465"/>
      <c r="M24" s="465"/>
    </row>
  </sheetData>
  <sheetProtection algorithmName="SHA-512" hashValue="D+WdnCVPke94R+u0d32reKaxGj4fWFXVkLpZKQdJC6UJCYGafIRLHV+0kpGpXk8hSTiSfnYC/s4J1wSWLDagkw==" saltValue="I2KNFRcYxNa9JL6GZ+kaWw==" spinCount="100000" sheet="1" objects="1" scenarios="1" formatCells="0" formatRows="0" insertRows="0" deleteRows="0" sort="0"/>
  <mergeCells count="18">
    <mergeCell ref="A1:B1"/>
    <mergeCell ref="A2:C2"/>
    <mergeCell ref="C6:C7"/>
    <mergeCell ref="A6:B7"/>
    <mergeCell ref="A8:B8"/>
    <mergeCell ref="A3:C3"/>
    <mergeCell ref="A4:C4"/>
    <mergeCell ref="A5:C5"/>
    <mergeCell ref="A9:B9"/>
    <mergeCell ref="A10:B10"/>
    <mergeCell ref="A11:B11"/>
    <mergeCell ref="A13:B13"/>
    <mergeCell ref="A14:B14"/>
    <mergeCell ref="E24:M24"/>
    <mergeCell ref="E21:M21"/>
    <mergeCell ref="A21:C21"/>
    <mergeCell ref="A24:C24"/>
    <mergeCell ref="A15:B15"/>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35"/>
  <sheetViews>
    <sheetView zoomScaleNormal="100" zoomScaleSheetLayoutView="100" workbookViewId="0">
      <selection activeCell="A4" sqref="A4"/>
    </sheetView>
  </sheetViews>
  <sheetFormatPr defaultColWidth="9.140625" defaultRowHeight="15"/>
  <cols>
    <col min="1" max="1" width="37.140625" style="8" customWidth="1"/>
    <col min="2" max="2" width="27.5703125" style="8" customWidth="1"/>
    <col min="3" max="6" width="13" style="8" customWidth="1"/>
    <col min="7" max="7" width="17" style="8" customWidth="1"/>
    <col min="8" max="8" width="2.85546875" style="8" customWidth="1"/>
    <col min="9" max="16384" width="9.140625" style="8"/>
  </cols>
  <sheetData>
    <row r="1" spans="1:9" ht="30" customHeight="1">
      <c r="A1" s="463" t="s">
        <v>168</v>
      </c>
      <c r="B1" s="463"/>
      <c r="C1" s="463"/>
      <c r="D1" s="463"/>
      <c r="E1" s="463"/>
      <c r="F1" s="463"/>
      <c r="G1" s="8">
        <f>+'Section A'!B2</f>
        <v>0</v>
      </c>
    </row>
    <row r="2" spans="1:9" ht="46.5" customHeight="1">
      <c r="A2" s="488" t="s">
        <v>232</v>
      </c>
      <c r="B2" s="488"/>
      <c r="C2" s="488"/>
      <c r="D2" s="488"/>
      <c r="E2" s="488"/>
      <c r="F2" s="488"/>
      <c r="G2" s="488"/>
    </row>
    <row r="3" spans="1:9" ht="25.5">
      <c r="A3" s="226" t="s">
        <v>233</v>
      </c>
      <c r="B3" s="491" t="s">
        <v>234</v>
      </c>
      <c r="C3" s="491"/>
      <c r="D3" s="17" t="s">
        <v>235</v>
      </c>
      <c r="E3" s="17" t="s">
        <v>236</v>
      </c>
      <c r="F3" s="17" t="s">
        <v>210</v>
      </c>
      <c r="G3" s="338" t="s">
        <v>237</v>
      </c>
    </row>
    <row r="4" spans="1:9" s="105" customFormat="1">
      <c r="A4" s="251"/>
      <c r="B4" s="490"/>
      <c r="C4" s="490"/>
      <c r="D4" s="255"/>
      <c r="E4" s="248"/>
      <c r="F4" s="252"/>
      <c r="G4" s="104">
        <f>ROUND(+D4*F4,2)</f>
        <v>0</v>
      </c>
    </row>
    <row r="5" spans="1:9" s="105" customFormat="1" ht="15" customHeight="1">
      <c r="A5" s="251"/>
      <c r="B5" s="490"/>
      <c r="C5" s="490"/>
      <c r="D5" s="255"/>
      <c r="E5" s="248"/>
      <c r="F5" s="252"/>
      <c r="G5" s="136">
        <f>ROUND(+D5*F5,2)</f>
        <v>0</v>
      </c>
    </row>
    <row r="6" spans="1:9" s="105" customFormat="1">
      <c r="A6" s="220"/>
      <c r="B6" s="489"/>
      <c r="C6" s="489"/>
      <c r="D6" s="101"/>
      <c r="E6" s="195"/>
      <c r="F6" s="195" t="s">
        <v>191</v>
      </c>
      <c r="G6" s="81">
        <f>ROUND(SUM(G4:G5),2)</f>
        <v>0</v>
      </c>
      <c r="I6" s="121" t="s">
        <v>179</v>
      </c>
    </row>
    <row r="7" spans="1:9" s="105" customFormat="1">
      <c r="A7" s="220"/>
      <c r="B7" s="489"/>
      <c r="C7" s="489"/>
      <c r="D7" s="101"/>
      <c r="E7" s="195"/>
      <c r="F7" s="195"/>
      <c r="G7" s="104"/>
      <c r="I7" s="121"/>
    </row>
    <row r="8" spans="1:9" s="105" customFormat="1">
      <c r="A8" s="251"/>
      <c r="B8" s="490"/>
      <c r="C8" s="490"/>
      <c r="D8" s="255"/>
      <c r="E8" s="248"/>
      <c r="F8" s="252"/>
      <c r="G8" s="104">
        <f>ROUND(+D8*F8,2)</f>
        <v>0</v>
      </c>
    </row>
    <row r="9" spans="1:9" s="105" customFormat="1">
      <c r="A9" s="251"/>
      <c r="B9" s="490"/>
      <c r="C9" s="490"/>
      <c r="D9" s="255"/>
      <c r="E9" s="248"/>
      <c r="F9" s="252"/>
      <c r="G9" s="136">
        <f>ROUND(+D9*F9,2)</f>
        <v>0</v>
      </c>
    </row>
    <row r="10" spans="1:9" s="105" customFormat="1">
      <c r="A10" s="225"/>
      <c r="B10" s="492"/>
      <c r="C10" s="492"/>
      <c r="D10" s="101"/>
      <c r="E10" s="194"/>
      <c r="F10" s="194" t="s">
        <v>193</v>
      </c>
      <c r="G10" s="81">
        <f>ROUND(SUM(G7:G9),2)</f>
        <v>0</v>
      </c>
      <c r="I10" s="121" t="s">
        <v>179</v>
      </c>
    </row>
    <row r="11" spans="1:9" s="105" customFormat="1">
      <c r="A11" s="225"/>
      <c r="B11" s="339"/>
      <c r="C11" s="339"/>
      <c r="D11" s="101"/>
      <c r="E11" s="194"/>
      <c r="F11" s="194"/>
      <c r="G11" s="104"/>
      <c r="I11" s="121"/>
    </row>
    <row r="12" spans="1:9" s="105" customFormat="1">
      <c r="A12" s="225"/>
      <c r="B12" s="339"/>
      <c r="C12" s="339"/>
      <c r="D12" s="101"/>
      <c r="E12" s="194"/>
      <c r="F12" s="228" t="s">
        <v>238</v>
      </c>
      <c r="G12" s="81">
        <f>+G10+G6</f>
        <v>0</v>
      </c>
      <c r="I12" s="121"/>
    </row>
    <row r="13" spans="1:9" s="105" customFormat="1">
      <c r="C13" s="106"/>
      <c r="G13" s="109"/>
    </row>
    <row r="14" spans="1:9" s="105" customFormat="1">
      <c r="A14" s="110" t="s">
        <v>239</v>
      </c>
      <c r="B14" s="111"/>
      <c r="C14" s="111"/>
      <c r="D14" s="111"/>
      <c r="E14" s="111"/>
      <c r="F14" s="111"/>
      <c r="G14" s="129"/>
      <c r="I14" s="143" t="s">
        <v>184</v>
      </c>
    </row>
    <row r="15" spans="1:9" s="105" customFormat="1" ht="45" customHeight="1">
      <c r="A15" s="467"/>
      <c r="B15" s="468"/>
      <c r="C15" s="468"/>
      <c r="D15" s="468"/>
      <c r="E15" s="468"/>
      <c r="F15" s="468"/>
      <c r="G15" s="469"/>
      <c r="I15" s="143" t="s">
        <v>240</v>
      </c>
    </row>
    <row r="17" spans="1:17" s="105" customFormat="1">
      <c r="A17" s="110" t="s">
        <v>241</v>
      </c>
      <c r="B17" s="114"/>
      <c r="C17" s="115"/>
      <c r="D17" s="115"/>
      <c r="E17" s="115"/>
      <c r="F17" s="115"/>
      <c r="G17" s="130"/>
      <c r="I17" s="143" t="s">
        <v>184</v>
      </c>
    </row>
    <row r="18" spans="1:17" s="105" customFormat="1" ht="45" customHeight="1">
      <c r="A18" s="467"/>
      <c r="B18" s="468"/>
      <c r="C18" s="468"/>
      <c r="D18" s="468"/>
      <c r="E18" s="468"/>
      <c r="F18" s="468"/>
      <c r="G18" s="469"/>
      <c r="I18" s="143" t="s">
        <v>240</v>
      </c>
    </row>
    <row r="19" spans="1:17" s="105" customFormat="1">
      <c r="A19" s="101"/>
      <c r="B19" s="101"/>
      <c r="C19" s="101"/>
      <c r="D19" s="101"/>
      <c r="E19" s="195"/>
      <c r="F19" s="195"/>
      <c r="G19" s="104"/>
    </row>
    <row r="20" spans="1:17">
      <c r="A20" s="338" t="s">
        <v>242</v>
      </c>
      <c r="B20" s="338" t="s">
        <v>199</v>
      </c>
      <c r="C20" s="227" t="s">
        <v>200</v>
      </c>
      <c r="D20" s="227" t="s">
        <v>201</v>
      </c>
      <c r="E20" s="227" t="s">
        <v>202</v>
      </c>
      <c r="F20" s="227" t="s">
        <v>203</v>
      </c>
      <c r="G20" s="338"/>
    </row>
    <row r="21" spans="1:17" s="105" customFormat="1">
      <c r="A21" s="251"/>
      <c r="B21" s="251"/>
      <c r="C21" s="255"/>
      <c r="D21" s="248"/>
      <c r="E21" s="252"/>
      <c r="F21" s="252"/>
      <c r="G21" s="104">
        <f t="shared" ref="G21:G22" si="0">ROUND(C21*E21*F21,2)</f>
        <v>0</v>
      </c>
    </row>
    <row r="22" spans="1:17" s="105" customFormat="1">
      <c r="A22" s="251"/>
      <c r="B22" s="251"/>
      <c r="C22" s="255"/>
      <c r="D22" s="248"/>
      <c r="E22" s="252"/>
      <c r="F22" s="252"/>
      <c r="G22" s="136">
        <f t="shared" si="0"/>
        <v>0</v>
      </c>
    </row>
    <row r="23" spans="1:17" s="105" customFormat="1">
      <c r="A23" s="220"/>
      <c r="B23" s="192"/>
      <c r="C23" s="106"/>
      <c r="D23" s="188"/>
      <c r="E23" s="191"/>
      <c r="F23" s="195" t="s">
        <v>191</v>
      </c>
      <c r="G23" s="81">
        <f>ROUND(SUM(G21:G22),2)</f>
        <v>0</v>
      </c>
      <c r="I23" s="121" t="s">
        <v>179</v>
      </c>
    </row>
    <row r="24" spans="1:17" s="105" customFormat="1">
      <c r="A24" s="220"/>
      <c r="B24" s="220"/>
      <c r="C24" s="106"/>
      <c r="D24" s="188"/>
      <c r="G24" s="109"/>
    </row>
    <row r="25" spans="1:17" s="105" customFormat="1">
      <c r="A25" s="251"/>
      <c r="B25" s="251"/>
      <c r="C25" s="255"/>
      <c r="D25" s="248"/>
      <c r="E25" s="252"/>
      <c r="F25" s="252"/>
      <c r="G25" s="104">
        <f>ROUND(C25*E25*F25,2)</f>
        <v>0</v>
      </c>
    </row>
    <row r="26" spans="1:17" s="105" customFormat="1">
      <c r="A26" s="251"/>
      <c r="B26" s="251"/>
      <c r="C26" s="255"/>
      <c r="D26" s="248"/>
      <c r="E26" s="252"/>
      <c r="F26" s="252"/>
      <c r="G26" s="136">
        <f>ROUND(C26*E26*F26,2)</f>
        <v>0</v>
      </c>
    </row>
    <row r="27" spans="1:17" s="105" customFormat="1">
      <c r="A27" s="225"/>
      <c r="C27" s="106"/>
      <c r="E27" s="190"/>
      <c r="F27" s="194" t="s">
        <v>193</v>
      </c>
      <c r="G27" s="81">
        <f>ROUND(SUM(G24:G26),2)</f>
        <v>0</v>
      </c>
      <c r="I27" s="121" t="s">
        <v>179</v>
      </c>
    </row>
    <row r="28" spans="1:17" s="105" customFormat="1">
      <c r="A28" s="225"/>
      <c r="C28" s="106"/>
      <c r="E28" s="190"/>
      <c r="F28" s="194"/>
      <c r="G28" s="104"/>
      <c r="I28" s="121"/>
    </row>
    <row r="29" spans="1:17" s="105" customFormat="1">
      <c r="A29" s="225"/>
      <c r="C29" s="106"/>
      <c r="E29" s="190"/>
      <c r="F29" s="228" t="s">
        <v>243</v>
      </c>
      <c r="G29" s="81">
        <f>+G27+G23</f>
        <v>0</v>
      </c>
      <c r="I29" s="121"/>
    </row>
    <row r="30" spans="1:17" s="105" customFormat="1">
      <c r="C30" s="106"/>
      <c r="G30" s="109"/>
    </row>
    <row r="31" spans="1:17" s="105" customFormat="1">
      <c r="A31" s="229" t="s">
        <v>244</v>
      </c>
      <c r="B31" s="111"/>
      <c r="C31" s="111"/>
      <c r="D31" s="111"/>
      <c r="E31" s="111"/>
      <c r="F31" s="111"/>
      <c r="G31" s="129"/>
      <c r="I31" s="143" t="s">
        <v>184</v>
      </c>
    </row>
    <row r="32" spans="1:17" s="105" customFormat="1" ht="45" customHeight="1">
      <c r="A32" s="467"/>
      <c r="B32" s="468"/>
      <c r="C32" s="468"/>
      <c r="D32" s="468"/>
      <c r="E32" s="468"/>
      <c r="F32" s="468"/>
      <c r="G32" s="469"/>
      <c r="I32" s="465" t="s">
        <v>185</v>
      </c>
      <c r="J32" s="465"/>
      <c r="K32" s="465"/>
      <c r="L32" s="465"/>
      <c r="M32" s="465"/>
      <c r="N32" s="465"/>
      <c r="O32" s="465"/>
      <c r="P32" s="465"/>
      <c r="Q32" s="465"/>
    </row>
    <row r="34" spans="1:17" s="105" customFormat="1">
      <c r="A34" s="229" t="s">
        <v>245</v>
      </c>
      <c r="B34" s="114"/>
      <c r="C34" s="115"/>
      <c r="D34" s="115"/>
      <c r="E34" s="115"/>
      <c r="F34" s="115"/>
      <c r="G34" s="130"/>
      <c r="I34" s="143" t="s">
        <v>184</v>
      </c>
    </row>
    <row r="35" spans="1:17" s="105" customFormat="1" ht="45" customHeight="1">
      <c r="A35" s="467"/>
      <c r="B35" s="468"/>
      <c r="C35" s="468"/>
      <c r="D35" s="468"/>
      <c r="E35" s="468"/>
      <c r="F35" s="468"/>
      <c r="G35" s="469"/>
      <c r="I35" s="465" t="s">
        <v>185</v>
      </c>
      <c r="J35" s="465"/>
      <c r="K35" s="465"/>
      <c r="L35" s="465"/>
      <c r="M35" s="465"/>
      <c r="N35" s="465"/>
      <c r="O35" s="465"/>
      <c r="P35" s="465"/>
      <c r="Q35" s="465"/>
    </row>
  </sheetData>
  <sheetProtection algorithmName="SHA-512" hashValue="DtfVmvC6xJbi+Pb3gYCsCfwj1h8uc66zCysNn79eC+NKV5jXEhhfLG8LCmNFEmuGF+KTdtdtE7QygTAvlGTGMg==" saltValue="nYo6GzO0UoyCVCpYcSWlyw==" spinCount="100000" sheet="1" objects="1" scenarios="1" formatCells="0" formatRows="0" insertRows="0" deleteRows="0" sort="0"/>
  <mergeCells count="16">
    <mergeCell ref="I32:Q32"/>
    <mergeCell ref="I35:Q35"/>
    <mergeCell ref="A1:F1"/>
    <mergeCell ref="A2:G2"/>
    <mergeCell ref="B6:C6"/>
    <mergeCell ref="B7:C7"/>
    <mergeCell ref="B9:C9"/>
    <mergeCell ref="B8:C8"/>
    <mergeCell ref="B3:C3"/>
    <mergeCell ref="B4:C4"/>
    <mergeCell ref="B5:C5"/>
    <mergeCell ref="A35:G35"/>
    <mergeCell ref="A32:G32"/>
    <mergeCell ref="B10:C10"/>
    <mergeCell ref="A15:G15"/>
    <mergeCell ref="A18:G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18"/>
  <sheetViews>
    <sheetView view="pageBreakPreview" zoomScaleNormal="100" zoomScaleSheetLayoutView="100" workbookViewId="0">
      <selection activeCell="B11" sqref="B11"/>
    </sheetView>
  </sheetViews>
  <sheetFormatPr defaultColWidth="9.140625" defaultRowHeight="15"/>
  <cols>
    <col min="1" max="1" width="40" style="267" customWidth="1"/>
    <col min="2" max="2" width="76.7109375" style="267" customWidth="1"/>
    <col min="3" max="3" width="16.5703125" style="267" customWidth="1"/>
    <col min="4" max="4" width="2.28515625" style="267" customWidth="1"/>
    <col min="5" max="16384" width="9.140625" style="267"/>
  </cols>
  <sheetData>
    <row r="1" spans="1:13" ht="30" customHeight="1">
      <c r="A1" s="493" t="s">
        <v>168</v>
      </c>
      <c r="B1" s="493"/>
      <c r="C1" s="267">
        <f>+'Section A'!B2</f>
        <v>0</v>
      </c>
    </row>
    <row r="2" spans="1:13" ht="63" customHeight="1">
      <c r="A2" s="494" t="s">
        <v>246</v>
      </c>
      <c r="B2" s="494"/>
      <c r="C2" s="494"/>
    </row>
    <row r="3" spans="1:13" ht="25.5" customHeight="1">
      <c r="A3" s="289" t="s">
        <v>247</v>
      </c>
      <c r="B3" s="289" t="s">
        <v>248</v>
      </c>
      <c r="C3" s="289" t="s">
        <v>249</v>
      </c>
    </row>
    <row r="4" spans="1:13" ht="15" customHeight="1">
      <c r="A4" s="287"/>
      <c r="B4" s="265"/>
      <c r="C4" s="278"/>
      <c r="E4" s="291" t="s">
        <v>250</v>
      </c>
      <c r="F4" s="291"/>
    </row>
    <row r="5" spans="1:13" ht="15" customHeight="1">
      <c r="A5" s="266"/>
      <c r="B5" s="266"/>
      <c r="C5" s="292"/>
      <c r="E5" s="293" t="s">
        <v>250</v>
      </c>
      <c r="F5" s="294"/>
    </row>
    <row r="6" spans="1:13">
      <c r="A6" s="275"/>
      <c r="B6" s="261" t="s">
        <v>178</v>
      </c>
      <c r="C6" s="262"/>
      <c r="E6" s="270" t="s">
        <v>228</v>
      </c>
    </row>
    <row r="7" spans="1:13">
      <c r="A7" s="275"/>
      <c r="B7" s="275"/>
      <c r="C7" s="290"/>
    </row>
    <row r="8" spans="1:13">
      <c r="A8" s="266"/>
      <c r="B8" s="266"/>
      <c r="C8" s="295"/>
    </row>
    <row r="9" spans="1:13">
      <c r="A9" s="266"/>
      <c r="B9" s="266"/>
      <c r="C9" s="296"/>
    </row>
    <row r="10" spans="1:13">
      <c r="A10" s="297"/>
      <c r="B10" s="263" t="s">
        <v>180</v>
      </c>
      <c r="C10" s="262"/>
      <c r="E10" s="270" t="s">
        <v>228</v>
      </c>
    </row>
    <row r="11" spans="1:13">
      <c r="C11" s="286"/>
    </row>
    <row r="12" spans="1:13">
      <c r="B12" s="264" t="s">
        <v>251</v>
      </c>
      <c r="C12" s="262"/>
      <c r="E12" s="280" t="s">
        <v>182</v>
      </c>
    </row>
    <row r="13" spans="1:13">
      <c r="C13" s="290"/>
    </row>
    <row r="14" spans="1:13">
      <c r="A14" s="281" t="s">
        <v>252</v>
      </c>
      <c r="B14" s="282"/>
      <c r="C14" s="283"/>
      <c r="E14" s="270" t="s">
        <v>184</v>
      </c>
    </row>
    <row r="15" spans="1:13" ht="45" customHeight="1">
      <c r="A15" s="495"/>
      <c r="B15" s="496"/>
      <c r="C15" s="497"/>
      <c r="E15" s="498" t="s">
        <v>185</v>
      </c>
      <c r="F15" s="498"/>
      <c r="G15" s="498"/>
      <c r="H15" s="498"/>
      <c r="I15" s="498"/>
      <c r="J15" s="498"/>
      <c r="K15" s="498"/>
      <c r="L15" s="498"/>
      <c r="M15" s="498"/>
    </row>
    <row r="16" spans="1:13">
      <c r="E16" s="270"/>
    </row>
    <row r="17" spans="1:13">
      <c r="A17" s="281" t="s">
        <v>253</v>
      </c>
      <c r="B17" s="284"/>
      <c r="C17" s="285"/>
      <c r="E17" s="270" t="s">
        <v>184</v>
      </c>
    </row>
    <row r="18" spans="1:13" ht="45" customHeight="1">
      <c r="A18" s="495"/>
      <c r="B18" s="496"/>
      <c r="C18" s="497"/>
      <c r="E18" s="498" t="s">
        <v>185</v>
      </c>
      <c r="F18" s="498"/>
      <c r="G18" s="498"/>
      <c r="H18" s="498"/>
      <c r="I18" s="498"/>
      <c r="J18" s="498"/>
      <c r="K18" s="498"/>
      <c r="L18" s="498"/>
      <c r="M18" s="498"/>
    </row>
  </sheetData>
  <sheetProtection algorithmName="SHA-512" hashValue="RYeSW8biBHlWhlZ617VtJhVeGUgmfiIHYzvlSFsfMKCm7rjTeLTdCYyPJwbm8AfMegyFT5cXxr3oBiKkK8Mmrg==" saltValue="SCFtzDkVdviomG+YdWf86w==" spinCount="100000" sheet="1" objects="1" scenarios="1"/>
  <mergeCells count="6">
    <mergeCell ref="A1:B1"/>
    <mergeCell ref="A2:C2"/>
    <mergeCell ref="A15:C15"/>
    <mergeCell ref="A18:C18"/>
    <mergeCell ref="E15:M15"/>
    <mergeCell ref="E18:M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21"/>
  <sheetViews>
    <sheetView view="pageBreakPreview" zoomScaleNormal="100" zoomScaleSheetLayoutView="100" workbookViewId="0">
      <selection activeCell="B7" sqref="B7 D7:E7"/>
    </sheetView>
  </sheetViews>
  <sheetFormatPr defaultColWidth="9.140625" defaultRowHeight="12.75"/>
  <cols>
    <col min="1" max="1" width="37.140625" style="268" customWidth="1"/>
    <col min="2" max="5" width="16.85546875" style="268" customWidth="1"/>
    <col min="6" max="6" width="18.42578125" style="268" customWidth="1"/>
    <col min="7" max="7" width="2.7109375" style="268" customWidth="1"/>
    <col min="8" max="16384" width="9.140625" style="268"/>
  </cols>
  <sheetData>
    <row r="1" spans="1:8" ht="25.5" customHeight="1">
      <c r="A1" s="493" t="s">
        <v>168</v>
      </c>
      <c r="B1" s="493"/>
      <c r="C1" s="493"/>
      <c r="D1" s="493"/>
      <c r="E1" s="493"/>
      <c r="F1" s="267">
        <f>+'Section A'!B2</f>
        <v>0</v>
      </c>
    </row>
    <row r="2" spans="1:8" ht="67.5" customHeight="1">
      <c r="A2" s="499" t="s">
        <v>254</v>
      </c>
      <c r="B2" s="499"/>
      <c r="C2" s="499"/>
      <c r="D2" s="499"/>
      <c r="E2" s="499"/>
      <c r="F2" s="499"/>
    </row>
    <row r="4" spans="1:8">
      <c r="A4" s="269" t="s">
        <v>255</v>
      </c>
      <c r="B4" s="269" t="s">
        <v>202</v>
      </c>
      <c r="C4" s="269" t="s">
        <v>201</v>
      </c>
      <c r="D4" s="269" t="s">
        <v>219</v>
      </c>
      <c r="E4" s="269" t="s">
        <v>175</v>
      </c>
      <c r="F4" s="269" t="s">
        <v>256</v>
      </c>
      <c r="H4" s="270" t="s">
        <v>177</v>
      </c>
    </row>
    <row r="5" spans="1:8" ht="15">
      <c r="A5" s="265"/>
      <c r="B5" s="271"/>
      <c r="C5" s="271"/>
      <c r="D5" s="272"/>
      <c r="E5" s="271"/>
      <c r="F5" s="262">
        <f t="shared" ref="F5:F6" si="0">ROUND(+B5*D5*E5,2)</f>
        <v>0</v>
      </c>
      <c r="H5" s="273"/>
    </row>
    <row r="6" spans="1:8" ht="15">
      <c r="A6" s="266"/>
      <c r="B6" s="271"/>
      <c r="C6" s="271"/>
      <c r="D6" s="272"/>
      <c r="E6" s="271"/>
      <c r="F6" s="262">
        <f t="shared" si="0"/>
        <v>0</v>
      </c>
      <c r="H6" s="273"/>
    </row>
    <row r="7" spans="1:8" ht="15">
      <c r="A7" s="266"/>
      <c r="B7" s="271"/>
      <c r="C7" s="271"/>
      <c r="D7" s="272"/>
      <c r="E7" s="271"/>
      <c r="F7" s="274">
        <f>ROUND(+B7*D7*E7,2)</f>
        <v>0</v>
      </c>
      <c r="H7" s="273"/>
    </row>
    <row r="8" spans="1:8" ht="13.5">
      <c r="A8" s="275"/>
      <c r="D8" s="276"/>
      <c r="E8" s="261" t="s">
        <v>178</v>
      </c>
      <c r="F8" s="262">
        <f>ROUND(SUM(F5:F7),2)</f>
        <v>0</v>
      </c>
      <c r="H8" s="270" t="s">
        <v>257</v>
      </c>
    </row>
    <row r="9" spans="1:8">
      <c r="A9" s="275"/>
      <c r="D9" s="277"/>
      <c r="F9" s="278"/>
    </row>
    <row r="10" spans="1:8" ht="13.5">
      <c r="A10" s="266"/>
      <c r="B10" s="271"/>
      <c r="C10" s="271"/>
      <c r="D10" s="272"/>
      <c r="E10" s="271"/>
      <c r="F10" s="262">
        <f>ROUND(+B10*D10*E10,2)</f>
        <v>0</v>
      </c>
    </row>
    <row r="11" spans="1:8" ht="13.5">
      <c r="A11" s="266"/>
      <c r="B11" s="271"/>
      <c r="C11" s="271"/>
      <c r="D11" s="272"/>
      <c r="E11" s="271"/>
      <c r="F11" s="274">
        <f>ROUND(+B11*D11*E11,2)</f>
        <v>0</v>
      </c>
    </row>
    <row r="12" spans="1:8" ht="13.5">
      <c r="D12" s="279"/>
      <c r="E12" s="263" t="s">
        <v>180</v>
      </c>
      <c r="F12" s="262">
        <f>ROUND(SUM(F9:F11),2)</f>
        <v>0</v>
      </c>
      <c r="H12" s="270" t="s">
        <v>257</v>
      </c>
    </row>
    <row r="13" spans="1:8">
      <c r="F13" s="278"/>
    </row>
    <row r="14" spans="1:8" ht="15">
      <c r="A14" s="267"/>
      <c r="B14" s="267"/>
      <c r="C14" s="267"/>
      <c r="D14" s="264"/>
      <c r="E14" s="264" t="s">
        <v>258</v>
      </c>
      <c r="F14" s="262">
        <f>+F12+F8</f>
        <v>0</v>
      </c>
      <c r="H14" s="280" t="s">
        <v>182</v>
      </c>
    </row>
    <row r="16" spans="1:8" ht="15">
      <c r="A16" s="281" t="s">
        <v>259</v>
      </c>
      <c r="B16" s="282"/>
      <c r="C16" s="282"/>
      <c r="D16" s="282"/>
      <c r="E16" s="282"/>
      <c r="F16" s="283"/>
      <c r="H16" s="270" t="s">
        <v>184</v>
      </c>
    </row>
    <row r="17" spans="1:16" ht="45" customHeight="1">
      <c r="A17" s="495"/>
      <c r="B17" s="496"/>
      <c r="C17" s="496"/>
      <c r="D17" s="496"/>
      <c r="E17" s="496"/>
      <c r="F17" s="497"/>
      <c r="H17" s="498" t="s">
        <v>185</v>
      </c>
      <c r="I17" s="498"/>
      <c r="J17" s="498"/>
      <c r="K17" s="498"/>
      <c r="L17" s="498"/>
      <c r="M17" s="498"/>
      <c r="N17" s="498"/>
      <c r="O17" s="498"/>
      <c r="P17" s="498"/>
    </row>
    <row r="18" spans="1:16" ht="15">
      <c r="A18" s="267"/>
      <c r="B18" s="267"/>
      <c r="C18" s="267"/>
      <c r="D18" s="267"/>
      <c r="E18" s="267"/>
      <c r="F18" s="267"/>
      <c r="H18" s="273"/>
    </row>
    <row r="19" spans="1:16">
      <c r="A19" s="281" t="s">
        <v>260</v>
      </c>
      <c r="B19" s="284"/>
      <c r="C19" s="284"/>
      <c r="D19" s="284"/>
      <c r="E19" s="284"/>
      <c r="F19" s="285"/>
      <c r="H19" s="270" t="s">
        <v>184</v>
      </c>
    </row>
    <row r="20" spans="1:16" ht="45" customHeight="1">
      <c r="A20" s="495"/>
      <c r="B20" s="496"/>
      <c r="C20" s="496"/>
      <c r="D20" s="496"/>
      <c r="E20" s="496"/>
      <c r="F20" s="497"/>
      <c r="H20" s="498" t="s">
        <v>185</v>
      </c>
      <c r="I20" s="498"/>
      <c r="J20" s="498"/>
      <c r="K20" s="498"/>
      <c r="L20" s="498"/>
      <c r="M20" s="498"/>
      <c r="N20" s="498"/>
      <c r="O20" s="498"/>
      <c r="P20" s="498"/>
    </row>
    <row r="21" spans="1:16" ht="15">
      <c r="A21" s="267"/>
      <c r="B21" s="267"/>
      <c r="C21" s="267"/>
      <c r="D21" s="267"/>
      <c r="E21" s="267"/>
      <c r="F21" s="286"/>
    </row>
  </sheetData>
  <sheetProtection algorithmName="SHA-512" hashValue="5EJKNDC653QPjbEapDmFePk90PosRHUHuqGATBTnkdySbp8FCQTnyopSzafXXTUQweQl+xBzUKpZMU03aRjj1w==" saltValue="9LdpdZwnK8pA2h8xn+ur4A==" spinCount="100000" sheet="1" objects="1" scenarios="1"/>
  <mergeCells count="6">
    <mergeCell ref="A17:F17"/>
    <mergeCell ref="A20:F20"/>
    <mergeCell ref="A1:E1"/>
    <mergeCell ref="A2:F2"/>
    <mergeCell ref="H17:P17"/>
    <mergeCell ref="H20:P20"/>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18"/>
  <sheetViews>
    <sheetView view="pageBreakPreview" zoomScaleNormal="100" zoomScaleSheetLayoutView="100" workbookViewId="0">
      <selection activeCell="B9" sqref="B9"/>
    </sheetView>
  </sheetViews>
  <sheetFormatPr defaultColWidth="9.140625" defaultRowHeight="15"/>
  <cols>
    <col min="1" max="1" width="39.42578125" style="267" customWidth="1"/>
    <col min="2" max="2" width="75.5703125" style="267" customWidth="1"/>
    <col min="3" max="3" width="18.5703125" style="267" customWidth="1"/>
    <col min="4" max="4" width="2.140625" style="267" customWidth="1"/>
    <col min="5" max="16384" width="9.140625" style="267"/>
  </cols>
  <sheetData>
    <row r="1" spans="1:13" ht="20.25" customHeight="1">
      <c r="A1" s="493" t="s">
        <v>168</v>
      </c>
      <c r="B1" s="493"/>
      <c r="C1" s="267">
        <f>+'Section A'!B2</f>
        <v>0</v>
      </c>
    </row>
    <row r="2" spans="1:13" ht="53.25" customHeight="1">
      <c r="A2" s="494" t="s">
        <v>261</v>
      </c>
      <c r="B2" s="494"/>
      <c r="C2" s="494"/>
    </row>
    <row r="3" spans="1:13" ht="25.5">
      <c r="A3" s="289" t="s">
        <v>247</v>
      </c>
      <c r="B3" s="288" t="s">
        <v>248</v>
      </c>
      <c r="C3" s="289" t="s">
        <v>262</v>
      </c>
    </row>
    <row r="4" spans="1:13">
      <c r="A4" s="287"/>
      <c r="B4" s="265"/>
      <c r="C4" s="262"/>
    </row>
    <row r="5" spans="1:13">
      <c r="A5" s="266"/>
      <c r="B5" s="266"/>
      <c r="C5" s="274"/>
    </row>
    <row r="6" spans="1:13">
      <c r="A6" s="275"/>
      <c r="B6" s="261"/>
      <c r="C6" s="262"/>
      <c r="E6" s="270" t="s">
        <v>228</v>
      </c>
    </row>
    <row r="7" spans="1:13">
      <c r="A7" s="275"/>
      <c r="B7" s="275"/>
      <c r="C7" s="290"/>
    </row>
    <row r="8" spans="1:13">
      <c r="A8" s="266"/>
      <c r="B8" s="266"/>
      <c r="C8" s="262"/>
    </row>
    <row r="9" spans="1:13">
      <c r="A9" s="266"/>
      <c r="B9" s="266"/>
      <c r="C9" s="274"/>
    </row>
    <row r="10" spans="1:13">
      <c r="A10" s="275"/>
      <c r="B10" s="263"/>
      <c r="C10" s="262"/>
      <c r="E10" s="270" t="s">
        <v>228</v>
      </c>
    </row>
    <row r="11" spans="1:13">
      <c r="C11" s="286"/>
    </row>
    <row r="12" spans="1:13">
      <c r="B12" s="264" t="s">
        <v>263</v>
      </c>
      <c r="C12" s="262"/>
      <c r="E12" s="280" t="s">
        <v>182</v>
      </c>
    </row>
    <row r="13" spans="1:13">
      <c r="C13" s="290"/>
    </row>
    <row r="14" spans="1:13">
      <c r="A14" s="281" t="s">
        <v>264</v>
      </c>
      <c r="B14" s="282"/>
      <c r="C14" s="283"/>
      <c r="E14" s="270" t="s">
        <v>184</v>
      </c>
    </row>
    <row r="15" spans="1:13" ht="45" customHeight="1">
      <c r="A15" s="495"/>
      <c r="B15" s="496"/>
      <c r="C15" s="497"/>
      <c r="E15" s="498" t="s">
        <v>185</v>
      </c>
      <c r="F15" s="498"/>
      <c r="G15" s="498"/>
      <c r="H15" s="498"/>
      <c r="I15" s="498"/>
      <c r="J15" s="498"/>
      <c r="K15" s="498"/>
      <c r="L15" s="498"/>
      <c r="M15" s="498"/>
    </row>
    <row r="17" spans="1:13">
      <c r="A17" s="281" t="s">
        <v>265</v>
      </c>
      <c r="B17" s="284"/>
      <c r="C17" s="285"/>
      <c r="E17" s="270" t="s">
        <v>184</v>
      </c>
    </row>
    <row r="18" spans="1:13" ht="45" customHeight="1">
      <c r="A18" s="495"/>
      <c r="B18" s="496"/>
      <c r="C18" s="497"/>
      <c r="E18" s="498" t="s">
        <v>185</v>
      </c>
      <c r="F18" s="498"/>
      <c r="G18" s="498"/>
      <c r="H18" s="498"/>
      <c r="I18" s="498"/>
      <c r="J18" s="498"/>
      <c r="K18" s="498"/>
      <c r="L18" s="498"/>
      <c r="M18" s="498"/>
    </row>
  </sheetData>
  <sheetProtection algorithmName="SHA-512" hashValue="pUtl9+hx7Vu3X3WYcnPXbkbs4zE2Zm8BnYT1pwvNuXGhVwDAauaIbkSxmVIC6gx2AMjWFkDWKB0GMPO4BUSvLQ==" saltValue="vshbjP6s+2wNjdIamtGD7Q==" spinCount="100000" sheet="1" objects="1" scenarios="1"/>
  <mergeCells count="6">
    <mergeCell ref="A1:B1"/>
    <mergeCell ref="A2:C2"/>
    <mergeCell ref="A15:C15"/>
    <mergeCell ref="A18:C18"/>
    <mergeCell ref="E15:M15"/>
    <mergeCell ref="E18:M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20"/>
  <sheetViews>
    <sheetView zoomScaleNormal="100" zoomScaleSheetLayoutView="100" workbookViewId="0">
      <selection activeCell="A5" sqref="A5"/>
    </sheetView>
  </sheetViews>
  <sheetFormatPr defaultColWidth="9.140625" defaultRowHeight="15"/>
  <cols>
    <col min="1" max="1" width="42.28515625" style="8" customWidth="1"/>
    <col min="2" max="5" width="16.42578125" style="8" customWidth="1"/>
    <col min="6" max="6" width="16.7109375" style="8" customWidth="1"/>
    <col min="7" max="7" width="2.42578125" style="8" customWidth="1"/>
    <col min="8" max="16384" width="9.140625" style="8"/>
  </cols>
  <sheetData>
    <row r="1" spans="1:8" ht="29.25" customHeight="1">
      <c r="A1" s="463" t="s">
        <v>168</v>
      </c>
      <c r="B1" s="463"/>
      <c r="C1" s="463"/>
      <c r="D1" s="463"/>
      <c r="E1" s="463"/>
      <c r="F1" s="8">
        <f>+'Section A'!B2</f>
        <v>0</v>
      </c>
    </row>
    <row r="2" spans="1:8" ht="41.25" customHeight="1">
      <c r="A2" s="464" t="s">
        <v>266</v>
      </c>
      <c r="B2" s="464"/>
      <c r="C2" s="464"/>
      <c r="D2" s="464"/>
      <c r="E2" s="464"/>
      <c r="F2" s="464"/>
    </row>
    <row r="3" spans="1:8" ht="7.5" customHeight="1">
      <c r="A3" s="13"/>
      <c r="B3" s="13"/>
      <c r="C3" s="13"/>
      <c r="D3" s="13"/>
      <c r="E3" s="13"/>
      <c r="F3" s="13"/>
    </row>
    <row r="4" spans="1:8" ht="25.5">
      <c r="A4" s="226" t="s">
        <v>255</v>
      </c>
      <c r="B4" s="226" t="s">
        <v>202</v>
      </c>
      <c r="C4" s="226" t="s">
        <v>201</v>
      </c>
      <c r="D4" s="226" t="s">
        <v>219</v>
      </c>
      <c r="E4" s="226" t="s">
        <v>175</v>
      </c>
      <c r="F4" s="14" t="s">
        <v>267</v>
      </c>
    </row>
    <row r="5" spans="1:8" s="105" customFormat="1">
      <c r="A5" s="222"/>
      <c r="B5" s="252"/>
      <c r="C5" s="252"/>
      <c r="D5" s="255"/>
      <c r="E5" s="252"/>
      <c r="F5" s="104">
        <f>ROUND(+B5*D5*E5,2)</f>
        <v>0</v>
      </c>
    </row>
    <row r="6" spans="1:8" s="105" customFormat="1">
      <c r="A6" s="337"/>
      <c r="B6" s="252"/>
      <c r="C6" s="252"/>
      <c r="D6" s="255"/>
      <c r="E6" s="252"/>
      <c r="F6" s="104">
        <f>ROUND(+B6*D6*E6,2)</f>
        <v>0</v>
      </c>
    </row>
    <row r="7" spans="1:8" s="105" customFormat="1">
      <c r="A7" s="337"/>
      <c r="B7" s="252"/>
      <c r="C7" s="252"/>
      <c r="D7" s="255"/>
      <c r="E7" s="252"/>
      <c r="F7" s="136">
        <f>ROUND(+B7*D7*E7,2)</f>
        <v>0</v>
      </c>
    </row>
    <row r="8" spans="1:8" s="105" customFormat="1">
      <c r="A8" s="336"/>
      <c r="B8" s="92"/>
      <c r="C8" s="92"/>
      <c r="D8" s="191"/>
      <c r="E8" s="206" t="s">
        <v>178</v>
      </c>
      <c r="F8" s="81">
        <f>ROUND(SUM(F5:F7),2)</f>
        <v>0</v>
      </c>
      <c r="H8" s="121" t="s">
        <v>257</v>
      </c>
    </row>
    <row r="9" spans="1:8" s="105" customFormat="1">
      <c r="A9" s="336"/>
      <c r="B9" s="92"/>
      <c r="C9" s="92"/>
      <c r="D9" s="137"/>
      <c r="E9" s="92"/>
      <c r="F9" s="131"/>
    </row>
    <row r="10" spans="1:8" s="105" customFormat="1">
      <c r="A10" s="337"/>
      <c r="B10" s="252"/>
      <c r="C10" s="252"/>
      <c r="D10" s="255"/>
      <c r="E10" s="252"/>
      <c r="F10" s="104">
        <f>ROUND(+B10*D10*E10,2)</f>
        <v>0</v>
      </c>
    </row>
    <row r="11" spans="1:8" s="105" customFormat="1">
      <c r="A11" s="337"/>
      <c r="B11" s="252"/>
      <c r="C11" s="252"/>
      <c r="D11" s="255"/>
      <c r="E11" s="252"/>
      <c r="F11" s="136">
        <f>ROUND(+B11*D11*E11,2)</f>
        <v>0</v>
      </c>
    </row>
    <row r="12" spans="1:8" s="105" customFormat="1">
      <c r="A12" s="336"/>
      <c r="B12" s="92"/>
      <c r="C12" s="92"/>
      <c r="D12" s="194"/>
      <c r="E12" s="203" t="s">
        <v>180</v>
      </c>
      <c r="F12" s="81">
        <f>ROUND(SUM(F9:F11),2)</f>
        <v>0</v>
      </c>
      <c r="H12" s="121" t="s">
        <v>257</v>
      </c>
    </row>
    <row r="13" spans="1:8">
      <c r="F13" s="19"/>
    </row>
    <row r="14" spans="1:8">
      <c r="C14" s="475" t="s">
        <v>268</v>
      </c>
      <c r="D14" s="475"/>
      <c r="E14" s="475"/>
      <c r="F14" s="79">
        <f>+F12+F8</f>
        <v>0</v>
      </c>
      <c r="H14" s="142" t="s">
        <v>182</v>
      </c>
    </row>
    <row r="15" spans="1:8" s="105" customFormat="1">
      <c r="A15" s="224"/>
      <c r="B15" s="113"/>
      <c r="C15" s="113"/>
      <c r="D15" s="113"/>
      <c r="E15" s="113"/>
      <c r="F15" s="138"/>
    </row>
    <row r="16" spans="1:8" s="105" customFormat="1">
      <c r="A16" s="110" t="s">
        <v>269</v>
      </c>
      <c r="B16" s="139"/>
      <c r="C16" s="139"/>
      <c r="D16" s="111"/>
      <c r="E16" s="111"/>
      <c r="F16" s="112"/>
      <c r="H16" s="143" t="s">
        <v>184</v>
      </c>
    </row>
    <row r="17" spans="1:16" s="105" customFormat="1" ht="45" customHeight="1">
      <c r="A17" s="467"/>
      <c r="B17" s="468"/>
      <c r="C17" s="468"/>
      <c r="D17" s="468"/>
      <c r="E17" s="468"/>
      <c r="F17" s="469"/>
      <c r="H17" s="465" t="s">
        <v>185</v>
      </c>
      <c r="I17" s="465"/>
      <c r="J17" s="465"/>
      <c r="K17" s="465"/>
      <c r="L17" s="465"/>
      <c r="M17" s="465"/>
      <c r="N17" s="465"/>
      <c r="O17" s="465"/>
      <c r="P17" s="465"/>
    </row>
    <row r="19" spans="1:16" s="105" customFormat="1">
      <c r="A19" s="110" t="s">
        <v>270</v>
      </c>
      <c r="B19" s="115"/>
      <c r="C19" s="115"/>
      <c r="D19" s="115"/>
      <c r="E19" s="115"/>
      <c r="F19" s="116"/>
      <c r="H19" s="143" t="s">
        <v>184</v>
      </c>
    </row>
    <row r="20" spans="1:16" s="105" customFormat="1" ht="45" customHeight="1">
      <c r="A20" s="467"/>
      <c r="B20" s="468"/>
      <c r="C20" s="468"/>
      <c r="D20" s="468"/>
      <c r="E20" s="468"/>
      <c r="F20" s="469"/>
      <c r="H20" s="465" t="s">
        <v>185</v>
      </c>
      <c r="I20" s="465"/>
      <c r="J20" s="465"/>
      <c r="K20" s="465"/>
      <c r="L20" s="465"/>
      <c r="M20" s="465"/>
      <c r="N20" s="465"/>
      <c r="O20" s="465"/>
      <c r="P20" s="465"/>
    </row>
  </sheetData>
  <sheetProtection algorithmName="SHA-512" hashValue="p3Vs7+euZEvn/zfvTy6M1dzo0y5eEQzAWzj0BUmARjg72tSTYnZ/GKY03SwJ3PNAOnxILzGZYDpH1xFQNOE0hg==" saltValue="iDnS//6RMZs7Bk+FTkY+Tw==" spinCount="100000" sheet="1" objects="1" scenarios="1" formatCells="0" formatRows="0" insertRows="0" deleteRows="0" sort="0"/>
  <mergeCells count="7">
    <mergeCell ref="H17:P17"/>
    <mergeCell ref="H20:P20"/>
    <mergeCell ref="A1:E1"/>
    <mergeCell ref="C14:E14"/>
    <mergeCell ref="A2:F2"/>
    <mergeCell ref="A17:F17"/>
    <mergeCell ref="A20:F20"/>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20"/>
  <sheetViews>
    <sheetView zoomScaleNormal="100" zoomScaleSheetLayoutView="100" workbookViewId="0">
      <selection activeCell="A5" sqref="A5"/>
    </sheetView>
  </sheetViews>
  <sheetFormatPr defaultColWidth="9.140625" defaultRowHeight="15"/>
  <cols>
    <col min="1" max="1" width="56" style="8" customWidth="1"/>
    <col min="2" max="5" width="12.5703125" style="8" customWidth="1"/>
    <col min="6" max="6" width="17.140625" style="8" customWidth="1"/>
    <col min="7" max="7" width="2.42578125" style="8" customWidth="1"/>
    <col min="8" max="16384" width="9.140625" style="8"/>
  </cols>
  <sheetData>
    <row r="1" spans="1:8" ht="24.75" customHeight="1">
      <c r="A1" s="463" t="s">
        <v>168</v>
      </c>
      <c r="B1" s="463"/>
      <c r="C1" s="463"/>
      <c r="D1" s="463"/>
      <c r="E1" s="463"/>
      <c r="F1" s="8">
        <f>+'Section A'!B2</f>
        <v>0</v>
      </c>
    </row>
    <row r="2" spans="1:8" ht="42" customHeight="1">
      <c r="A2" s="464" t="s">
        <v>271</v>
      </c>
      <c r="B2" s="464"/>
      <c r="C2" s="464"/>
      <c r="D2" s="464"/>
      <c r="E2" s="464"/>
      <c r="F2" s="464"/>
    </row>
    <row r="3" spans="1:8">
      <c r="A3" s="13"/>
      <c r="B3" s="13"/>
      <c r="C3" s="13"/>
      <c r="D3" s="13"/>
      <c r="E3" s="13"/>
      <c r="F3" s="13"/>
    </row>
    <row r="4" spans="1:8" ht="25.5">
      <c r="A4" s="226" t="s">
        <v>255</v>
      </c>
      <c r="B4" s="226" t="s">
        <v>202</v>
      </c>
      <c r="C4" s="226" t="s">
        <v>201</v>
      </c>
      <c r="D4" s="226" t="s">
        <v>219</v>
      </c>
      <c r="E4" s="226" t="s">
        <v>175</v>
      </c>
      <c r="F4" s="14" t="s">
        <v>272</v>
      </c>
      <c r="H4" s="143" t="s">
        <v>177</v>
      </c>
    </row>
    <row r="5" spans="1:8" s="105" customFormat="1">
      <c r="A5" s="222"/>
      <c r="B5" s="252"/>
      <c r="C5" s="252"/>
      <c r="D5" s="255"/>
      <c r="E5" s="252"/>
      <c r="F5" s="104">
        <f>ROUND(+B5*D5*E5,2)</f>
        <v>0</v>
      </c>
      <c r="H5" s="118"/>
    </row>
    <row r="6" spans="1:8" s="105" customFormat="1">
      <c r="A6" s="337"/>
      <c r="B6" s="252"/>
      <c r="C6" s="252"/>
      <c r="D6" s="255"/>
      <c r="E6" s="252"/>
      <c r="F6" s="104">
        <f>ROUND(+B6*D6*E6,2)</f>
        <v>0</v>
      </c>
      <c r="H6" s="118"/>
    </row>
    <row r="7" spans="1:8" s="105" customFormat="1">
      <c r="A7" s="337"/>
      <c r="B7" s="252"/>
      <c r="C7" s="252"/>
      <c r="D7" s="255"/>
      <c r="E7" s="252"/>
      <c r="F7" s="136">
        <f>ROUND(+B7*D7*E7,2)</f>
        <v>0</v>
      </c>
      <c r="H7" s="118"/>
    </row>
    <row r="8" spans="1:8" s="105" customFormat="1">
      <c r="A8" s="336"/>
      <c r="B8" s="92"/>
      <c r="C8" s="92"/>
      <c r="D8" s="195"/>
      <c r="E8" s="206" t="s">
        <v>178</v>
      </c>
      <c r="F8" s="81">
        <f>ROUND(SUM(F5:F7),2)</f>
        <v>0</v>
      </c>
      <c r="H8" s="121" t="s">
        <v>257</v>
      </c>
    </row>
    <row r="9" spans="1:8" s="105" customFormat="1">
      <c r="A9" s="336"/>
      <c r="B9" s="92"/>
      <c r="C9" s="92"/>
      <c r="D9" s="137"/>
      <c r="E9" s="92"/>
      <c r="F9" s="131"/>
    </row>
    <row r="10" spans="1:8" s="105" customFormat="1">
      <c r="A10" s="337"/>
      <c r="B10" s="252"/>
      <c r="C10" s="252"/>
      <c r="D10" s="255"/>
      <c r="E10" s="252"/>
      <c r="F10" s="104">
        <f>ROUND(+B10*D10*E10,2)</f>
        <v>0</v>
      </c>
    </row>
    <row r="11" spans="1:8" s="105" customFormat="1">
      <c r="A11" s="337"/>
      <c r="B11" s="252"/>
      <c r="C11" s="252"/>
      <c r="D11" s="255"/>
      <c r="E11" s="252"/>
      <c r="F11" s="136">
        <f>ROUND(+B11*D11*E11,2)</f>
        <v>0</v>
      </c>
    </row>
    <row r="12" spans="1:8" s="105" customFormat="1">
      <c r="A12" s="336"/>
      <c r="B12" s="92"/>
      <c r="C12" s="92"/>
      <c r="D12" s="194"/>
      <c r="E12" s="203" t="s">
        <v>180</v>
      </c>
      <c r="F12" s="81">
        <f>ROUND(SUM(F9:F11),2)</f>
        <v>0</v>
      </c>
      <c r="H12" s="121" t="s">
        <v>257</v>
      </c>
    </row>
    <row r="13" spans="1:8">
      <c r="F13" s="87"/>
    </row>
    <row r="14" spans="1:8">
      <c r="C14" s="475" t="s">
        <v>273</v>
      </c>
      <c r="D14" s="475"/>
      <c r="E14" s="475"/>
      <c r="F14" s="79">
        <f>+F12+F8</f>
        <v>0</v>
      </c>
      <c r="H14" s="142" t="s">
        <v>182</v>
      </c>
    </row>
    <row r="15" spans="1:8" s="105" customFormat="1">
      <c r="A15" s="92"/>
      <c r="B15" s="92"/>
      <c r="C15" s="92"/>
      <c r="D15" s="92"/>
      <c r="E15" s="92"/>
      <c r="F15" s="131"/>
    </row>
    <row r="16" spans="1:8" s="105" customFormat="1">
      <c r="A16" s="110" t="s">
        <v>274</v>
      </c>
      <c r="B16" s="111"/>
      <c r="C16" s="111"/>
      <c r="D16" s="111"/>
      <c r="E16" s="111"/>
      <c r="F16" s="112"/>
      <c r="H16" s="143" t="s">
        <v>184</v>
      </c>
    </row>
    <row r="17" spans="1:16" s="105" customFormat="1" ht="45" customHeight="1">
      <c r="A17" s="467"/>
      <c r="B17" s="468"/>
      <c r="C17" s="468"/>
      <c r="D17" s="468"/>
      <c r="E17" s="468"/>
      <c r="F17" s="469"/>
      <c r="H17" s="465" t="s">
        <v>185</v>
      </c>
      <c r="I17" s="465"/>
      <c r="J17" s="465"/>
      <c r="K17" s="465"/>
      <c r="L17" s="465"/>
      <c r="M17" s="465"/>
      <c r="N17" s="465"/>
      <c r="O17" s="465"/>
      <c r="P17" s="465"/>
    </row>
    <row r="18" spans="1:16">
      <c r="H18" s="143"/>
    </row>
    <row r="19" spans="1:16" s="105" customFormat="1">
      <c r="A19" s="110" t="s">
        <v>275</v>
      </c>
      <c r="B19" s="115"/>
      <c r="C19" s="115"/>
      <c r="D19" s="115"/>
      <c r="E19" s="115"/>
      <c r="F19" s="116"/>
      <c r="H19" s="143" t="s">
        <v>184</v>
      </c>
    </row>
    <row r="20" spans="1:16" s="105" customFormat="1" ht="45" customHeight="1">
      <c r="A20" s="467"/>
      <c r="B20" s="468"/>
      <c r="C20" s="468"/>
      <c r="D20" s="468"/>
      <c r="E20" s="468"/>
      <c r="F20" s="469"/>
      <c r="H20" s="465" t="s">
        <v>185</v>
      </c>
      <c r="I20" s="465"/>
      <c r="J20" s="465"/>
      <c r="K20" s="465"/>
      <c r="L20" s="465"/>
      <c r="M20" s="465"/>
      <c r="N20" s="465"/>
      <c r="O20" s="465"/>
      <c r="P20" s="465"/>
    </row>
  </sheetData>
  <sheetProtection algorithmName="SHA-512" hashValue="LM1x7KnKL7c25wWC30c0nnMqvPzuBA+9rABGSN3aqidlVrte8Y+O7j2hgivMR6oFjE1S6u08EPP+eyj/etLTTw==" saltValue="+SyunOiE10QAFkY7b30ZKw==" spinCount="100000" sheet="1" objects="1" scenarios="1" formatCells="0" formatRows="0" insertRows="0" deleteRows="0" sort="0"/>
  <mergeCells count="7">
    <mergeCell ref="H17:P17"/>
    <mergeCell ref="H20:P20"/>
    <mergeCell ref="A1:E1"/>
    <mergeCell ref="C14:E14"/>
    <mergeCell ref="A2:F2"/>
    <mergeCell ref="A17:F17"/>
    <mergeCell ref="A20:F20"/>
  </mergeCells>
  <printOptions horizontalCentered="1"/>
  <pageMargins left="0.25" right="0.25" top="0.25" bottom="0.5" header="0.3" footer="0.3"/>
  <pageSetup fitToHeight="0" orientation="landscape" blackAndWhite="1" r:id="rId1"/>
  <headerFooter>
    <oddFooter>&amp;L&amp;F&amp;CPage &amp;P of &amp;N&amp;R&amp;A</oddFooter>
  </headerFooter>
  <ignoredErrors>
    <ignoredError sqref="F5:F7 F11"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19"/>
  <sheetViews>
    <sheetView zoomScaleNormal="100" zoomScaleSheetLayoutView="100" workbookViewId="0">
      <selection activeCell="A5" sqref="A5"/>
    </sheetView>
  </sheetViews>
  <sheetFormatPr defaultColWidth="9.140625" defaultRowHeight="15"/>
  <cols>
    <col min="1" max="1" width="31.140625" style="8" customWidth="1"/>
    <col min="2" max="2" width="24.85546875" style="8" customWidth="1"/>
    <col min="3" max="6" width="14.5703125" style="8" customWidth="1"/>
    <col min="7" max="7" width="17" style="8" customWidth="1"/>
    <col min="8" max="8" width="2.42578125" style="8" customWidth="1"/>
    <col min="9" max="16384" width="9.140625" style="8"/>
  </cols>
  <sheetData>
    <row r="1" spans="1:17" ht="27" customHeight="1">
      <c r="A1" s="463" t="s">
        <v>168</v>
      </c>
      <c r="B1" s="463"/>
      <c r="C1" s="463"/>
      <c r="D1" s="463"/>
      <c r="E1" s="463"/>
      <c r="F1" s="463"/>
      <c r="G1" s="8">
        <f>+'Section A'!B2</f>
        <v>0</v>
      </c>
    </row>
    <row r="2" spans="1:17" ht="54.75" customHeight="1">
      <c r="A2" s="464" t="s">
        <v>276</v>
      </c>
      <c r="B2" s="464"/>
      <c r="C2" s="464"/>
      <c r="D2" s="464"/>
      <c r="E2" s="464"/>
      <c r="F2" s="464"/>
      <c r="G2" s="464"/>
    </row>
    <row r="3" spans="1:17" ht="8.25" customHeight="1">
      <c r="A3" s="13"/>
      <c r="B3" s="13"/>
      <c r="C3" s="13"/>
      <c r="D3" s="13"/>
      <c r="E3" s="13"/>
      <c r="F3" s="13"/>
      <c r="G3" s="13"/>
    </row>
    <row r="4" spans="1:17" ht="25.5">
      <c r="A4" s="226" t="s">
        <v>170</v>
      </c>
      <c r="B4" s="226" t="s">
        <v>277</v>
      </c>
      <c r="C4" s="14" t="s">
        <v>172</v>
      </c>
      <c r="D4" s="14" t="s">
        <v>173</v>
      </c>
      <c r="E4" s="226" t="s">
        <v>174</v>
      </c>
      <c r="F4" s="226" t="s">
        <v>175</v>
      </c>
      <c r="G4" s="14" t="s">
        <v>278</v>
      </c>
      <c r="I4" s="143" t="s">
        <v>177</v>
      </c>
    </row>
    <row r="5" spans="1:17" s="105" customFormat="1">
      <c r="A5" s="256"/>
      <c r="B5" s="256"/>
      <c r="C5" s="146"/>
      <c r="D5" s="247"/>
      <c r="E5" s="257"/>
      <c r="F5" s="247"/>
      <c r="G5" s="93">
        <f>ROUND(+C5*E5*F5,2)</f>
        <v>0</v>
      </c>
      <c r="I5" s="118"/>
    </row>
    <row r="6" spans="1:17" s="105" customFormat="1">
      <c r="A6" s="256"/>
      <c r="B6" s="256"/>
      <c r="C6" s="146"/>
      <c r="D6" s="247"/>
      <c r="E6" s="257"/>
      <c r="F6" s="247"/>
      <c r="G6" s="219">
        <f>ROUND(+C6*E6*F6,2)</f>
        <v>0</v>
      </c>
      <c r="I6" s="118"/>
    </row>
    <row r="7" spans="1:17" s="105" customFormat="1">
      <c r="A7" s="197"/>
      <c r="B7" s="197"/>
      <c r="C7" s="147"/>
      <c r="D7" s="94"/>
      <c r="E7" s="97"/>
      <c r="F7" s="204" t="s">
        <v>178</v>
      </c>
      <c r="G7" s="205">
        <f>ROUND(SUM(G5:G6),2)</f>
        <v>0</v>
      </c>
      <c r="I7" s="121" t="s">
        <v>179</v>
      </c>
    </row>
    <row r="8" spans="1:17" s="105" customFormat="1">
      <c r="A8" s="196"/>
      <c r="B8" s="196"/>
      <c r="C8" s="131"/>
      <c r="D8" s="221"/>
      <c r="E8" s="99"/>
      <c r="F8" s="221"/>
      <c r="G8" s="200"/>
      <c r="I8" s="121"/>
    </row>
    <row r="9" spans="1:17" s="105" customFormat="1">
      <c r="A9" s="258"/>
      <c r="B9" s="258"/>
      <c r="C9" s="146"/>
      <c r="D9" s="247"/>
      <c r="E9" s="257"/>
      <c r="F9" s="247"/>
      <c r="G9" s="93">
        <f>ROUND(+C9*E9*F9,2)</f>
        <v>0</v>
      </c>
    </row>
    <row r="10" spans="1:17" s="105" customFormat="1">
      <c r="A10" s="258"/>
      <c r="B10" s="248"/>
      <c r="C10" s="146"/>
      <c r="D10" s="247"/>
      <c r="E10" s="257"/>
      <c r="F10" s="247"/>
      <c r="G10" s="219">
        <f>ROUND(+C10*E10*F10,2)</f>
        <v>0</v>
      </c>
    </row>
    <row r="11" spans="1:17" s="105" customFormat="1">
      <c r="A11" s="101"/>
      <c r="B11" s="101"/>
      <c r="C11" s="135"/>
      <c r="D11" s="103"/>
      <c r="E11" s="194"/>
      <c r="F11" s="203" t="s">
        <v>180</v>
      </c>
      <c r="G11" s="81">
        <f>ROUND(SUM(G8:G10),2)</f>
        <v>0</v>
      </c>
      <c r="I11" s="121" t="s">
        <v>179</v>
      </c>
    </row>
    <row r="12" spans="1:17">
      <c r="G12" s="87"/>
    </row>
    <row r="13" spans="1:17">
      <c r="D13" s="475" t="s">
        <v>279</v>
      </c>
      <c r="E13" s="475"/>
      <c r="F13" s="475"/>
      <c r="G13" s="79">
        <f>+G11+G7</f>
        <v>0</v>
      </c>
      <c r="I13" s="142" t="s">
        <v>182</v>
      </c>
    </row>
    <row r="14" spans="1:17" s="105" customFormat="1">
      <c r="C14" s="106"/>
      <c r="D14" s="107"/>
      <c r="E14" s="108"/>
      <c r="F14" s="107"/>
      <c r="G14" s="109"/>
    </row>
    <row r="15" spans="1:17" s="105" customFormat="1">
      <c r="A15" s="110" t="s">
        <v>280</v>
      </c>
      <c r="B15" s="111"/>
      <c r="C15" s="111"/>
      <c r="D15" s="111"/>
      <c r="E15" s="111"/>
      <c r="F15" s="111"/>
      <c r="G15" s="112"/>
      <c r="I15" s="143" t="s">
        <v>184</v>
      </c>
    </row>
    <row r="16" spans="1:17" s="105" customFormat="1" ht="45" customHeight="1">
      <c r="A16" s="467"/>
      <c r="B16" s="468"/>
      <c r="C16" s="468"/>
      <c r="D16" s="468"/>
      <c r="E16" s="468"/>
      <c r="F16" s="468"/>
      <c r="G16" s="469"/>
      <c r="I16" s="465" t="s">
        <v>185</v>
      </c>
      <c r="J16" s="465"/>
      <c r="K16" s="465"/>
      <c r="L16" s="465"/>
      <c r="M16" s="465"/>
      <c r="N16" s="465"/>
      <c r="O16" s="465"/>
      <c r="P16" s="465"/>
      <c r="Q16" s="465"/>
    </row>
    <row r="18" spans="1:17" s="105" customFormat="1">
      <c r="A18" s="110" t="s">
        <v>281</v>
      </c>
      <c r="B18" s="114"/>
      <c r="C18" s="115"/>
      <c r="D18" s="115"/>
      <c r="E18" s="115"/>
      <c r="F18" s="115"/>
      <c r="G18" s="116"/>
      <c r="I18" s="143" t="s">
        <v>184</v>
      </c>
    </row>
    <row r="19" spans="1:17" s="105" customFormat="1" ht="45" customHeight="1">
      <c r="A19" s="467"/>
      <c r="B19" s="468"/>
      <c r="C19" s="468"/>
      <c r="D19" s="468"/>
      <c r="E19" s="468"/>
      <c r="F19" s="468"/>
      <c r="G19" s="469"/>
      <c r="I19" s="465" t="s">
        <v>185</v>
      </c>
      <c r="J19" s="465"/>
      <c r="K19" s="465"/>
      <c r="L19" s="465"/>
      <c r="M19" s="465"/>
      <c r="N19" s="465"/>
      <c r="O19" s="465"/>
      <c r="P19" s="465"/>
      <c r="Q19" s="465"/>
    </row>
  </sheetData>
  <sheetProtection algorithmName="SHA-512" hashValue="PIMDNSBINPfNrflNzTLDEFfl17L2U/XQr0TczuXZYUAJQZbfOo/5TZkmJhW2pV5KOsFnlx57kGaGfdhy8NTsvg==" saltValue="TRnqghqtWl/AnZX/FHMrww==" spinCount="100000" sheet="1" objects="1" scenarios="1" formatCells="0" formatRows="0" insertRows="0" deleteRows="0" sort="0"/>
  <mergeCells count="7">
    <mergeCell ref="I16:Q16"/>
    <mergeCell ref="I19:Q19"/>
    <mergeCell ref="A1:F1"/>
    <mergeCell ref="D13:F13"/>
    <mergeCell ref="A2:G2"/>
    <mergeCell ref="A16:G16"/>
    <mergeCell ref="A19:G1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9"/>
  <sheetViews>
    <sheetView topLeftCell="A8" zoomScaleNormal="100" zoomScaleSheetLayoutView="100" workbookViewId="0">
      <selection activeCell="A32" sqref="A32"/>
    </sheetView>
  </sheetViews>
  <sheetFormatPr defaultColWidth="9.140625" defaultRowHeight="15"/>
  <cols>
    <col min="1" max="1" width="22.140625" style="6" customWidth="1"/>
    <col min="2" max="2" width="32.85546875" style="8" customWidth="1"/>
    <col min="3" max="3" width="18.85546875" style="8" customWidth="1"/>
    <col min="4" max="4" width="26.5703125" style="8" customWidth="1"/>
    <col min="5" max="5" width="15.42578125" style="8" customWidth="1"/>
    <col min="6" max="6" width="19.7109375" style="8" customWidth="1"/>
    <col min="7" max="16384" width="9.140625" style="8"/>
  </cols>
  <sheetData>
    <row r="1" spans="1:7" ht="21" customHeight="1">
      <c r="A1" s="322" t="s">
        <v>60</v>
      </c>
      <c r="B1" s="388" t="s">
        <v>61</v>
      </c>
      <c r="C1" s="389"/>
      <c r="D1" s="390"/>
      <c r="E1" s="358" t="s">
        <v>62</v>
      </c>
      <c r="F1" s="359"/>
    </row>
    <row r="2" spans="1:7" ht="36" customHeight="1">
      <c r="A2" s="207" t="s">
        <v>63</v>
      </c>
      <c r="B2" s="235"/>
      <c r="C2" s="209" t="s">
        <v>64</v>
      </c>
      <c r="D2" s="237"/>
      <c r="E2" s="209" t="s">
        <v>65</v>
      </c>
      <c r="F2" s="238"/>
      <c r="G2" s="240" t="s">
        <v>66</v>
      </c>
    </row>
    <row r="3" spans="1:7" ht="36" customHeight="1">
      <c r="A3" s="208" t="s">
        <v>67</v>
      </c>
      <c r="B3" s="236"/>
      <c r="C3" s="208" t="s">
        <v>68</v>
      </c>
      <c r="D3" s="214" t="s">
        <v>69</v>
      </c>
      <c r="E3" s="207" t="s">
        <v>70</v>
      </c>
      <c r="F3" s="238"/>
      <c r="G3" s="22"/>
    </row>
    <row r="4" spans="1:7" ht="20.25" customHeight="1">
      <c r="A4" s="362" t="s">
        <v>71</v>
      </c>
      <c r="B4" s="362"/>
      <c r="C4" s="362"/>
      <c r="D4" s="362"/>
      <c r="E4" s="210" t="s">
        <v>72</v>
      </c>
      <c r="F4" s="238"/>
      <c r="G4" s="215"/>
    </row>
    <row r="5" spans="1:7" ht="17.25" customHeight="1">
      <c r="A5" s="372" t="s">
        <v>73</v>
      </c>
      <c r="B5" s="373"/>
      <c r="C5" s="373"/>
      <c r="D5" s="374"/>
      <c r="E5" s="370" t="s">
        <v>74</v>
      </c>
      <c r="F5" s="371"/>
    </row>
    <row r="6" spans="1:7" ht="17.25" customHeight="1" thickBot="1">
      <c r="A6" s="375" t="s">
        <v>75</v>
      </c>
      <c r="B6" s="376"/>
      <c r="C6" s="376"/>
      <c r="D6" s="377"/>
      <c r="E6" s="378">
        <f>+E29</f>
        <v>0</v>
      </c>
      <c r="F6" s="379"/>
    </row>
    <row r="7" spans="1:7" ht="24" customHeight="1" thickBot="1">
      <c r="A7" s="364" t="s">
        <v>76</v>
      </c>
      <c r="B7" s="365"/>
      <c r="C7" s="366"/>
      <c r="D7" s="367"/>
      <c r="E7" s="367"/>
      <c r="F7" s="368"/>
    </row>
    <row r="8" spans="1:7" ht="38.25" customHeight="1">
      <c r="A8" s="360" t="s">
        <v>77</v>
      </c>
      <c r="B8" s="361"/>
      <c r="C8" s="360" t="s">
        <v>78</v>
      </c>
      <c r="D8" s="361"/>
      <c r="E8" s="380" t="s">
        <v>79</v>
      </c>
      <c r="F8" s="381"/>
    </row>
    <row r="9" spans="1:7" ht="18.95" customHeight="1">
      <c r="A9" s="350" t="s">
        <v>80</v>
      </c>
      <c r="B9" s="350"/>
      <c r="C9" s="356">
        <v>200.43</v>
      </c>
      <c r="D9" s="356"/>
      <c r="E9" s="369">
        <f>+Personnel!G10</f>
        <v>0</v>
      </c>
      <c r="F9" s="369"/>
    </row>
    <row r="10" spans="1:7" ht="18.95" customHeight="1">
      <c r="A10" s="350" t="s">
        <v>81</v>
      </c>
      <c r="B10" s="350"/>
      <c r="C10" s="357">
        <v>200.43100000000001</v>
      </c>
      <c r="D10" s="357"/>
      <c r="E10" s="369">
        <f>+'Fringe Benefits'!E9</f>
        <v>0</v>
      </c>
      <c r="F10" s="369"/>
    </row>
    <row r="11" spans="1:7" ht="18.95" customHeight="1">
      <c r="A11" s="350" t="s">
        <v>82</v>
      </c>
      <c r="B11" s="350"/>
      <c r="C11" s="357">
        <v>200.47399999999999</v>
      </c>
      <c r="D11" s="357"/>
      <c r="E11" s="369">
        <f>+Travel!G9</f>
        <v>0</v>
      </c>
      <c r="F11" s="369"/>
    </row>
    <row r="12" spans="1:7" ht="18.95" customHeight="1">
      <c r="A12" s="350" t="s">
        <v>83</v>
      </c>
      <c r="B12" s="350"/>
      <c r="C12" s="357">
        <v>200.43899999999999</v>
      </c>
      <c r="D12" s="357"/>
      <c r="E12" s="369">
        <f>+'Equipment '!D7</f>
        <v>0</v>
      </c>
      <c r="F12" s="369"/>
    </row>
    <row r="13" spans="1:7" ht="18.95" customHeight="1">
      <c r="A13" s="350" t="s">
        <v>84</v>
      </c>
      <c r="B13" s="350"/>
      <c r="C13" s="357">
        <v>200.94</v>
      </c>
      <c r="D13" s="357"/>
      <c r="E13" s="369">
        <f>+Supplies!D10</f>
        <v>0</v>
      </c>
      <c r="F13" s="369"/>
    </row>
    <row r="14" spans="1:7" ht="18.95" customHeight="1">
      <c r="A14" s="350" t="s">
        <v>85</v>
      </c>
      <c r="B14" s="350"/>
      <c r="C14" s="357" t="s">
        <v>86</v>
      </c>
      <c r="D14" s="357"/>
      <c r="E14" s="369">
        <f>'Contractual Services'!C12</f>
        <v>0</v>
      </c>
      <c r="F14" s="369"/>
    </row>
    <row r="15" spans="1:7" ht="18.95" customHeight="1">
      <c r="A15" s="350" t="s">
        <v>87</v>
      </c>
      <c r="B15" s="350"/>
      <c r="C15" s="357">
        <v>200.459</v>
      </c>
      <c r="D15" s="357"/>
      <c r="E15" s="369">
        <f>+Consultant!G23+Consultant!G6</f>
        <v>0</v>
      </c>
      <c r="F15" s="369"/>
    </row>
    <row r="16" spans="1:7" ht="18.95" hidden="1" customHeight="1">
      <c r="A16" s="352" t="s">
        <v>88</v>
      </c>
      <c r="B16" s="352"/>
      <c r="C16" s="357"/>
      <c r="D16" s="357"/>
      <c r="E16" s="369">
        <f>+'Construction '!C6</f>
        <v>0</v>
      </c>
      <c r="F16" s="369"/>
    </row>
    <row r="17" spans="1:6" ht="18.95" hidden="1" customHeight="1">
      <c r="A17" s="352" t="s">
        <v>89</v>
      </c>
      <c r="B17" s="352"/>
      <c r="C17" s="357">
        <v>200.465</v>
      </c>
      <c r="D17" s="357"/>
      <c r="E17" s="369">
        <f>+'Occupancy '!F8</f>
        <v>0</v>
      </c>
      <c r="F17" s="369"/>
    </row>
    <row r="18" spans="1:6" ht="18.95" hidden="1" customHeight="1">
      <c r="A18" s="352" t="s">
        <v>90</v>
      </c>
      <c r="B18" s="352"/>
      <c r="C18" s="357">
        <v>200.87</v>
      </c>
      <c r="D18" s="357"/>
      <c r="E18" s="369">
        <f>+'R &amp; D '!C6</f>
        <v>0</v>
      </c>
      <c r="F18" s="369"/>
    </row>
    <row r="19" spans="1:6" ht="18.95" customHeight="1">
      <c r="A19" s="352" t="s">
        <v>91</v>
      </c>
      <c r="B19" s="352"/>
      <c r="C19" s="357"/>
      <c r="D19" s="357"/>
      <c r="E19" s="369">
        <f>+'Telecommunications '!F8</f>
        <v>0</v>
      </c>
      <c r="F19" s="369"/>
    </row>
    <row r="20" spans="1:6" ht="18.95" customHeight="1">
      <c r="A20" s="352" t="s">
        <v>92</v>
      </c>
      <c r="B20" s="352"/>
      <c r="C20" s="357">
        <v>200.47200000000001</v>
      </c>
      <c r="D20" s="357"/>
      <c r="E20" s="369">
        <f>+'Training &amp; Education'!F8</f>
        <v>0</v>
      </c>
      <c r="F20" s="369"/>
    </row>
    <row r="21" spans="1:6" ht="18.95" customHeight="1">
      <c r="A21" s="352" t="s">
        <v>93</v>
      </c>
      <c r="B21" s="352"/>
      <c r="C21" s="357" t="s">
        <v>94</v>
      </c>
      <c r="D21" s="357"/>
      <c r="E21" s="369">
        <f>+'Direct Administrative '!G7</f>
        <v>0</v>
      </c>
      <c r="F21" s="369"/>
    </row>
    <row r="22" spans="1:6" ht="18.95" customHeight="1">
      <c r="A22" s="352" t="s">
        <v>95</v>
      </c>
      <c r="B22" s="352"/>
      <c r="C22" s="357"/>
      <c r="D22" s="357"/>
      <c r="E22" s="369">
        <f>+'Miscellaneous (other) Costs '!F9</f>
        <v>0</v>
      </c>
      <c r="F22" s="369"/>
    </row>
    <row r="23" spans="1:6" ht="18.95" hidden="1" customHeight="1">
      <c r="A23" s="363" t="s">
        <v>96</v>
      </c>
      <c r="B23" s="363"/>
      <c r="C23" s="357"/>
      <c r="D23" s="357"/>
      <c r="E23" s="369">
        <f>+'GRANT EXCLUSIVE LINE ITEM '!F9</f>
        <v>0</v>
      </c>
      <c r="F23" s="369"/>
    </row>
    <row r="24" spans="1:6" ht="18.95" hidden="1" customHeight="1">
      <c r="A24" s="363" t="s">
        <v>97</v>
      </c>
      <c r="B24" s="363"/>
      <c r="C24" s="357"/>
      <c r="D24" s="357"/>
      <c r="E24" s="369">
        <v>0</v>
      </c>
      <c r="F24" s="369"/>
    </row>
    <row r="25" spans="1:6" ht="18.95" customHeight="1">
      <c r="A25" s="350" t="s">
        <v>98</v>
      </c>
      <c r="B25" s="350"/>
      <c r="C25" s="353">
        <v>200.41300000000001</v>
      </c>
      <c r="D25" s="353"/>
      <c r="E25" s="369">
        <f>SUM(E9:F24)</f>
        <v>0</v>
      </c>
      <c r="F25" s="369"/>
    </row>
    <row r="26" spans="1:6" ht="23.25" customHeight="1">
      <c r="A26" s="351" t="s">
        <v>99</v>
      </c>
      <c r="B26" s="351"/>
      <c r="C26" s="354">
        <v>200.41399999999999</v>
      </c>
      <c r="D26" s="354"/>
      <c r="E26" s="369">
        <f>+'Indirect Costs '!D6</f>
        <v>0</v>
      </c>
      <c r="F26" s="369"/>
    </row>
    <row r="27" spans="1:6">
      <c r="A27" s="231" t="s">
        <v>100</v>
      </c>
      <c r="B27" s="232"/>
      <c r="C27" s="382" t="str">
        <f>IF(B27="","",IF(B27&lt;&gt;'Indirect Costs '!C4,"Rate must match 17 in Section C",""))</f>
        <v/>
      </c>
      <c r="D27" s="383"/>
      <c r="E27" s="382" t="str">
        <f>IF(B28="","",IF(B28&lt;&gt;(+'Indirect Costs '!B4+'Indirect Costs '!B5),"Base must match 17 in Section C",""))</f>
        <v/>
      </c>
      <c r="F27" s="383"/>
    </row>
    <row r="28" spans="1:6">
      <c r="A28" s="233" t="s">
        <v>101</v>
      </c>
      <c r="B28" s="234"/>
      <c r="C28" s="384"/>
      <c r="D28" s="385"/>
      <c r="E28" s="384"/>
      <c r="F28" s="385"/>
    </row>
    <row r="29" spans="1:6" ht="26.25" customHeight="1">
      <c r="A29" s="355" t="s">
        <v>102</v>
      </c>
      <c r="B29" s="355"/>
      <c r="C29" s="355"/>
      <c r="D29" s="355"/>
      <c r="E29" s="386">
        <f>(E25+E26)</f>
        <v>0</v>
      </c>
      <c r="F29" s="387"/>
    </row>
    <row r="30" spans="1:6" ht="17.25" customHeight="1">
      <c r="A30" s="8"/>
    </row>
    <row r="31" spans="1:6" ht="24" customHeight="1">
      <c r="A31" s="49"/>
      <c r="B31" s="49"/>
      <c r="C31" s="49"/>
      <c r="D31" s="49"/>
      <c r="E31" s="49"/>
    </row>
    <row r="32" spans="1:6">
      <c r="A32" s="8"/>
    </row>
    <row r="33" spans="1:1">
      <c r="A33" s="8"/>
    </row>
    <row r="34" spans="1:1">
      <c r="A34" s="8"/>
    </row>
    <row r="35" spans="1:1">
      <c r="A35" s="8"/>
    </row>
    <row r="36" spans="1:1">
      <c r="A36" s="8"/>
    </row>
    <row r="37" spans="1:1">
      <c r="A37" s="8"/>
    </row>
    <row r="38" spans="1:1">
      <c r="A38" s="8"/>
    </row>
    <row r="39" spans="1:1">
      <c r="A39" s="8"/>
    </row>
    <row r="40" spans="1:1">
      <c r="A40" s="8"/>
    </row>
    <row r="41" spans="1:1">
      <c r="A41" s="8"/>
    </row>
    <row r="42" spans="1:1">
      <c r="A42" s="8"/>
    </row>
    <row r="43" spans="1:1">
      <c r="A43" s="8"/>
    </row>
    <row r="44" spans="1:1">
      <c r="A44" s="8"/>
    </row>
    <row r="45" spans="1:1">
      <c r="A45" s="8"/>
    </row>
    <row r="46" spans="1:1">
      <c r="A46" s="8"/>
    </row>
    <row r="47" spans="1:1">
      <c r="A47" s="8"/>
    </row>
    <row r="48" spans="1:1">
      <c r="A48" s="8"/>
    </row>
    <row r="49" spans="1:1">
      <c r="A49" s="8"/>
    </row>
    <row r="50" spans="1:1">
      <c r="A50" s="8"/>
    </row>
    <row r="51" spans="1:1">
      <c r="A51" s="8"/>
    </row>
    <row r="52" spans="1:1">
      <c r="A52" s="8"/>
    </row>
    <row r="53" spans="1:1">
      <c r="A53" s="8"/>
    </row>
    <row r="54" spans="1:1">
      <c r="A54" s="8"/>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row r="73" spans="1:1">
      <c r="A73" s="8"/>
    </row>
    <row r="74" spans="1:1">
      <c r="A74" s="8"/>
    </row>
    <row r="75" spans="1:1">
      <c r="A75" s="8"/>
    </row>
    <row r="76" spans="1:1">
      <c r="A76" s="8"/>
    </row>
    <row r="77" spans="1:1">
      <c r="A77" s="8"/>
    </row>
    <row r="78" spans="1:1">
      <c r="A78" s="8"/>
    </row>
    <row r="79" spans="1:1">
      <c r="A79" s="8"/>
    </row>
    <row r="80" spans="1:1">
      <c r="A80" s="8"/>
    </row>
    <row r="81" spans="1:1">
      <c r="A81" s="8"/>
    </row>
    <row r="82" spans="1:1">
      <c r="A82" s="8"/>
    </row>
    <row r="83" spans="1:1">
      <c r="A83" s="8"/>
    </row>
    <row r="84" spans="1:1">
      <c r="A84" s="8"/>
    </row>
    <row r="85" spans="1:1">
      <c r="A85" s="8"/>
    </row>
    <row r="86" spans="1:1">
      <c r="A86" s="8"/>
    </row>
    <row r="87" spans="1:1">
      <c r="A87" s="8"/>
    </row>
    <row r="88" spans="1:1">
      <c r="A88" s="8"/>
    </row>
    <row r="89" spans="1:1">
      <c r="A89" s="8"/>
    </row>
    <row r="90" spans="1:1">
      <c r="A90" s="8"/>
    </row>
    <row r="91" spans="1:1">
      <c r="A91" s="8"/>
    </row>
    <row r="92" spans="1:1">
      <c r="A92" s="8"/>
    </row>
    <row r="93" spans="1:1">
      <c r="A93" s="8"/>
    </row>
    <row r="94" spans="1:1">
      <c r="A94" s="8"/>
    </row>
    <row r="95" spans="1:1">
      <c r="A95" s="8"/>
    </row>
    <row r="96" spans="1:1">
      <c r="A96" s="8"/>
    </row>
    <row r="97" spans="1:1">
      <c r="A97" s="8"/>
    </row>
    <row r="98" spans="1:1">
      <c r="A98" s="8"/>
    </row>
    <row r="99" spans="1:1">
      <c r="A99" s="8"/>
    </row>
    <row r="100" spans="1:1">
      <c r="A100" s="8"/>
    </row>
    <row r="101" spans="1:1">
      <c r="A101" s="8"/>
    </row>
    <row r="102" spans="1:1">
      <c r="A102" s="8"/>
    </row>
    <row r="103" spans="1:1">
      <c r="A103" s="8"/>
    </row>
    <row r="104" spans="1:1">
      <c r="A104" s="8"/>
    </row>
    <row r="105" spans="1:1">
      <c r="A105" s="8"/>
    </row>
    <row r="106" spans="1:1">
      <c r="A106" s="8"/>
    </row>
    <row r="107" spans="1:1">
      <c r="A107" s="8"/>
    </row>
    <row r="108" spans="1:1">
      <c r="A108" s="8"/>
    </row>
    <row r="109" spans="1:1">
      <c r="A109" s="8"/>
    </row>
    <row r="110" spans="1:1">
      <c r="A110" s="8"/>
    </row>
    <row r="111" spans="1:1">
      <c r="A111" s="8"/>
    </row>
    <row r="112" spans="1:1">
      <c r="A112" s="8"/>
    </row>
    <row r="113" spans="1:1">
      <c r="A113" s="8"/>
    </row>
    <row r="114" spans="1:1">
      <c r="A114" s="8"/>
    </row>
    <row r="115" spans="1:1">
      <c r="A115" s="8"/>
    </row>
    <row r="116" spans="1:1">
      <c r="A116" s="8"/>
    </row>
    <row r="117" spans="1:1">
      <c r="A117" s="8"/>
    </row>
    <row r="118" spans="1:1">
      <c r="A118" s="8"/>
    </row>
    <row r="119" spans="1:1">
      <c r="A119" s="8"/>
    </row>
    <row r="120" spans="1:1">
      <c r="A120" s="8"/>
    </row>
    <row r="121" spans="1:1">
      <c r="A121" s="8"/>
    </row>
    <row r="122" spans="1:1">
      <c r="A122" s="8"/>
    </row>
    <row r="123" spans="1:1">
      <c r="A123" s="8"/>
    </row>
    <row r="124" spans="1:1">
      <c r="A124" s="8"/>
    </row>
    <row r="125" spans="1:1">
      <c r="A125" s="8"/>
    </row>
    <row r="126" spans="1:1">
      <c r="A126" s="8"/>
    </row>
    <row r="127" spans="1:1">
      <c r="A127" s="8"/>
    </row>
    <row r="128" spans="1:1">
      <c r="A128" s="8"/>
    </row>
    <row r="129" spans="1:1">
      <c r="A129" s="8"/>
    </row>
  </sheetData>
  <sheetProtection algorithmName="SHA-512" hashValue="2E73OifCSE5n2y1qb6hNRIEWQdIgsg9zWCld8tpUFiTNS/21oZDtsWVc6qGDrvAQmtM5kNdDO7y5Kr1xceYuOQ==" saltValue="UhqTDh/dRv3/v0gK26apSQ==" spinCount="100000" sheet="1" objects="1" scenarios="1"/>
  <mergeCells count="69">
    <mergeCell ref="C27:D28"/>
    <mergeCell ref="E27:F28"/>
    <mergeCell ref="E29:F29"/>
    <mergeCell ref="B1:D1"/>
    <mergeCell ref="E22:F22"/>
    <mergeCell ref="E23:F23"/>
    <mergeCell ref="E24:F24"/>
    <mergeCell ref="E25:F25"/>
    <mergeCell ref="E26:F26"/>
    <mergeCell ref="E17:F17"/>
    <mergeCell ref="E18:F18"/>
    <mergeCell ref="E19:F19"/>
    <mergeCell ref="E20:F20"/>
    <mergeCell ref="E21:F21"/>
    <mergeCell ref="E12:F12"/>
    <mergeCell ref="E13:F13"/>
    <mergeCell ref="E14:F14"/>
    <mergeCell ref="E15:F15"/>
    <mergeCell ref="E16:F16"/>
    <mergeCell ref="E5:F5"/>
    <mergeCell ref="A5:D5"/>
    <mergeCell ref="A6:D6"/>
    <mergeCell ref="E6:F6"/>
    <mergeCell ref="A9:B9"/>
    <mergeCell ref="A10:B10"/>
    <mergeCell ref="A11:B11"/>
    <mergeCell ref="E8:F8"/>
    <mergeCell ref="E9:F9"/>
    <mergeCell ref="E10:F10"/>
    <mergeCell ref="E11:F11"/>
    <mergeCell ref="E1:F1"/>
    <mergeCell ref="C8:D8"/>
    <mergeCell ref="A8:B8"/>
    <mergeCell ref="A4:D4"/>
    <mergeCell ref="C24:D24"/>
    <mergeCell ref="C22:D22"/>
    <mergeCell ref="C23:D23"/>
    <mergeCell ref="A22:B22"/>
    <mergeCell ref="A23:B23"/>
    <mergeCell ref="A24:B24"/>
    <mergeCell ref="A12:B12"/>
    <mergeCell ref="A13:B13"/>
    <mergeCell ref="A14:B14"/>
    <mergeCell ref="A15:B15"/>
    <mergeCell ref="A16:B16"/>
    <mergeCell ref="A7:F7"/>
    <mergeCell ref="C25:D25"/>
    <mergeCell ref="C26:D26"/>
    <mergeCell ref="A29:D29"/>
    <mergeCell ref="C9:D9"/>
    <mergeCell ref="C10:D10"/>
    <mergeCell ref="C11:D11"/>
    <mergeCell ref="C12:D12"/>
    <mergeCell ref="C13:D13"/>
    <mergeCell ref="C14:D14"/>
    <mergeCell ref="C15:D15"/>
    <mergeCell ref="C16:D16"/>
    <mergeCell ref="C17:D17"/>
    <mergeCell ref="C18:D18"/>
    <mergeCell ref="C19:D19"/>
    <mergeCell ref="C20:D20"/>
    <mergeCell ref="C21:D21"/>
    <mergeCell ref="A25:B25"/>
    <mergeCell ref="A26:B26"/>
    <mergeCell ref="A17:B17"/>
    <mergeCell ref="A18:B18"/>
    <mergeCell ref="A19:B19"/>
    <mergeCell ref="A20:B20"/>
    <mergeCell ref="A21:B21"/>
  </mergeCells>
  <printOptions horizontalCentered="1"/>
  <pageMargins left="0.25" right="0.25" top="0.25" bottom="0.5" header="0.3" footer="0.3"/>
  <pageSetup scale="98" fitToHeight="0" orientation="landscape" blackAndWhite="1" r:id="rId1"/>
  <headerFooter>
    <oddFooter>&amp;L&amp;F&amp;CPage &amp;P of &amp;N&amp;R&amp;A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21"/>
  <sheetViews>
    <sheetView zoomScaleNormal="100" zoomScaleSheetLayoutView="100" workbookViewId="0">
      <selection activeCell="A5" sqref="A5"/>
    </sheetView>
  </sheetViews>
  <sheetFormatPr defaultColWidth="9.140625" defaultRowHeight="15"/>
  <cols>
    <col min="1" max="1" width="55.28515625" style="8" customWidth="1"/>
    <col min="2" max="5" width="15.28515625" style="8" customWidth="1"/>
    <col min="6" max="6" width="17" style="8" customWidth="1"/>
    <col min="7" max="7" width="2.7109375" style="8" customWidth="1"/>
    <col min="8" max="16384" width="9.140625" style="8"/>
  </cols>
  <sheetData>
    <row r="1" spans="1:8" ht="20.25" customHeight="1">
      <c r="A1" s="463" t="s">
        <v>168</v>
      </c>
      <c r="B1" s="463"/>
      <c r="C1" s="463"/>
      <c r="D1" s="463"/>
      <c r="E1" s="463"/>
      <c r="F1" s="8">
        <f>+'Section A'!B2</f>
        <v>0</v>
      </c>
    </row>
    <row r="2" spans="1:8" ht="48" customHeight="1">
      <c r="A2" s="464" t="s">
        <v>282</v>
      </c>
      <c r="B2" s="464"/>
      <c r="C2" s="464"/>
      <c r="D2" s="464"/>
      <c r="E2" s="464"/>
      <c r="F2" s="464"/>
    </row>
    <row r="3" spans="1:8">
      <c r="A3" s="13"/>
      <c r="B3" s="13"/>
      <c r="C3" s="13"/>
      <c r="D3" s="13"/>
      <c r="E3" s="13"/>
      <c r="F3" s="13"/>
    </row>
    <row r="4" spans="1:8" ht="25.5">
      <c r="A4" s="226" t="s">
        <v>255</v>
      </c>
      <c r="B4" s="226" t="s">
        <v>202</v>
      </c>
      <c r="C4" s="226" t="s">
        <v>201</v>
      </c>
      <c r="D4" s="226" t="s">
        <v>219</v>
      </c>
      <c r="E4" s="226" t="s">
        <v>175</v>
      </c>
      <c r="F4" s="14" t="s">
        <v>283</v>
      </c>
      <c r="H4" s="143" t="s">
        <v>177</v>
      </c>
    </row>
    <row r="5" spans="1:8" s="105" customFormat="1">
      <c r="A5" s="222"/>
      <c r="B5" s="252"/>
      <c r="C5" s="252"/>
      <c r="D5" s="255"/>
      <c r="E5" s="252"/>
      <c r="F5" s="104">
        <f t="shared" ref="F5:F7" si="0">ROUND(+B5*D5*E5,2)</f>
        <v>0</v>
      </c>
      <c r="H5" s="118"/>
    </row>
    <row r="6" spans="1:8" s="105" customFormat="1">
      <c r="A6" s="337"/>
      <c r="B6" s="252"/>
      <c r="C6" s="252"/>
      <c r="D6" s="255"/>
      <c r="E6" s="252"/>
      <c r="F6" s="104">
        <f t="shared" si="0"/>
        <v>0</v>
      </c>
      <c r="H6" s="118"/>
    </row>
    <row r="7" spans="1:8" s="105" customFormat="1">
      <c r="A7" s="337"/>
      <c r="B7" s="252"/>
      <c r="C7" s="252"/>
      <c r="D7" s="255"/>
      <c r="E7" s="252"/>
      <c r="F7" s="104">
        <f t="shared" si="0"/>
        <v>0</v>
      </c>
      <c r="H7" s="118"/>
    </row>
    <row r="8" spans="1:8" s="105" customFormat="1">
      <c r="A8" s="337"/>
      <c r="B8" s="252"/>
      <c r="C8" s="252"/>
      <c r="D8" s="255"/>
      <c r="E8" s="252"/>
      <c r="F8" s="136">
        <f>ROUND(+B8*D8*E8,2)</f>
        <v>0</v>
      </c>
      <c r="H8" s="118"/>
    </row>
    <row r="9" spans="1:8" s="105" customFormat="1">
      <c r="A9" s="336"/>
      <c r="B9" s="92"/>
      <c r="C9" s="92"/>
      <c r="D9" s="137"/>
      <c r="E9" s="204" t="s">
        <v>178</v>
      </c>
      <c r="F9" s="205">
        <f>ROUND(SUM(F5:F8),2)</f>
        <v>0</v>
      </c>
      <c r="H9" s="121" t="s">
        <v>257</v>
      </c>
    </row>
    <row r="10" spans="1:8" s="105" customFormat="1">
      <c r="A10" s="336"/>
      <c r="B10" s="92"/>
      <c r="C10" s="92"/>
      <c r="D10" s="137"/>
      <c r="E10" s="92"/>
      <c r="F10" s="201"/>
    </row>
    <row r="11" spans="1:8" s="105" customFormat="1">
      <c r="A11" s="337"/>
      <c r="B11" s="252"/>
      <c r="C11" s="252"/>
      <c r="D11" s="255"/>
      <c r="E11" s="252"/>
      <c r="F11" s="104">
        <f>ROUND(+B11*D11*E11,2)</f>
        <v>0</v>
      </c>
    </row>
    <row r="12" spans="1:8" s="105" customFormat="1">
      <c r="A12" s="337"/>
      <c r="B12" s="252"/>
      <c r="C12" s="252"/>
      <c r="D12" s="255"/>
      <c r="E12" s="252"/>
      <c r="F12" s="136">
        <f>ROUND(+B12*D12*E12,2)</f>
        <v>0</v>
      </c>
    </row>
    <row r="13" spans="1:8" s="105" customFormat="1">
      <c r="A13" s="336"/>
      <c r="B13" s="92"/>
      <c r="C13" s="92"/>
      <c r="D13" s="194"/>
      <c r="E13" s="203" t="s">
        <v>180</v>
      </c>
      <c r="F13" s="81">
        <f>ROUND(SUM(F10:F12),2)</f>
        <v>0</v>
      </c>
      <c r="H13" s="121" t="s">
        <v>257</v>
      </c>
    </row>
    <row r="14" spans="1:8">
      <c r="F14" s="87"/>
    </row>
    <row r="15" spans="1:8">
      <c r="C15" s="475" t="s">
        <v>284</v>
      </c>
      <c r="D15" s="475"/>
      <c r="E15" s="475"/>
      <c r="F15" s="79">
        <f>+F13+F9</f>
        <v>0</v>
      </c>
      <c r="H15" s="142" t="s">
        <v>182</v>
      </c>
    </row>
    <row r="16" spans="1:8" s="105" customFormat="1">
      <c r="A16" s="336"/>
      <c r="B16" s="92"/>
      <c r="C16" s="92"/>
      <c r="D16" s="92"/>
      <c r="E16" s="92"/>
      <c r="F16" s="131"/>
    </row>
    <row r="17" spans="1:16" s="105" customFormat="1">
      <c r="A17" s="110" t="s">
        <v>285</v>
      </c>
      <c r="B17" s="111"/>
      <c r="C17" s="111"/>
      <c r="D17" s="111"/>
      <c r="E17" s="111"/>
      <c r="F17" s="112"/>
      <c r="H17" s="143" t="s">
        <v>184</v>
      </c>
    </row>
    <row r="18" spans="1:16" s="105" customFormat="1" ht="45" customHeight="1">
      <c r="A18" s="467"/>
      <c r="B18" s="468"/>
      <c r="C18" s="468"/>
      <c r="D18" s="468"/>
      <c r="E18" s="468"/>
      <c r="F18" s="469"/>
      <c r="H18" s="465" t="s">
        <v>185</v>
      </c>
      <c r="I18" s="465"/>
      <c r="J18" s="465"/>
      <c r="K18" s="465"/>
      <c r="L18" s="465"/>
      <c r="M18" s="465"/>
      <c r="N18" s="465"/>
      <c r="O18" s="465"/>
      <c r="P18" s="465"/>
    </row>
    <row r="19" spans="1:16">
      <c r="H19" s="145"/>
    </row>
    <row r="20" spans="1:16" s="105" customFormat="1">
      <c r="A20" s="110" t="s">
        <v>286</v>
      </c>
      <c r="B20" s="115"/>
      <c r="C20" s="115"/>
      <c r="D20" s="115"/>
      <c r="E20" s="115"/>
      <c r="F20" s="116"/>
      <c r="H20" s="143" t="s">
        <v>184</v>
      </c>
    </row>
    <row r="21" spans="1:16" s="105" customFormat="1" ht="45" customHeight="1">
      <c r="A21" s="467"/>
      <c r="B21" s="468"/>
      <c r="C21" s="468"/>
      <c r="D21" s="468"/>
      <c r="E21" s="468"/>
      <c r="F21" s="469"/>
      <c r="H21" s="465" t="s">
        <v>185</v>
      </c>
      <c r="I21" s="465"/>
      <c r="J21" s="465"/>
      <c r="K21" s="465"/>
      <c r="L21" s="465"/>
      <c r="M21" s="465"/>
      <c r="N21" s="465"/>
      <c r="O21" s="465"/>
      <c r="P21" s="465"/>
    </row>
  </sheetData>
  <sheetProtection algorithmName="SHA-512" hashValue="clAipYj9nLS+Cs8Rtqq6lxBXxm5WDeoqF9v0+g+EK0JCyHNgcQR04cfC8SvVR7WLwp2Gw1W+QuIvV4Y5lIpqIA==" saltValue="EiPvfuCxMWhaTqRWzrmnxg==" spinCount="100000" sheet="1" objects="1" scenarios="1" formatCells="0" formatRows="0" insertRows="0" deleteRows="0" sort="0"/>
  <mergeCells count="7">
    <mergeCell ref="H18:P18"/>
    <mergeCell ref="H21:P21"/>
    <mergeCell ref="A1:E1"/>
    <mergeCell ref="C15:E15"/>
    <mergeCell ref="A2:F2"/>
    <mergeCell ref="A18:F18"/>
    <mergeCell ref="A21:F2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23"/>
  <sheetViews>
    <sheetView view="pageBreakPreview" zoomScaleNormal="100" zoomScaleSheetLayoutView="100" workbookViewId="0">
      <selection activeCell="A18" sqref="A18:F18"/>
    </sheetView>
  </sheetViews>
  <sheetFormatPr defaultColWidth="9.140625" defaultRowHeight="15"/>
  <cols>
    <col min="1" max="1" width="55.5703125" style="298" customWidth="1"/>
    <col min="2" max="5" width="15.140625" style="298" customWidth="1"/>
    <col min="6" max="6" width="17" style="298" customWidth="1"/>
    <col min="7" max="7" width="2.5703125" style="298" customWidth="1"/>
    <col min="8" max="16384" width="9.140625" style="298"/>
  </cols>
  <sheetData>
    <row r="1" spans="1:8" ht="20.25" customHeight="1">
      <c r="A1" s="501" t="s">
        <v>168</v>
      </c>
      <c r="B1" s="501"/>
      <c r="C1" s="501"/>
      <c r="D1" s="501"/>
      <c r="E1" s="501"/>
      <c r="F1" s="298">
        <f>+'Section A'!B2</f>
        <v>0</v>
      </c>
    </row>
    <row r="2" spans="1:8" ht="42" customHeight="1">
      <c r="A2" s="419" t="s">
        <v>287</v>
      </c>
      <c r="B2" s="419"/>
      <c r="C2" s="419"/>
      <c r="D2" s="419"/>
      <c r="E2" s="419"/>
      <c r="F2" s="419"/>
    </row>
    <row r="3" spans="1:8">
      <c r="A3" s="156"/>
      <c r="B3" s="156"/>
      <c r="C3" s="156"/>
      <c r="D3" s="156"/>
      <c r="E3" s="156"/>
      <c r="F3" s="156"/>
    </row>
    <row r="4" spans="1:8">
      <c r="A4" s="299" t="s">
        <v>255</v>
      </c>
      <c r="B4" s="299" t="s">
        <v>202</v>
      </c>
      <c r="C4" s="299" t="s">
        <v>201</v>
      </c>
      <c r="D4" s="299" t="s">
        <v>219</v>
      </c>
      <c r="E4" s="299" t="s">
        <v>175</v>
      </c>
      <c r="F4" s="299" t="s">
        <v>288</v>
      </c>
      <c r="H4" s="300" t="s">
        <v>177</v>
      </c>
    </row>
    <row r="5" spans="1:8">
      <c r="A5" s="301"/>
      <c r="B5" s="302"/>
      <c r="C5" s="302"/>
      <c r="D5" s="303"/>
      <c r="E5" s="302"/>
      <c r="F5" s="81">
        <f t="shared" ref="F5:F7" si="0">ROUND(+B5*D5*E5,2)</f>
        <v>0</v>
      </c>
      <c r="H5" s="304"/>
    </row>
    <row r="6" spans="1:8">
      <c r="A6" s="305"/>
      <c r="B6" s="302"/>
      <c r="C6" s="302"/>
      <c r="D6" s="303"/>
      <c r="E6" s="302"/>
      <c r="F6" s="81">
        <f t="shared" si="0"/>
        <v>0</v>
      </c>
      <c r="H6" s="304"/>
    </row>
    <row r="7" spans="1:8">
      <c r="A7" s="305"/>
      <c r="B7" s="302"/>
      <c r="C7" s="302"/>
      <c r="D7" s="303"/>
      <c r="E7" s="302"/>
      <c r="F7" s="81">
        <f t="shared" si="0"/>
        <v>0</v>
      </c>
      <c r="H7" s="304"/>
    </row>
    <row r="8" spans="1:8">
      <c r="A8" s="305"/>
      <c r="B8" s="302"/>
      <c r="C8" s="302"/>
      <c r="D8" s="303"/>
      <c r="E8" s="302"/>
      <c r="F8" s="306">
        <f>ROUND(+B8*D8*E8,2)</f>
        <v>0</v>
      </c>
      <c r="H8" s="304"/>
    </row>
    <row r="9" spans="1:8">
      <c r="A9" s="307"/>
      <c r="B9" s="156"/>
      <c r="C9" s="156"/>
      <c r="D9" s="308"/>
      <c r="E9" s="204" t="s">
        <v>178</v>
      </c>
      <c r="F9" s="205">
        <f>ROUND(SUM(F5:F8),2)</f>
        <v>0</v>
      </c>
      <c r="H9" s="300" t="s">
        <v>257</v>
      </c>
    </row>
    <row r="10" spans="1:8">
      <c r="A10" s="307"/>
      <c r="B10" s="156"/>
      <c r="C10" s="156"/>
      <c r="D10" s="308"/>
      <c r="E10" s="156"/>
      <c r="F10" s="309"/>
    </row>
    <row r="11" spans="1:8">
      <c r="A11" s="305"/>
      <c r="B11" s="302">
        <v>3</v>
      </c>
      <c r="C11" s="302"/>
      <c r="D11" s="303"/>
      <c r="E11" s="302"/>
      <c r="F11" s="81">
        <f>ROUND(+B11*D11*E11,2)</f>
        <v>0</v>
      </c>
    </row>
    <row r="12" spans="1:8">
      <c r="A12" s="305"/>
      <c r="B12" s="302">
        <v>3</v>
      </c>
      <c r="C12" s="302"/>
      <c r="D12" s="303"/>
      <c r="E12" s="302"/>
      <c r="F12" s="306">
        <f>ROUND(+B12*D12*E12,2)</f>
        <v>0</v>
      </c>
    </row>
    <row r="13" spans="1:8">
      <c r="A13" s="307"/>
      <c r="B13" s="156"/>
      <c r="C13" s="156"/>
      <c r="D13" s="203"/>
      <c r="E13" s="203" t="s">
        <v>180</v>
      </c>
      <c r="F13" s="81">
        <f>ROUND(SUM(F10:F12),2)</f>
        <v>0</v>
      </c>
      <c r="H13" s="300" t="s">
        <v>257</v>
      </c>
    </row>
    <row r="14" spans="1:8">
      <c r="F14" s="310"/>
    </row>
    <row r="15" spans="1:8">
      <c r="C15" s="502" t="s">
        <v>289</v>
      </c>
      <c r="D15" s="502"/>
      <c r="E15" s="502"/>
      <c r="F15" s="81">
        <f>+F13+F9</f>
        <v>0</v>
      </c>
      <c r="H15" s="311" t="s">
        <v>182</v>
      </c>
    </row>
    <row r="16" spans="1:8">
      <c r="A16" s="312"/>
      <c r="B16" s="156"/>
      <c r="C16" s="156"/>
      <c r="D16" s="156"/>
      <c r="E16" s="156"/>
      <c r="F16" s="313"/>
    </row>
    <row r="17" spans="1:16">
      <c r="A17" s="229" t="s">
        <v>290</v>
      </c>
      <c r="B17" s="314"/>
      <c r="C17" s="314"/>
      <c r="D17" s="314"/>
      <c r="E17" s="314"/>
      <c r="F17" s="315"/>
      <c r="H17" s="300" t="s">
        <v>184</v>
      </c>
    </row>
    <row r="18" spans="1:16" ht="45" customHeight="1">
      <c r="A18" s="503"/>
      <c r="B18" s="504"/>
      <c r="C18" s="504"/>
      <c r="D18" s="504"/>
      <c r="E18" s="504"/>
      <c r="F18" s="505"/>
      <c r="H18" s="500" t="s">
        <v>185</v>
      </c>
      <c r="I18" s="500"/>
      <c r="J18" s="500"/>
      <c r="K18" s="500"/>
      <c r="L18" s="500"/>
      <c r="M18" s="500"/>
      <c r="N18" s="500"/>
      <c r="O18" s="500"/>
      <c r="P18" s="500"/>
    </row>
    <row r="19" spans="1:16">
      <c r="H19" s="304"/>
    </row>
    <row r="20" spans="1:16">
      <c r="A20" s="229" t="s">
        <v>291</v>
      </c>
      <c r="B20" s="316"/>
      <c r="C20" s="316"/>
      <c r="D20" s="316"/>
      <c r="E20" s="316"/>
      <c r="F20" s="317"/>
      <c r="H20" s="300" t="s">
        <v>184</v>
      </c>
    </row>
    <row r="21" spans="1:16" ht="45" customHeight="1">
      <c r="A21" s="503"/>
      <c r="B21" s="504"/>
      <c r="C21" s="504"/>
      <c r="D21" s="504"/>
      <c r="E21" s="504"/>
      <c r="F21" s="505"/>
      <c r="H21" s="500" t="s">
        <v>185</v>
      </c>
      <c r="I21" s="500"/>
      <c r="J21" s="500"/>
      <c r="K21" s="500"/>
      <c r="L21" s="500"/>
      <c r="M21" s="500"/>
      <c r="N21" s="500"/>
      <c r="O21" s="500"/>
      <c r="P21" s="500"/>
    </row>
    <row r="23" spans="1:16">
      <c r="D23" s="318"/>
    </row>
  </sheetData>
  <sheetProtection algorithmName="SHA-512" hashValue="N6Yf+NibWw7ifuLzNib2x1oLtzLo2pvm27vbEcCT0tNUYNBuc/xK2NzUXrcBrvtQ0C9Yqtb0d6yRUIs/UWyIeg==" saltValue="HIl+jl4KTigGPtMVJC3+Jw==" spinCount="100000" sheet="1" objects="1" scenarios="1"/>
  <mergeCells count="7">
    <mergeCell ref="H18:P18"/>
    <mergeCell ref="H21:P21"/>
    <mergeCell ref="A1:E1"/>
    <mergeCell ref="C15:E15"/>
    <mergeCell ref="A2:F2"/>
    <mergeCell ref="A18:F18"/>
    <mergeCell ref="A21:F2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18"/>
  <sheetViews>
    <sheetView zoomScaleNormal="100" zoomScaleSheetLayoutView="100" workbookViewId="0">
      <selection activeCell="A4" sqref="A4"/>
    </sheetView>
  </sheetViews>
  <sheetFormatPr defaultRowHeight="15"/>
  <cols>
    <col min="1" max="1" width="76.28515625" customWidth="1"/>
    <col min="2" max="3" width="18.7109375" customWidth="1"/>
    <col min="4" max="4" width="19.7109375" customWidth="1"/>
    <col min="5" max="5" width="3" customWidth="1"/>
  </cols>
  <sheetData>
    <row r="1" spans="1:14" ht="21.75" customHeight="1">
      <c r="A1" s="463" t="s">
        <v>168</v>
      </c>
      <c r="B1" s="463"/>
      <c r="C1" s="463"/>
      <c r="D1" s="8">
        <f>+'Section A'!B2</f>
        <v>0</v>
      </c>
    </row>
    <row r="2" spans="1:14" ht="54.75" customHeight="1">
      <c r="A2" s="488" t="s">
        <v>292</v>
      </c>
      <c r="B2" s="488"/>
      <c r="C2" s="488"/>
      <c r="D2" s="488"/>
    </row>
    <row r="3" spans="1:14" ht="15" customHeight="1">
      <c r="A3" s="335" t="s">
        <v>255</v>
      </c>
      <c r="B3" s="335" t="s">
        <v>293</v>
      </c>
      <c r="C3" s="335" t="s">
        <v>294</v>
      </c>
      <c r="D3" s="335" t="s">
        <v>295</v>
      </c>
    </row>
    <row r="4" spans="1:14" s="118" customFormat="1">
      <c r="A4" s="223"/>
      <c r="B4" s="137"/>
      <c r="C4" s="140"/>
      <c r="D4" s="104">
        <f>ROUND(B4*C4,2)</f>
        <v>0</v>
      </c>
    </row>
    <row r="5" spans="1:14" s="118" customFormat="1">
      <c r="A5" s="220"/>
      <c r="B5" s="137"/>
      <c r="C5" s="140"/>
      <c r="D5" s="136">
        <f>ROUND(B5*C5,2)</f>
        <v>0</v>
      </c>
    </row>
    <row r="6" spans="1:14" s="118" customFormat="1">
      <c r="A6" s="220"/>
      <c r="B6" s="195"/>
      <c r="C6" s="206" t="s">
        <v>178</v>
      </c>
      <c r="D6" s="81">
        <f>ROUND(SUM(D4:D5),2)</f>
        <v>0</v>
      </c>
      <c r="F6" s="121" t="s">
        <v>213</v>
      </c>
    </row>
    <row r="7" spans="1:14" s="118" customFormat="1">
      <c r="A7" s="220"/>
      <c r="B7" s="105"/>
      <c r="C7" s="105"/>
      <c r="D7" s="202"/>
    </row>
    <row r="8" spans="1:14" s="118" customFormat="1">
      <c r="A8" s="251"/>
      <c r="B8" s="259"/>
      <c r="C8" s="260"/>
      <c r="D8" s="104">
        <f>ROUND(B8*C8,2)</f>
        <v>0</v>
      </c>
    </row>
    <row r="9" spans="1:14" s="118" customFormat="1">
      <c r="A9" s="251"/>
      <c r="B9" s="259"/>
      <c r="C9" s="260"/>
      <c r="D9" s="136">
        <f>ROUND(B9*C9,2)</f>
        <v>0</v>
      </c>
    </row>
    <row r="10" spans="1:14" s="118" customFormat="1">
      <c r="A10" s="225"/>
      <c r="B10" s="194"/>
      <c r="C10" s="203" t="s">
        <v>180</v>
      </c>
      <c r="D10" s="81">
        <f>ROUND(SUM(D7:D9),2)</f>
        <v>0</v>
      </c>
      <c r="F10" s="121" t="s">
        <v>213</v>
      </c>
    </row>
    <row r="11" spans="1:14">
      <c r="A11" s="8"/>
      <c r="B11" s="8"/>
      <c r="C11" s="8"/>
      <c r="D11" s="87"/>
    </row>
    <row r="12" spans="1:14">
      <c r="A12" s="8"/>
      <c r="B12" s="475" t="s">
        <v>296</v>
      </c>
      <c r="C12" s="475"/>
      <c r="D12" s="79">
        <f>+D10+D6</f>
        <v>0</v>
      </c>
      <c r="F12" s="142" t="s">
        <v>182</v>
      </c>
    </row>
    <row r="13" spans="1:14" s="118" customFormat="1">
      <c r="A13" s="225"/>
      <c r="B13" s="105"/>
      <c r="C13" s="134"/>
      <c r="D13" s="109"/>
    </row>
    <row r="14" spans="1:14" s="118" customFormat="1">
      <c r="A14" s="110" t="s">
        <v>297</v>
      </c>
      <c r="B14" s="111"/>
      <c r="C14" s="111"/>
      <c r="D14" s="112"/>
      <c r="F14" s="143" t="s">
        <v>184</v>
      </c>
    </row>
    <row r="15" spans="1:14" s="118" customFormat="1" ht="45" customHeight="1">
      <c r="A15" s="460"/>
      <c r="B15" s="461"/>
      <c r="C15" s="461"/>
      <c r="D15" s="462"/>
      <c r="F15" s="465" t="s">
        <v>185</v>
      </c>
      <c r="G15" s="465"/>
      <c r="H15" s="465"/>
      <c r="I15" s="465"/>
      <c r="J15" s="465"/>
      <c r="K15" s="465"/>
      <c r="L15" s="465"/>
      <c r="M15" s="465"/>
      <c r="N15" s="465"/>
    </row>
    <row r="16" spans="1:14">
      <c r="A16" s="8"/>
      <c r="B16" s="8"/>
      <c r="C16" s="8"/>
      <c r="D16" s="8"/>
    </row>
    <row r="17" spans="1:14" s="118" customFormat="1">
      <c r="A17" s="110" t="s">
        <v>298</v>
      </c>
      <c r="B17" s="115"/>
      <c r="C17" s="115"/>
      <c r="D17" s="116"/>
      <c r="F17" s="143" t="s">
        <v>184</v>
      </c>
    </row>
    <row r="18" spans="1:14" s="118" customFormat="1" ht="45" customHeight="1">
      <c r="A18" s="467"/>
      <c r="B18" s="468"/>
      <c r="C18" s="468"/>
      <c r="D18" s="469"/>
      <c r="F18" s="465" t="s">
        <v>185</v>
      </c>
      <c r="G18" s="465"/>
      <c r="H18" s="465"/>
      <c r="I18" s="465"/>
      <c r="J18" s="465"/>
      <c r="K18" s="465"/>
      <c r="L18" s="465"/>
      <c r="M18" s="465"/>
      <c r="N18" s="465"/>
    </row>
  </sheetData>
  <sheetProtection algorithmName="SHA-512" hashValue="SDff773EZcc9MCJJA+Rf/XHzfwK6oz+NdtMoCLgLivmchxw7Y8jdjeP92yTRt/vLcMKgoVRIr8Xm30/lG6BNGg==" saltValue="zSiPd0jzNRvGkAMQ+mv4sQ==" spinCount="100000" sheet="1" objects="1" scenarios="1" formatCells="0" formatRows="0" insertRows="0" deleteRows="0" sort="0"/>
  <mergeCells count="7">
    <mergeCell ref="F15:N15"/>
    <mergeCell ref="F18:N18"/>
    <mergeCell ref="A1:C1"/>
    <mergeCell ref="A2:D2"/>
    <mergeCell ref="B12:C12"/>
    <mergeCell ref="A15:D15"/>
    <mergeCell ref="A18:D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24"/>
  <sheetViews>
    <sheetView zoomScaleNormal="100" zoomScaleSheetLayoutView="100" workbookViewId="0">
      <selection sqref="A1:F1"/>
    </sheetView>
  </sheetViews>
  <sheetFormatPr defaultColWidth="9.140625" defaultRowHeight="15"/>
  <cols>
    <col min="1" max="7" width="18.140625" style="8" customWidth="1"/>
    <col min="8" max="8" width="2.28515625" style="8" customWidth="1"/>
    <col min="9" max="16384" width="9.140625" style="8"/>
  </cols>
  <sheetData>
    <row r="1" spans="1:9" ht="20.25" customHeight="1">
      <c r="A1" s="463" t="s">
        <v>168</v>
      </c>
      <c r="B1" s="463"/>
      <c r="C1" s="463"/>
      <c r="D1" s="463"/>
      <c r="E1" s="463"/>
      <c r="F1" s="463"/>
      <c r="G1" s="8">
        <f>+'Section A'!B2</f>
        <v>0</v>
      </c>
      <c r="I1" s="22" t="s">
        <v>299</v>
      </c>
    </row>
    <row r="2" spans="1:9" ht="39" customHeight="1">
      <c r="A2" s="476" t="s">
        <v>300</v>
      </c>
      <c r="B2" s="476"/>
      <c r="C2" s="476"/>
      <c r="D2" s="476"/>
      <c r="E2" s="476"/>
      <c r="F2" s="476"/>
      <c r="G2" s="476"/>
      <c r="H2" s="16"/>
      <c r="I2" s="16"/>
    </row>
    <row r="3" spans="1:9">
      <c r="A3" s="24" t="s">
        <v>301</v>
      </c>
      <c r="B3" s="25"/>
      <c r="C3" s="25"/>
      <c r="D3" s="26"/>
      <c r="E3" s="27" t="s">
        <v>302</v>
      </c>
      <c r="F3" s="28" t="s">
        <v>303</v>
      </c>
      <c r="G3" s="29" t="s">
        <v>304</v>
      </c>
      <c r="I3" s="13"/>
    </row>
    <row r="4" spans="1:9" ht="21.75" customHeight="1">
      <c r="A4" s="59" t="s">
        <v>305</v>
      </c>
      <c r="B4" s="59"/>
      <c r="C4" s="20"/>
      <c r="E4" s="82">
        <f>+Personnel!G10</f>
        <v>0</v>
      </c>
      <c r="F4" s="83">
        <f>+Personnel!G14</f>
        <v>0</v>
      </c>
      <c r="G4" s="83">
        <f>SUM(E4:F4)</f>
        <v>0</v>
      </c>
      <c r="H4" s="60"/>
      <c r="I4" s="13"/>
    </row>
    <row r="5" spans="1:9" ht="21.75" customHeight="1">
      <c r="A5" s="59" t="s">
        <v>81</v>
      </c>
      <c r="B5" s="59"/>
      <c r="C5" s="20"/>
      <c r="E5" s="82">
        <f>+'Fringe Benefits'!E9</f>
        <v>0</v>
      </c>
      <c r="F5" s="83">
        <f>+'Fringe Benefits'!E13</f>
        <v>0</v>
      </c>
      <c r="G5" s="83">
        <f t="shared" ref="G5:G19" si="0">SUM(E5:F5)</f>
        <v>0</v>
      </c>
      <c r="H5" s="60"/>
      <c r="I5" s="13"/>
    </row>
    <row r="6" spans="1:9" ht="21.75" customHeight="1">
      <c r="A6" s="59" t="s">
        <v>82</v>
      </c>
      <c r="B6" s="59"/>
      <c r="C6" s="20"/>
      <c r="E6" s="82">
        <f>+Travel!G9</f>
        <v>0</v>
      </c>
      <c r="F6" s="83">
        <f>+Travel!G13</f>
        <v>0</v>
      </c>
      <c r="G6" s="83">
        <f t="shared" si="0"/>
        <v>0</v>
      </c>
      <c r="H6" s="60"/>
      <c r="I6" s="13"/>
    </row>
    <row r="7" spans="1:9" ht="21.75" customHeight="1">
      <c r="A7" s="59" t="s">
        <v>83</v>
      </c>
      <c r="B7" s="59"/>
      <c r="C7" s="20"/>
      <c r="E7" s="82">
        <f>+'Equipment '!D7</f>
        <v>0</v>
      </c>
      <c r="F7" s="83">
        <f>+'Equipment '!D11</f>
        <v>0</v>
      </c>
      <c r="G7" s="83">
        <f t="shared" si="0"/>
        <v>0</v>
      </c>
      <c r="H7" s="60"/>
      <c r="I7" s="13"/>
    </row>
    <row r="8" spans="1:9" ht="21.75" customHeight="1">
      <c r="A8" s="59" t="s">
        <v>84</v>
      </c>
      <c r="B8" s="59"/>
      <c r="C8" s="20"/>
      <c r="E8" s="82">
        <f>+Supplies!D10</f>
        <v>0</v>
      </c>
      <c r="F8" s="83">
        <f>+Supplies!D14</f>
        <v>0</v>
      </c>
      <c r="G8" s="83">
        <f t="shared" si="0"/>
        <v>0</v>
      </c>
      <c r="H8" s="60"/>
      <c r="I8" s="13"/>
    </row>
    <row r="9" spans="1:9" ht="21.75" customHeight="1">
      <c r="A9" s="59" t="s">
        <v>306</v>
      </c>
      <c r="B9" s="59"/>
      <c r="C9" s="20"/>
      <c r="E9" s="82">
        <f>+'Contractual Services'!C12</f>
        <v>0</v>
      </c>
      <c r="F9" s="83">
        <f>+'Contractual Services'!C16</f>
        <v>0</v>
      </c>
      <c r="G9" s="83">
        <f t="shared" si="0"/>
        <v>0</v>
      </c>
      <c r="H9" s="60"/>
      <c r="I9" s="13"/>
    </row>
    <row r="10" spans="1:9" ht="21.75" customHeight="1">
      <c r="A10" s="59" t="s">
        <v>87</v>
      </c>
      <c r="B10" s="59"/>
      <c r="C10" s="20"/>
      <c r="E10" s="82">
        <f>+Consultant!G6+Consultant!G23</f>
        <v>0</v>
      </c>
      <c r="F10" s="83">
        <f>+Consultant!G10+Consultant!G27</f>
        <v>0</v>
      </c>
      <c r="G10" s="83">
        <f t="shared" si="0"/>
        <v>0</v>
      </c>
      <c r="H10" s="60"/>
      <c r="I10" s="13"/>
    </row>
    <row r="11" spans="1:9" ht="21.75" hidden="1" customHeight="1">
      <c r="A11" s="21" t="s">
        <v>88</v>
      </c>
      <c r="B11" s="21"/>
      <c r="C11" s="20"/>
      <c r="E11" s="82">
        <f>+'Construction '!C6</f>
        <v>0</v>
      </c>
      <c r="F11" s="83">
        <f>+'Construction '!C10</f>
        <v>0</v>
      </c>
      <c r="G11" s="83">
        <f t="shared" si="0"/>
        <v>0</v>
      </c>
      <c r="H11" s="60"/>
      <c r="I11" s="13"/>
    </row>
    <row r="12" spans="1:9" ht="21.75" hidden="1" customHeight="1">
      <c r="A12" s="59" t="s">
        <v>89</v>
      </c>
      <c r="B12" s="59"/>
      <c r="C12" s="59"/>
      <c r="E12" s="82">
        <f>+'Occupancy '!F8</f>
        <v>0</v>
      </c>
      <c r="F12" s="83">
        <f>+'Occupancy '!F12</f>
        <v>0</v>
      </c>
      <c r="G12" s="83">
        <f t="shared" si="0"/>
        <v>0</v>
      </c>
      <c r="H12" s="60"/>
      <c r="I12" s="13"/>
    </row>
    <row r="13" spans="1:9" ht="21.75" hidden="1" customHeight="1">
      <c r="A13" s="59" t="s">
        <v>307</v>
      </c>
      <c r="B13" s="59"/>
      <c r="C13" s="20"/>
      <c r="E13" s="82">
        <f>+'R &amp; D '!C6</f>
        <v>0</v>
      </c>
      <c r="F13" s="83">
        <f>+'R &amp; D '!C10</f>
        <v>0</v>
      </c>
      <c r="G13" s="83">
        <f t="shared" si="0"/>
        <v>0</v>
      </c>
      <c r="H13" s="60"/>
      <c r="I13" s="13"/>
    </row>
    <row r="14" spans="1:9" ht="21.75" customHeight="1">
      <c r="A14" s="59" t="s">
        <v>91</v>
      </c>
      <c r="B14" s="59"/>
      <c r="C14" s="20"/>
      <c r="E14" s="82">
        <f>+'Telecommunications '!F8</f>
        <v>0</v>
      </c>
      <c r="F14" s="83">
        <f>+'Telecommunications '!F12</f>
        <v>0</v>
      </c>
      <c r="G14" s="83">
        <f t="shared" si="0"/>
        <v>0</v>
      </c>
      <c r="H14" s="61"/>
      <c r="I14" s="13"/>
    </row>
    <row r="15" spans="1:9" ht="21.75" customHeight="1">
      <c r="A15" s="59" t="s">
        <v>308</v>
      </c>
      <c r="B15" s="59"/>
      <c r="C15" s="20"/>
      <c r="E15" s="82">
        <f>+'Training &amp; Education'!F8</f>
        <v>0</v>
      </c>
      <c r="F15" s="83">
        <f>+'Training &amp; Education'!F12</f>
        <v>0</v>
      </c>
      <c r="G15" s="83">
        <f t="shared" ref="G15:G17" si="1">SUM(E15:F15)</f>
        <v>0</v>
      </c>
      <c r="H15" s="61"/>
      <c r="I15" s="13"/>
    </row>
    <row r="16" spans="1:9" ht="21.75" customHeight="1">
      <c r="A16" s="59" t="s">
        <v>309</v>
      </c>
      <c r="B16" s="59"/>
      <c r="C16" s="20"/>
      <c r="E16" s="82">
        <f>+'Direct Administrative '!G7</f>
        <v>0</v>
      </c>
      <c r="F16" s="83">
        <f>+'Direct Administrative '!G11</f>
        <v>0</v>
      </c>
      <c r="G16" s="83">
        <f t="shared" si="1"/>
        <v>0</v>
      </c>
      <c r="H16" s="61"/>
      <c r="I16" s="13"/>
    </row>
    <row r="17" spans="1:9" ht="21.75" customHeight="1">
      <c r="A17" s="59" t="s">
        <v>310</v>
      </c>
      <c r="B17" s="59"/>
      <c r="C17" s="20"/>
      <c r="E17" s="82">
        <f>+'Miscellaneous (other) Costs '!F9</f>
        <v>0</v>
      </c>
      <c r="F17" s="83">
        <f>+'Miscellaneous (other) Costs '!F13</f>
        <v>0</v>
      </c>
      <c r="G17" s="83">
        <f t="shared" si="1"/>
        <v>0</v>
      </c>
      <c r="H17" s="61"/>
      <c r="I17" s="13"/>
    </row>
    <row r="18" spans="1:9" ht="21.75" hidden="1" customHeight="1">
      <c r="A18" s="59" t="s">
        <v>311</v>
      </c>
      <c r="B18" s="59"/>
      <c r="C18" s="20"/>
      <c r="E18" s="82">
        <f>+'GRANT EXCLUSIVE LINE ITEM '!F9</f>
        <v>0</v>
      </c>
      <c r="F18" s="83">
        <f>+'GRANT EXCLUSIVE LINE ITEM '!F13</f>
        <v>0</v>
      </c>
      <c r="G18" s="83">
        <f t="shared" ref="G18" si="2">SUM(E18:F18)</f>
        <v>0</v>
      </c>
      <c r="H18" s="61"/>
      <c r="I18" s="13"/>
    </row>
    <row r="19" spans="1:9" ht="21.75" customHeight="1">
      <c r="A19" s="59" t="s">
        <v>312</v>
      </c>
      <c r="B19" s="59"/>
      <c r="C19" s="20"/>
      <c r="E19" s="217">
        <f>+'Indirect Costs '!D6</f>
        <v>0</v>
      </c>
      <c r="F19" s="218">
        <f>+'Indirect Costs '!D10</f>
        <v>0</v>
      </c>
      <c r="G19" s="218">
        <f t="shared" si="0"/>
        <v>0</v>
      </c>
      <c r="H19" s="61"/>
      <c r="I19" s="13"/>
    </row>
    <row r="20" spans="1:9" ht="21.75" customHeight="1">
      <c r="A20" s="20"/>
      <c r="B20" s="20"/>
      <c r="C20" s="20"/>
      <c r="E20" s="82"/>
      <c r="F20" s="83"/>
      <c r="G20" s="83"/>
      <c r="H20" s="58"/>
      <c r="I20" s="13"/>
    </row>
    <row r="21" spans="1:9" ht="21.75" customHeight="1">
      <c r="A21" s="20"/>
      <c r="B21" s="20"/>
      <c r="C21" s="20"/>
      <c r="E21" s="84"/>
      <c r="F21" s="83"/>
      <c r="G21" s="83"/>
      <c r="H21" s="13"/>
      <c r="I21" s="13"/>
    </row>
    <row r="22" spans="1:9" ht="21.75" customHeight="1">
      <c r="A22" s="59" t="s">
        <v>313</v>
      </c>
      <c r="B22" s="59"/>
      <c r="C22" s="21"/>
      <c r="E22" s="82">
        <f>SUM(E4:E21)</f>
        <v>0</v>
      </c>
      <c r="F22" s="83"/>
      <c r="G22" s="83"/>
      <c r="H22" s="60"/>
      <c r="I22" s="198">
        <f>+E22-'Section A'!E29</f>
        <v>0</v>
      </c>
    </row>
    <row r="23" spans="1:9" ht="21.75" customHeight="1">
      <c r="A23" s="59" t="s">
        <v>314</v>
      </c>
      <c r="B23" s="59"/>
      <c r="C23" s="59"/>
      <c r="E23" s="82"/>
      <c r="F23" s="83">
        <f>SUM(F4:F22)</f>
        <v>0</v>
      </c>
      <c r="G23" s="83"/>
      <c r="H23" s="62"/>
      <c r="I23" s="198">
        <f>+F23-'Section B'!C31</f>
        <v>0</v>
      </c>
    </row>
    <row r="24" spans="1:9" ht="21.75" customHeight="1">
      <c r="A24" s="24" t="s">
        <v>315</v>
      </c>
      <c r="B24" s="25"/>
      <c r="C24" s="25"/>
      <c r="D24" s="30"/>
      <c r="E24" s="85"/>
      <c r="F24" s="85"/>
      <c r="G24" s="86">
        <f>SUM(G4:G23)</f>
        <v>0</v>
      </c>
      <c r="H24" s="57"/>
      <c r="I24" s="199">
        <f>+G24-E22-F23</f>
        <v>0</v>
      </c>
    </row>
  </sheetData>
  <sheetProtection algorithmName="SHA-512" hashValue="cb3bT8hMTZ84wG+Othg5Og9/z7DvFalnmwKvdR7OfR1Np2CoxwkbGNNMk1Y394f/vRlJi4oDXh3aEUlQoZ0EuQ==" saltValue="YFqhAKS06APiiCC0IBIL3A==" spinCount="100000" sheet="1" formatCells="0" insertRows="0" deleteRows="0" sort="0"/>
  <mergeCells count="2">
    <mergeCell ref="A2:G2"/>
    <mergeCell ref="A1:F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tabSelected="1" zoomScaleNormal="100" zoomScaleSheetLayoutView="100" workbookViewId="0">
      <selection activeCell="B4" sqref="B4"/>
    </sheetView>
  </sheetViews>
  <sheetFormatPr defaultRowHeight="15"/>
  <cols>
    <col min="1" max="9" width="14.42578125" customWidth="1"/>
  </cols>
  <sheetData>
    <row r="1" spans="1:9" ht="44.25" customHeight="1" thickTop="1" thickBot="1">
      <c r="A1" s="511" t="s">
        <v>316</v>
      </c>
      <c r="B1" s="443"/>
      <c r="C1" s="444"/>
      <c r="D1" s="442" t="s">
        <v>317</v>
      </c>
      <c r="E1" s="443"/>
      <c r="F1" s="444"/>
      <c r="G1" s="445" t="s">
        <v>318</v>
      </c>
      <c r="H1" s="446"/>
      <c r="I1" s="447"/>
    </row>
    <row r="2" spans="1:9" s="239" customFormat="1" ht="50.1" customHeight="1" thickTop="1" thickBot="1">
      <c r="A2" s="445" t="str">
        <f>"Organization Name: "&amp;'Section A'!B2</f>
        <v xml:space="preserve">Organization Name: </v>
      </c>
      <c r="B2" s="446"/>
      <c r="C2" s="446"/>
      <c r="D2" s="450" t="str">
        <f>"CSFA Description: "&amp;'Section A'!D3</f>
        <v>CSFA Description: Clean Energy Contractor Incubator Program</v>
      </c>
      <c r="E2" s="451"/>
      <c r="F2" s="452"/>
      <c r="G2" s="445" t="str">
        <f>"NOFO # "&amp;'Section A'!F2</f>
        <v xml:space="preserve">NOFO # </v>
      </c>
      <c r="H2" s="446"/>
      <c r="I2" s="447"/>
    </row>
    <row r="3" spans="1:9" ht="16.5" thickTop="1" thickBot="1">
      <c r="A3" s="448" t="str">
        <f>"CSFA # "&amp;'Section A'!B3</f>
        <v xml:space="preserve">CSFA # </v>
      </c>
      <c r="B3" s="449"/>
      <c r="C3" s="449"/>
      <c r="D3" s="453" t="str">
        <f>"UEI #"&amp;'Section A'!D2</f>
        <v>UEI #</v>
      </c>
      <c r="E3" s="454"/>
      <c r="F3" s="455"/>
      <c r="G3" s="445" t="str">
        <f>"Fiscal Year: "&amp;'Section A'!F3</f>
        <v xml:space="preserve">Fiscal Year: </v>
      </c>
      <c r="H3" s="446"/>
      <c r="I3" s="447"/>
    </row>
    <row r="4" spans="1:9" ht="16.5" thickTop="1" thickBot="1">
      <c r="A4" s="141" t="s">
        <v>319</v>
      </c>
      <c r="B4" s="141">
        <f>+'Section A'!F4</f>
        <v>0</v>
      </c>
      <c r="C4" s="7"/>
      <c r="D4" s="7"/>
      <c r="E4" s="7"/>
      <c r="F4" s="7"/>
      <c r="G4" s="7"/>
      <c r="H4" s="7"/>
      <c r="I4" s="7"/>
    </row>
    <row r="5" spans="1:9" ht="15.75" thickTop="1">
      <c r="A5" s="50"/>
      <c r="B5" s="50"/>
      <c r="C5" s="50"/>
      <c r="D5" s="7"/>
      <c r="E5" s="7"/>
      <c r="F5" s="7"/>
      <c r="G5" s="7"/>
      <c r="H5" s="7"/>
      <c r="I5" s="7"/>
    </row>
    <row r="6" spans="1:9">
      <c r="A6" s="38"/>
      <c r="B6" s="7"/>
      <c r="C6" s="7"/>
      <c r="D6" s="7"/>
      <c r="E6" s="7"/>
      <c r="F6" s="7"/>
      <c r="G6" s="7"/>
      <c r="H6" s="7"/>
      <c r="I6" s="7"/>
    </row>
    <row r="7" spans="1:9">
      <c r="A7" s="7"/>
      <c r="B7" s="7"/>
      <c r="C7" s="7"/>
      <c r="D7" s="7"/>
      <c r="E7" s="7"/>
      <c r="F7" s="7"/>
      <c r="G7" s="7"/>
      <c r="H7" s="7"/>
      <c r="I7" s="7"/>
    </row>
    <row r="8" spans="1:9">
      <c r="A8" s="7"/>
      <c r="B8" s="7"/>
      <c r="C8" s="7"/>
      <c r="D8" s="7"/>
      <c r="E8" s="7"/>
      <c r="F8" s="7"/>
      <c r="G8" s="7"/>
      <c r="H8" s="7"/>
      <c r="I8" s="7"/>
    </row>
    <row r="9" spans="1:9" ht="29.25" customHeight="1">
      <c r="A9" s="510" t="s">
        <v>320</v>
      </c>
      <c r="B9" s="510"/>
      <c r="C9" s="510"/>
      <c r="D9" s="508" t="s">
        <v>321</v>
      </c>
      <c r="E9" s="508"/>
      <c r="F9" s="39" t="s">
        <v>322</v>
      </c>
      <c r="G9" s="508" t="s">
        <v>323</v>
      </c>
      <c r="H9" s="508"/>
      <c r="I9" s="39" t="s">
        <v>322</v>
      </c>
    </row>
    <row r="10" spans="1:9">
      <c r="A10" s="506">
        <f>+'Narrative Summary '!E22</f>
        <v>0</v>
      </c>
      <c r="B10" s="507"/>
      <c r="C10" s="40"/>
      <c r="D10" s="40"/>
      <c r="E10" s="40"/>
      <c r="F10" s="230"/>
      <c r="G10" s="40"/>
      <c r="H10" s="40"/>
      <c r="I10" s="230"/>
    </row>
    <row r="11" spans="1:9">
      <c r="A11" s="40"/>
      <c r="B11" s="40"/>
      <c r="C11" s="40"/>
      <c r="D11" s="40"/>
      <c r="E11" s="40"/>
      <c r="F11" s="40"/>
      <c r="G11" s="40"/>
      <c r="H11" s="40"/>
      <c r="I11" s="40"/>
    </row>
    <row r="12" spans="1:9">
      <c r="A12" s="40"/>
      <c r="B12" s="40"/>
      <c r="C12" s="40"/>
      <c r="D12" s="40"/>
      <c r="E12" s="40"/>
      <c r="F12" s="40"/>
      <c r="G12" s="40"/>
      <c r="H12" s="40"/>
      <c r="I12" s="40"/>
    </row>
    <row r="13" spans="1:9">
      <c r="A13" s="40"/>
      <c r="B13" s="40"/>
      <c r="C13" s="40"/>
      <c r="D13" s="40"/>
      <c r="E13" s="40"/>
      <c r="F13" s="40"/>
      <c r="G13" s="40"/>
      <c r="H13" s="40"/>
      <c r="I13" s="40"/>
    </row>
    <row r="14" spans="1:9">
      <c r="A14" s="40"/>
      <c r="B14" s="40"/>
      <c r="C14" s="40"/>
      <c r="D14" s="40"/>
      <c r="E14" s="40"/>
      <c r="F14" s="40"/>
      <c r="G14" s="40"/>
      <c r="H14" s="40"/>
      <c r="I14" s="40"/>
    </row>
    <row r="15" spans="1:9">
      <c r="A15" s="40"/>
      <c r="B15" s="40"/>
      <c r="C15" s="40"/>
      <c r="D15" s="40"/>
      <c r="E15" s="40"/>
      <c r="F15" s="40"/>
      <c r="G15" s="40"/>
      <c r="H15" s="40"/>
      <c r="I15" s="40"/>
    </row>
    <row r="16" spans="1:9" ht="35.25" customHeight="1">
      <c r="A16" s="510" t="s">
        <v>324</v>
      </c>
      <c r="B16" s="510"/>
      <c r="C16" s="510"/>
      <c r="D16" s="508" t="s">
        <v>321</v>
      </c>
      <c r="E16" s="508"/>
      <c r="F16" s="39" t="s">
        <v>322</v>
      </c>
      <c r="G16" s="508" t="s">
        <v>323</v>
      </c>
      <c r="H16" s="508"/>
      <c r="I16" s="39" t="s">
        <v>322</v>
      </c>
    </row>
    <row r="17" spans="1:14" ht="18.75" customHeight="1">
      <c r="A17" s="7"/>
      <c r="B17" s="7"/>
      <c r="C17" s="7"/>
      <c r="D17" s="7"/>
      <c r="E17" s="7"/>
      <c r="F17" s="7"/>
      <c r="G17" s="7"/>
      <c r="H17" s="7"/>
      <c r="I17" s="7"/>
    </row>
    <row r="18" spans="1:14">
      <c r="J18" s="33"/>
      <c r="K18" s="33"/>
      <c r="L18" s="33"/>
      <c r="M18" s="33"/>
      <c r="N18" s="33"/>
    </row>
    <row r="19" spans="1:14" ht="5.25" customHeight="1">
      <c r="J19" s="33"/>
      <c r="K19" s="33"/>
      <c r="L19" s="33"/>
      <c r="M19" s="33"/>
      <c r="N19" s="33"/>
    </row>
    <row r="20" spans="1:14" ht="58.5" customHeight="1">
      <c r="J20" s="32"/>
      <c r="K20" s="32"/>
      <c r="L20" s="32"/>
      <c r="M20" s="32"/>
      <c r="N20" s="32"/>
    </row>
    <row r="21" spans="1:14">
      <c r="A21" s="7"/>
      <c r="B21" s="7"/>
      <c r="C21" s="7"/>
      <c r="D21" s="7"/>
      <c r="E21" s="7"/>
      <c r="F21" s="7"/>
      <c r="G21" s="7"/>
      <c r="H21" s="7"/>
      <c r="I21" s="7"/>
    </row>
    <row r="22" spans="1:14">
      <c r="A22" s="35" t="s">
        <v>58</v>
      </c>
      <c r="B22" s="33"/>
      <c r="C22" s="33"/>
      <c r="D22" s="33"/>
      <c r="E22" s="33"/>
      <c r="F22" s="33"/>
      <c r="G22" s="33"/>
      <c r="H22" s="33"/>
      <c r="I22" s="33"/>
    </row>
    <row r="23" spans="1:14" ht="7.5" customHeight="1">
      <c r="A23" s="34"/>
      <c r="B23" s="33"/>
      <c r="C23" s="33"/>
      <c r="D23" s="33"/>
      <c r="E23" s="33"/>
      <c r="F23" s="33"/>
      <c r="G23" s="33"/>
      <c r="H23" s="33"/>
      <c r="I23" s="33"/>
    </row>
    <row r="24" spans="1:14" ht="49.5" customHeight="1">
      <c r="A24" s="509" t="s">
        <v>59</v>
      </c>
      <c r="B24" s="509"/>
      <c r="C24" s="509"/>
      <c r="D24" s="509"/>
      <c r="E24" s="509"/>
      <c r="F24" s="509"/>
      <c r="G24" s="509"/>
      <c r="H24" s="509"/>
      <c r="I24" s="509"/>
    </row>
    <row r="25" spans="1:14">
      <c r="A25" s="7"/>
      <c r="B25" s="7"/>
      <c r="C25" s="7"/>
      <c r="D25" s="7"/>
      <c r="E25" s="7"/>
      <c r="F25" s="7"/>
      <c r="G25" s="7"/>
      <c r="H25" s="7"/>
      <c r="I25" s="7"/>
    </row>
    <row r="26" spans="1:14">
      <c r="A26" s="7"/>
      <c r="B26" s="7"/>
      <c r="C26" s="7"/>
      <c r="D26" s="7"/>
      <c r="E26" s="7"/>
      <c r="F26" s="7"/>
      <c r="G26" s="7"/>
      <c r="H26" s="7"/>
      <c r="I26" s="7"/>
    </row>
    <row r="27" spans="1:14">
      <c r="A27" s="7"/>
      <c r="B27" s="7"/>
      <c r="C27" s="7"/>
      <c r="D27" s="7"/>
      <c r="E27" s="7"/>
      <c r="F27" s="7"/>
      <c r="G27" s="7"/>
      <c r="H27" s="7"/>
      <c r="I27" s="7"/>
    </row>
    <row r="28" spans="1:14">
      <c r="A28" s="7"/>
      <c r="B28" s="7"/>
      <c r="C28" s="7"/>
      <c r="D28" s="7"/>
      <c r="E28" s="7"/>
      <c r="F28" s="7"/>
      <c r="G28" s="7"/>
      <c r="H28" s="7"/>
      <c r="I28" s="7"/>
    </row>
    <row r="29" spans="1:14">
      <c r="A29" s="7"/>
      <c r="B29" s="7"/>
      <c r="C29" s="7"/>
      <c r="D29" s="7"/>
      <c r="E29" s="7"/>
      <c r="F29" s="7"/>
      <c r="G29" s="7"/>
      <c r="H29" s="7"/>
      <c r="I29" s="7"/>
    </row>
    <row r="30" spans="1:14">
      <c r="A30" s="7"/>
      <c r="B30" s="7"/>
      <c r="C30" s="7"/>
      <c r="D30" s="7"/>
      <c r="E30" s="7"/>
      <c r="F30" s="7"/>
      <c r="G30" s="7"/>
      <c r="H30" s="7"/>
      <c r="I30" s="7"/>
    </row>
  </sheetData>
  <sheetProtection algorithmName="SHA-512" hashValue="ALGLEQo+Emlrm0PIkT1ppZ0FeSddbcgeuhAj9XPFeYkXVDbE9VOQRUnVByNX1BBFtPkhrUUlKnyu8zD4AkfZ8w==" saltValue="wKRTslb1ifEERO1p9DN+Xw==" spinCount="100000" sheet="1" objects="1" scenarios="1" formatCells="0" insertRows="0" deleteRows="0" sort="0"/>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heetViews>
  <sheetFormatPr defaultColWidth="9.140625" defaultRowHeight="12.75"/>
  <cols>
    <col min="1" max="1" width="2.7109375" style="153" customWidth="1"/>
    <col min="2" max="2" width="4.140625" style="153" customWidth="1"/>
    <col min="3" max="3" width="3.7109375" style="153" customWidth="1"/>
    <col min="4" max="4" width="4" style="153" customWidth="1"/>
    <col min="5" max="5" width="15.42578125" style="153" customWidth="1"/>
    <col min="6" max="6" width="14.7109375" style="153" customWidth="1"/>
    <col min="7" max="7" width="19.140625" style="153" customWidth="1"/>
    <col min="8" max="8" width="9.5703125" style="153" customWidth="1"/>
    <col min="9" max="9" width="7" style="153" customWidth="1"/>
    <col min="10" max="10" width="9.5703125" style="153" customWidth="1"/>
    <col min="11" max="11" width="5.140625" style="153" customWidth="1"/>
    <col min="12" max="12" width="3.42578125" style="153" customWidth="1"/>
    <col min="13" max="13" width="13.140625" style="153" customWidth="1"/>
    <col min="14" max="14" width="2.5703125" style="153" customWidth="1"/>
    <col min="15" max="15" width="15.7109375" style="153" customWidth="1"/>
    <col min="16" max="16" width="3" style="153" customWidth="1"/>
    <col min="17" max="17" width="3.42578125" style="153" customWidth="1"/>
    <col min="18" max="18" width="2.28515625" style="153" customWidth="1"/>
    <col min="19" max="19" width="2.42578125" style="153" customWidth="1"/>
    <col min="20" max="20" width="9.140625" style="153"/>
    <col min="21" max="21" width="16.140625" style="153" customWidth="1"/>
    <col min="22" max="16384" width="9.140625" style="153"/>
  </cols>
  <sheetData>
    <row r="1" spans="2:30" ht="12.75" customHeight="1">
      <c r="B1" s="153" t="s">
        <v>63</v>
      </c>
      <c r="F1" s="391">
        <f>+'Section A'!B2</f>
        <v>0</v>
      </c>
      <c r="G1" s="391"/>
      <c r="H1" s="391"/>
      <c r="I1" s="391"/>
      <c r="J1" s="391"/>
      <c r="K1" s="391"/>
      <c r="L1" s="391"/>
      <c r="M1" s="153" t="s">
        <v>65</v>
      </c>
      <c r="O1" s="392">
        <f>+'Section A'!F2</f>
        <v>0</v>
      </c>
      <c r="P1" s="392"/>
    </row>
    <row r="2" spans="2:30" ht="15" customHeight="1">
      <c r="B2" s="398" t="s">
        <v>103</v>
      </c>
      <c r="C2" s="398"/>
      <c r="D2" s="398"/>
      <c r="E2" s="398"/>
      <c r="F2" s="398"/>
      <c r="G2" s="398"/>
      <c r="H2" s="398"/>
      <c r="I2" s="398"/>
      <c r="J2" s="398"/>
    </row>
    <row r="3" spans="2:30" ht="13.5" customHeight="1">
      <c r="B3" s="150"/>
      <c r="C3" s="399" t="s">
        <v>104</v>
      </c>
      <c r="D3" s="399"/>
      <c r="E3" s="399"/>
      <c r="F3" s="399"/>
      <c r="G3" s="399"/>
      <c r="H3" s="399"/>
      <c r="I3" s="399"/>
      <c r="J3" s="399"/>
      <c r="K3" s="399"/>
      <c r="L3" s="399"/>
      <c r="M3" s="399"/>
      <c r="N3" s="399"/>
      <c r="O3" s="399"/>
      <c r="P3" s="399"/>
      <c r="Q3" s="399"/>
    </row>
    <row r="4" spans="2:30" ht="6.75" customHeight="1">
      <c r="B4" s="150"/>
      <c r="C4" s="150"/>
      <c r="D4" s="150"/>
      <c r="E4" s="150"/>
      <c r="F4" s="150"/>
      <c r="G4" s="150"/>
      <c r="H4" s="150"/>
      <c r="I4" s="150"/>
      <c r="J4" s="150"/>
      <c r="K4" s="150"/>
      <c r="L4" s="150"/>
      <c r="M4" s="150"/>
      <c r="N4" s="150"/>
      <c r="O4" s="150"/>
      <c r="P4" s="150"/>
      <c r="Q4" s="150"/>
    </row>
    <row r="5" spans="2:30" ht="45.75" customHeight="1">
      <c r="B5" s="154" t="s">
        <v>105</v>
      </c>
      <c r="C5" s="211"/>
      <c r="D5" s="155"/>
      <c r="E5" s="394" t="s">
        <v>106</v>
      </c>
      <c r="F5" s="394"/>
      <c r="G5" s="394"/>
      <c r="H5" s="394"/>
      <c r="I5" s="394"/>
      <c r="J5" s="394"/>
      <c r="K5" s="394"/>
      <c r="L5" s="394"/>
      <c r="M5" s="394"/>
      <c r="N5" s="394"/>
      <c r="O5" s="394"/>
      <c r="P5" s="394"/>
      <c r="Q5" s="395"/>
      <c r="R5" s="156"/>
      <c r="T5" s="403" t="s">
        <v>107</v>
      </c>
      <c r="U5" s="403"/>
      <c r="V5" s="403"/>
      <c r="W5" s="403"/>
      <c r="X5" s="403"/>
      <c r="Y5" s="403"/>
      <c r="Z5" s="403"/>
    </row>
    <row r="6" spans="2:30" ht="15" customHeight="1">
      <c r="B6" s="157"/>
      <c r="C6" s="158"/>
      <c r="D6" s="158"/>
      <c r="E6" s="400" t="s">
        <v>108</v>
      </c>
      <c r="F6" s="400"/>
      <c r="G6" s="400"/>
      <c r="H6" s="400"/>
      <c r="I6" s="400"/>
      <c r="J6" s="400"/>
      <c r="K6" s="400"/>
      <c r="L6" s="400"/>
      <c r="M6" s="400"/>
      <c r="N6" s="400"/>
      <c r="O6" s="400"/>
      <c r="P6" s="400"/>
      <c r="Q6" s="401"/>
      <c r="R6" s="156"/>
      <c r="T6" s="159"/>
      <c r="U6" s="156"/>
      <c r="V6" s="156"/>
      <c r="W6" s="156"/>
      <c r="X6" s="156"/>
      <c r="Y6" s="156"/>
      <c r="Z6" s="156"/>
      <c r="AA6" s="156"/>
      <c r="AB6" s="156"/>
      <c r="AC6" s="156"/>
      <c r="AD6" s="156"/>
    </row>
    <row r="7" spans="2:30" ht="6.75" customHeight="1">
      <c r="B7" s="160"/>
      <c r="C7" s="152"/>
      <c r="D7" s="152"/>
      <c r="E7" s="152"/>
      <c r="F7" s="152"/>
      <c r="G7" s="152"/>
      <c r="H7" s="152"/>
      <c r="I7" s="152"/>
      <c r="J7" s="152"/>
      <c r="K7" s="152"/>
      <c r="L7" s="152"/>
      <c r="M7" s="152"/>
      <c r="N7" s="152"/>
      <c r="O7" s="152"/>
      <c r="P7" s="152"/>
      <c r="Q7" s="152"/>
      <c r="R7" s="156"/>
      <c r="T7" s="156"/>
      <c r="U7" s="156"/>
      <c r="V7" s="156"/>
      <c r="W7" s="156"/>
      <c r="X7" s="156"/>
      <c r="Y7" s="156"/>
      <c r="Z7" s="156"/>
      <c r="AA7" s="156"/>
      <c r="AB7" s="156"/>
      <c r="AC7" s="156"/>
      <c r="AD7" s="156"/>
    </row>
    <row r="8" spans="2:30" ht="28.5" customHeight="1">
      <c r="B8" s="402" t="s">
        <v>109</v>
      </c>
      <c r="C8" s="402"/>
      <c r="D8" s="402"/>
      <c r="E8" s="402"/>
      <c r="F8" s="402"/>
      <c r="G8" s="402"/>
      <c r="H8" s="402"/>
      <c r="I8" s="402"/>
      <c r="J8" s="402"/>
      <c r="K8" s="402"/>
      <c r="L8" s="402"/>
      <c r="M8" s="402"/>
      <c r="N8" s="402"/>
      <c r="O8" s="402"/>
      <c r="P8" s="402"/>
      <c r="Q8" s="402"/>
      <c r="R8" s="156"/>
      <c r="T8" s="403" t="s">
        <v>110</v>
      </c>
      <c r="U8" s="403"/>
      <c r="V8" s="403"/>
      <c r="W8" s="403"/>
      <c r="X8" s="403"/>
      <c r="Y8" s="159"/>
      <c r="Z8" s="161"/>
      <c r="AA8" s="161"/>
      <c r="AB8" s="161"/>
      <c r="AC8" s="161"/>
      <c r="AD8" s="161"/>
    </row>
    <row r="9" spans="2:30" ht="18" customHeight="1">
      <c r="B9" s="150"/>
      <c r="C9" s="162" t="s">
        <v>111</v>
      </c>
      <c r="D9" s="402" t="s">
        <v>112</v>
      </c>
      <c r="E9" s="402"/>
      <c r="F9" s="402"/>
      <c r="G9" s="402"/>
      <c r="H9" s="402"/>
      <c r="I9" s="402"/>
      <c r="J9" s="402"/>
      <c r="K9" s="402"/>
      <c r="L9" s="402"/>
      <c r="M9" s="402"/>
      <c r="N9" s="402"/>
      <c r="O9" s="402"/>
      <c r="P9" s="402"/>
      <c r="Q9" s="402"/>
      <c r="R9" s="156"/>
      <c r="T9" s="163"/>
      <c r="U9" s="164"/>
      <c r="V9" s="164"/>
      <c r="W9" s="164"/>
      <c r="X9" s="164"/>
      <c r="Y9" s="164"/>
      <c r="Z9" s="164"/>
      <c r="AA9" s="164"/>
      <c r="AB9" s="164"/>
      <c r="AC9" s="164"/>
      <c r="AD9" s="164"/>
    </row>
    <row r="10" spans="2:30" ht="17.25" customHeight="1">
      <c r="B10" s="150"/>
      <c r="C10" s="162" t="s">
        <v>113</v>
      </c>
      <c r="D10" s="402" t="s">
        <v>114</v>
      </c>
      <c r="E10" s="402"/>
      <c r="F10" s="402"/>
      <c r="G10" s="402"/>
      <c r="H10" s="402"/>
      <c r="I10" s="402"/>
      <c r="J10" s="402"/>
      <c r="K10" s="402"/>
      <c r="L10" s="402"/>
      <c r="M10" s="402"/>
      <c r="N10" s="402"/>
      <c r="O10" s="402"/>
      <c r="P10" s="402"/>
      <c r="Q10" s="402"/>
      <c r="R10" s="156"/>
      <c r="T10" s="325"/>
      <c r="U10" s="165"/>
      <c r="V10" s="165"/>
      <c r="W10" s="165"/>
      <c r="X10" s="165"/>
      <c r="Y10" s="165"/>
      <c r="Z10" s="165"/>
      <c r="AA10" s="165"/>
      <c r="AB10" s="165"/>
      <c r="AC10" s="165"/>
      <c r="AD10" s="165"/>
    </row>
    <row r="11" spans="2:30" ht="14.25" customHeight="1">
      <c r="B11" s="152"/>
      <c r="C11" s="162" t="s">
        <v>115</v>
      </c>
      <c r="D11" s="414" t="s">
        <v>116</v>
      </c>
      <c r="E11" s="414"/>
      <c r="F11" s="414"/>
      <c r="G11" s="414"/>
      <c r="H11" s="414"/>
      <c r="I11" s="414"/>
      <c r="J11" s="414"/>
      <c r="K11" s="414"/>
      <c r="L11" s="414"/>
      <c r="M11" s="414"/>
      <c r="N11" s="414"/>
      <c r="O11" s="414"/>
      <c r="P11" s="414"/>
      <c r="Q11" s="414"/>
      <c r="R11" s="156"/>
      <c r="T11" s="393"/>
      <c r="U11" s="393"/>
      <c r="V11" s="393"/>
      <c r="W11" s="393"/>
      <c r="X11" s="393"/>
      <c r="Y11" s="393"/>
      <c r="Z11" s="156"/>
      <c r="AA11" s="156"/>
      <c r="AB11" s="156"/>
      <c r="AC11" s="156"/>
      <c r="AD11" s="156"/>
    </row>
    <row r="12" spans="2:30" ht="8.25" customHeight="1">
      <c r="B12" s="152"/>
      <c r="C12" s="166"/>
      <c r="D12" s="166"/>
      <c r="E12" s="166"/>
      <c r="F12" s="166"/>
      <c r="G12" s="166"/>
      <c r="H12" s="166"/>
      <c r="I12" s="166"/>
      <c r="J12" s="166"/>
      <c r="K12" s="166"/>
      <c r="L12" s="166"/>
      <c r="M12" s="166"/>
      <c r="N12" s="166"/>
      <c r="O12" s="166"/>
      <c r="P12" s="166"/>
      <c r="Q12" s="152"/>
      <c r="R12" s="156"/>
      <c r="T12" s="326"/>
      <c r="U12" s="326"/>
      <c r="V12" s="326"/>
      <c r="W12" s="326"/>
      <c r="X12" s="326"/>
      <c r="Y12" s="326"/>
    </row>
    <row r="13" spans="2:30" ht="42" customHeight="1">
      <c r="B13" s="327" t="s">
        <v>117</v>
      </c>
      <c r="C13" s="213"/>
      <c r="D13" s="155"/>
      <c r="E13" s="394" t="s">
        <v>118</v>
      </c>
      <c r="F13" s="394"/>
      <c r="G13" s="394"/>
      <c r="H13" s="394"/>
      <c r="I13" s="394"/>
      <c r="J13" s="394"/>
      <c r="K13" s="394"/>
      <c r="L13" s="394"/>
      <c r="M13" s="394"/>
      <c r="N13" s="394"/>
      <c r="O13" s="394"/>
      <c r="P13" s="394"/>
      <c r="Q13" s="395"/>
      <c r="R13" s="156"/>
    </row>
    <row r="14" spans="2:30" ht="13.5" customHeight="1">
      <c r="B14" s="167"/>
      <c r="C14" s="168"/>
      <c r="D14" s="152"/>
      <c r="E14" s="396" t="s">
        <v>119</v>
      </c>
      <c r="F14" s="396"/>
      <c r="G14" s="396"/>
      <c r="H14" s="396"/>
      <c r="I14" s="396"/>
      <c r="J14" s="396"/>
      <c r="K14" s="396"/>
      <c r="L14" s="396"/>
      <c r="M14" s="396"/>
      <c r="N14" s="396"/>
      <c r="O14" s="396"/>
      <c r="P14" s="396"/>
      <c r="Q14" s="397"/>
      <c r="R14" s="156"/>
    </row>
    <row r="15" spans="2:30" ht="48.75" customHeight="1">
      <c r="B15" s="328" t="s">
        <v>120</v>
      </c>
      <c r="C15" s="212"/>
      <c r="D15" s="152"/>
      <c r="E15" s="415" t="s">
        <v>121</v>
      </c>
      <c r="F15" s="415"/>
      <c r="G15" s="415"/>
      <c r="H15" s="415"/>
      <c r="I15" s="415"/>
      <c r="J15" s="415"/>
      <c r="K15" s="415"/>
      <c r="L15" s="415"/>
      <c r="M15" s="415"/>
      <c r="N15" s="415"/>
      <c r="O15" s="415"/>
      <c r="P15" s="415"/>
      <c r="Q15" s="416"/>
      <c r="R15" s="156"/>
    </row>
    <row r="16" spans="2:30" ht="18" customHeight="1">
      <c r="B16" s="169"/>
      <c r="C16" s="158"/>
      <c r="D16" s="158"/>
      <c r="E16" s="400" t="s">
        <v>122</v>
      </c>
      <c r="F16" s="417"/>
      <c r="G16" s="417"/>
      <c r="H16" s="417"/>
      <c r="I16" s="417"/>
      <c r="J16" s="417"/>
      <c r="K16" s="417"/>
      <c r="L16" s="417"/>
      <c r="M16" s="417"/>
      <c r="N16" s="417"/>
      <c r="O16" s="417"/>
      <c r="P16" s="417"/>
      <c r="Q16" s="418"/>
      <c r="R16" s="156"/>
      <c r="U16" s="393"/>
      <c r="V16" s="393"/>
      <c r="W16" s="393"/>
      <c r="X16" s="393"/>
      <c r="Y16" s="393"/>
      <c r="Z16" s="393"/>
    </row>
    <row r="17" spans="2:18" ht="5.25" customHeight="1">
      <c r="B17" s="150"/>
      <c r="C17" s="152"/>
      <c r="D17" s="152"/>
      <c r="E17" s="152"/>
      <c r="F17" s="152"/>
      <c r="G17" s="152"/>
      <c r="H17" s="152"/>
      <c r="I17" s="152"/>
      <c r="J17" s="152"/>
      <c r="K17" s="152"/>
      <c r="L17" s="152"/>
      <c r="M17" s="152"/>
      <c r="N17" s="152"/>
      <c r="O17" s="152"/>
      <c r="P17" s="152"/>
      <c r="Q17" s="152"/>
      <c r="R17" s="156"/>
    </row>
    <row r="18" spans="2:18" ht="37.5" customHeight="1">
      <c r="B18" s="327" t="s">
        <v>123</v>
      </c>
      <c r="C18" s="211"/>
      <c r="D18" s="155"/>
      <c r="E18" s="394" t="s">
        <v>124</v>
      </c>
      <c r="F18" s="394"/>
      <c r="G18" s="394"/>
      <c r="H18" s="394"/>
      <c r="I18" s="394"/>
      <c r="J18" s="394"/>
      <c r="K18" s="394"/>
      <c r="L18" s="394"/>
      <c r="M18" s="394"/>
      <c r="N18" s="394"/>
      <c r="O18" s="394"/>
      <c r="P18" s="394"/>
      <c r="Q18" s="395"/>
      <c r="R18" s="156"/>
    </row>
    <row r="19" spans="2:18" ht="27" customHeight="1">
      <c r="B19" s="169"/>
      <c r="C19" s="158"/>
      <c r="D19" s="158"/>
      <c r="E19" s="400" t="s">
        <v>125</v>
      </c>
      <c r="F19" s="400"/>
      <c r="G19" s="400"/>
      <c r="H19" s="400"/>
      <c r="I19" s="400"/>
      <c r="J19" s="400"/>
      <c r="K19" s="400"/>
      <c r="L19" s="400"/>
      <c r="M19" s="400"/>
      <c r="N19" s="400"/>
      <c r="O19" s="400"/>
      <c r="P19" s="400"/>
      <c r="Q19" s="401"/>
    </row>
    <row r="20" spans="2:18" ht="6" customHeight="1">
      <c r="B20" s="150"/>
      <c r="C20" s="150"/>
      <c r="D20" s="150"/>
      <c r="E20" s="150"/>
      <c r="F20" s="150"/>
      <c r="G20" s="150"/>
      <c r="H20" s="150"/>
      <c r="I20" s="150"/>
      <c r="J20" s="150"/>
      <c r="K20" s="150"/>
      <c r="L20" s="150"/>
      <c r="M20" s="150"/>
      <c r="N20" s="150"/>
      <c r="O20" s="150"/>
      <c r="P20" s="150"/>
      <c r="Q20" s="150"/>
    </row>
    <row r="21" spans="2:18">
      <c r="B21" s="404" t="s">
        <v>126</v>
      </c>
      <c r="C21" s="407"/>
      <c r="D21" s="155"/>
      <c r="E21" s="170" t="s">
        <v>127</v>
      </c>
      <c r="F21" s="155"/>
      <c r="G21" s="155"/>
      <c r="H21" s="155"/>
      <c r="I21" s="155"/>
      <c r="J21" s="155"/>
      <c r="K21" s="155"/>
      <c r="L21" s="155"/>
      <c r="M21" s="155"/>
      <c r="N21" s="155"/>
      <c r="O21" s="155"/>
      <c r="P21" s="155"/>
      <c r="Q21" s="171"/>
    </row>
    <row r="22" spans="2:18" ht="15" customHeight="1">
      <c r="B22" s="405"/>
      <c r="C22" s="408"/>
      <c r="D22" s="152"/>
      <c r="E22" s="172" t="s">
        <v>128</v>
      </c>
      <c r="F22" s="410" t="s">
        <v>129</v>
      </c>
      <c r="G22" s="410"/>
      <c r="H22" s="410"/>
      <c r="I22" s="410"/>
      <c r="J22" s="410"/>
      <c r="K22" s="410"/>
      <c r="L22" s="410"/>
      <c r="M22" s="410"/>
      <c r="N22" s="410"/>
      <c r="O22" s="410"/>
      <c r="P22" s="410"/>
      <c r="Q22" s="411"/>
    </row>
    <row r="23" spans="2:18" ht="14.25" customHeight="1">
      <c r="B23" s="405"/>
      <c r="C23" s="408"/>
      <c r="D23" s="152"/>
      <c r="E23" s="172" t="s">
        <v>128</v>
      </c>
      <c r="F23" s="412" t="s">
        <v>130</v>
      </c>
      <c r="G23" s="412"/>
      <c r="H23" s="412"/>
      <c r="I23" s="412"/>
      <c r="J23" s="412"/>
      <c r="K23" s="412"/>
      <c r="L23" s="412"/>
      <c r="M23" s="412"/>
      <c r="N23" s="412"/>
      <c r="O23" s="412"/>
      <c r="P23" s="412"/>
      <c r="Q23" s="413"/>
    </row>
    <row r="24" spans="2:18" ht="12.75" customHeight="1">
      <c r="B24" s="406"/>
      <c r="C24" s="409"/>
      <c r="D24" s="158"/>
      <c r="E24" s="173" t="s">
        <v>131</v>
      </c>
      <c r="F24" s="174"/>
      <c r="G24" s="174"/>
      <c r="H24" s="174"/>
      <c r="I24" s="174"/>
      <c r="J24" s="158"/>
      <c r="K24" s="158"/>
      <c r="L24" s="158"/>
      <c r="M24" s="158"/>
      <c r="N24" s="158"/>
      <c r="O24" s="158"/>
      <c r="P24" s="158"/>
      <c r="Q24" s="151"/>
    </row>
    <row r="25" spans="2:18" ht="12.75" customHeight="1">
      <c r="B25" s="172"/>
      <c r="C25" s="175"/>
      <c r="D25" s="152"/>
      <c r="E25" s="329"/>
      <c r="F25" s="168"/>
      <c r="G25" s="168"/>
      <c r="H25" s="168"/>
      <c r="I25" s="168"/>
      <c r="J25" s="152"/>
      <c r="K25" s="152"/>
      <c r="L25" s="152"/>
      <c r="M25" s="152"/>
      <c r="N25" s="152"/>
      <c r="O25" s="152"/>
      <c r="P25" s="152"/>
      <c r="Q25" s="152"/>
    </row>
    <row r="26" spans="2:18" ht="27" customHeight="1">
      <c r="B26" s="176" t="s">
        <v>132</v>
      </c>
      <c r="C26" s="319"/>
      <c r="D26" s="177"/>
      <c r="E26" s="420" t="s">
        <v>133</v>
      </c>
      <c r="F26" s="420"/>
      <c r="G26" s="420"/>
      <c r="H26" s="420"/>
      <c r="I26" s="420"/>
      <c r="J26" s="420"/>
      <c r="K26" s="420"/>
      <c r="L26" s="420"/>
      <c r="M26" s="420"/>
      <c r="N26" s="420"/>
      <c r="O26" s="420"/>
      <c r="P26" s="420"/>
      <c r="Q26" s="421"/>
    </row>
    <row r="27" spans="2:18" ht="33" customHeight="1" thickBot="1">
      <c r="B27" s="150"/>
      <c r="C27" s="150"/>
      <c r="D27" s="150"/>
      <c r="E27" s="150"/>
      <c r="F27" s="150"/>
      <c r="G27" s="150"/>
      <c r="H27" s="150"/>
      <c r="I27" s="150"/>
      <c r="J27" s="150"/>
      <c r="K27" s="150"/>
      <c r="L27" s="150"/>
      <c r="M27" s="150"/>
      <c r="N27" s="150"/>
      <c r="O27" s="150"/>
      <c r="P27" s="150"/>
      <c r="Q27" s="150"/>
    </row>
    <row r="28" spans="2:18" ht="5.25" customHeight="1" thickTop="1">
      <c r="B28" s="150"/>
      <c r="C28" s="150"/>
      <c r="D28" s="150"/>
      <c r="E28" s="150"/>
      <c r="F28" s="150"/>
      <c r="G28" s="178"/>
      <c r="H28" s="179"/>
      <c r="I28" s="179"/>
      <c r="J28" s="179"/>
      <c r="K28" s="179"/>
      <c r="L28" s="179"/>
      <c r="M28" s="179"/>
      <c r="N28" s="179"/>
      <c r="O28" s="179"/>
      <c r="P28" s="179"/>
      <c r="Q28" s="180"/>
    </row>
    <row r="29" spans="2:18" ht="14.25" customHeight="1">
      <c r="B29" s="422" t="s">
        <v>134</v>
      </c>
      <c r="C29" s="422"/>
      <c r="D29" s="422"/>
      <c r="E29" s="422"/>
      <c r="F29" s="423"/>
      <c r="G29" s="424" t="s">
        <v>135</v>
      </c>
      <c r="H29" s="415"/>
      <c r="I29" s="425"/>
      <c r="J29" s="425"/>
      <c r="K29" s="325" t="s">
        <v>136</v>
      </c>
      <c r="L29" s="426"/>
      <c r="M29" s="426"/>
      <c r="N29" s="163"/>
      <c r="O29" s="156" t="s">
        <v>137</v>
      </c>
      <c r="P29" s="325"/>
      <c r="Q29" s="181"/>
    </row>
    <row r="30" spans="2:18" ht="14.25" customHeight="1">
      <c r="B30" s="422"/>
      <c r="C30" s="422"/>
      <c r="D30" s="422"/>
      <c r="E30" s="422"/>
      <c r="F30" s="423"/>
      <c r="G30" s="424" t="s">
        <v>138</v>
      </c>
      <c r="H30" s="415"/>
      <c r="I30" s="415"/>
      <c r="J30" s="425"/>
      <c r="K30" s="425"/>
      <c r="L30" s="425"/>
      <c r="M30" s="425"/>
      <c r="N30" s="425"/>
      <c r="O30" s="425"/>
      <c r="P30" s="425"/>
      <c r="Q30" s="182"/>
    </row>
    <row r="31" spans="2:18" ht="14.25" customHeight="1">
      <c r="B31" s="422"/>
      <c r="C31" s="422"/>
      <c r="D31" s="422"/>
      <c r="E31" s="422"/>
      <c r="F31" s="423"/>
      <c r="G31" s="324" t="s">
        <v>139</v>
      </c>
      <c r="H31" s="183"/>
      <c r="I31" s="326" t="s">
        <v>140</v>
      </c>
      <c r="J31" s="394" t="s">
        <v>141</v>
      </c>
      <c r="K31" s="394"/>
      <c r="L31" s="394"/>
      <c r="M31" s="427"/>
      <c r="N31" s="427"/>
      <c r="O31" s="427"/>
      <c r="P31" s="427"/>
      <c r="Q31" s="182"/>
    </row>
    <row r="32" spans="2:18" ht="5.25" customHeight="1" thickBot="1">
      <c r="B32" s="150"/>
      <c r="C32" s="150"/>
      <c r="D32" s="150"/>
      <c r="E32" s="150"/>
      <c r="F32" s="150"/>
      <c r="G32" s="184"/>
      <c r="H32" s="185"/>
      <c r="I32" s="185"/>
      <c r="J32" s="185"/>
      <c r="K32" s="185"/>
      <c r="L32" s="185"/>
      <c r="M32" s="185"/>
      <c r="N32" s="185"/>
      <c r="O32" s="185"/>
      <c r="P32" s="185"/>
      <c r="Q32" s="186"/>
    </row>
    <row r="33" spans="2:25" ht="13.5" thickTop="1">
      <c r="B33" s="150"/>
      <c r="C33" s="150"/>
      <c r="D33" s="150"/>
      <c r="E33" s="150"/>
      <c r="F33" s="150"/>
      <c r="G33" s="150"/>
      <c r="H33" s="150"/>
      <c r="I33" s="150"/>
      <c r="J33" s="150"/>
      <c r="K33" s="150"/>
      <c r="L33" s="150"/>
      <c r="M33" s="150"/>
      <c r="N33" s="150"/>
      <c r="O33" s="150"/>
      <c r="P33" s="150"/>
      <c r="Q33" s="150"/>
    </row>
    <row r="34" spans="2:25">
      <c r="U34" s="156"/>
      <c r="V34" s="156"/>
      <c r="W34" s="156"/>
      <c r="X34" s="156"/>
      <c r="Y34" s="156"/>
    </row>
    <row r="35" spans="2:25">
      <c r="U35" s="156"/>
      <c r="V35" s="156"/>
      <c r="W35" s="156"/>
      <c r="X35" s="156"/>
      <c r="Y35" s="156"/>
    </row>
    <row r="36" spans="2:25">
      <c r="U36" s="156"/>
      <c r="V36" s="156"/>
      <c r="W36" s="156"/>
      <c r="X36" s="156"/>
      <c r="Y36" s="156"/>
    </row>
    <row r="37" spans="2:25" ht="13.5" customHeight="1">
      <c r="U37" s="156"/>
      <c r="V37" s="156"/>
      <c r="W37" s="156"/>
      <c r="X37" s="156"/>
      <c r="Y37" s="156"/>
    </row>
    <row r="38" spans="2:25" ht="16.5" customHeight="1">
      <c r="U38" s="156"/>
      <c r="V38" s="156"/>
      <c r="W38" s="156"/>
      <c r="X38" s="156"/>
      <c r="Y38" s="156"/>
    </row>
    <row r="39" spans="2:25">
      <c r="U39" s="419"/>
      <c r="V39" s="419"/>
      <c r="W39" s="419"/>
      <c r="X39" s="419"/>
      <c r="Y39" s="419"/>
    </row>
    <row r="40" spans="2:25">
      <c r="U40" s="419"/>
      <c r="V40" s="419"/>
      <c r="W40" s="419"/>
      <c r="X40" s="419"/>
      <c r="Y40" s="419"/>
    </row>
    <row r="41" spans="2:25">
      <c r="U41" s="419"/>
      <c r="V41" s="419"/>
      <c r="W41" s="419"/>
      <c r="X41" s="419"/>
      <c r="Y41" s="419"/>
    </row>
    <row r="42" spans="2:25">
      <c r="U42" s="156"/>
      <c r="V42" s="156"/>
      <c r="W42" s="156"/>
      <c r="X42" s="156"/>
      <c r="Y42" s="156"/>
    </row>
    <row r="43" spans="2:25">
      <c r="U43" s="156"/>
      <c r="V43" s="156"/>
      <c r="W43" s="156"/>
      <c r="X43" s="156"/>
      <c r="Y43" s="156"/>
    </row>
    <row r="44" spans="2:25">
      <c r="U44" s="156"/>
      <c r="V44" s="156"/>
      <c r="W44" s="156"/>
      <c r="X44" s="156"/>
      <c r="Y44" s="156"/>
    </row>
    <row r="45" spans="2:25">
      <c r="U45" s="156"/>
      <c r="V45" s="156"/>
      <c r="W45" s="156"/>
      <c r="X45" s="156"/>
      <c r="Y45" s="156"/>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fitToHeight="0" orientation="landscape" blackAndWhite="1" r:id="rId1"/>
  <headerFooter>
    <oddFooter>&amp;L&amp;F&amp;CPage &amp;P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7"/>
  <sheetViews>
    <sheetView zoomScaleNormal="100" zoomScaleSheetLayoutView="100" workbookViewId="0">
      <selection activeCell="C18" sqref="C18"/>
    </sheetView>
  </sheetViews>
  <sheetFormatPr defaultRowHeight="15"/>
  <cols>
    <col min="1" max="3" width="44.5703125" customWidth="1"/>
    <col min="4" max="4" width="7.85546875" customWidth="1"/>
    <col min="5" max="6" width="9.140625" customWidth="1"/>
  </cols>
  <sheetData>
    <row r="1" spans="1:4" ht="20.100000000000001" customHeight="1">
      <c r="A1" s="72" t="str">
        <f>+'Section A'!A1</f>
        <v xml:space="preserve">STATE OF ILLINOIS </v>
      </c>
      <c r="B1" s="70" t="str">
        <f>+'Section A'!B1</f>
        <v>UNIFORM GRANT BUDGET TEMPLATE</v>
      </c>
      <c r="C1" s="71" t="str">
        <f>+'Section A'!E1</f>
        <v>Commerce &amp; Economic Opportunity</v>
      </c>
      <c r="D1" s="78" t="s">
        <v>142</v>
      </c>
    </row>
    <row r="2" spans="1:4" ht="39.950000000000003" customHeight="1">
      <c r="A2" s="322" t="str">
        <f>"Organization Name: "&amp;'Section A'!B2</f>
        <v xml:space="preserve">Organization Name: </v>
      </c>
      <c r="B2" s="72" t="str">
        <f>"NOFO # "&amp;'Section A'!F2</f>
        <v xml:space="preserve">NOFO # </v>
      </c>
      <c r="C2" s="72" t="str">
        <f>"Fiscal Year "&amp;'Section A'!F3</f>
        <v xml:space="preserve">Fiscal Year </v>
      </c>
    </row>
    <row r="3" spans="1:4" ht="20.100000000000001" customHeight="1">
      <c r="A3" s="430" t="s">
        <v>143</v>
      </c>
      <c r="B3" s="431"/>
      <c r="C3" s="77" t="str">
        <f>"Grant Number: "&amp;'Section A'!F4</f>
        <v xml:space="preserve">Grant Number: </v>
      </c>
    </row>
    <row r="4" spans="1:4" ht="20.100000000000001" customHeight="1">
      <c r="A4" s="74" t="s">
        <v>73</v>
      </c>
      <c r="B4" s="75"/>
      <c r="C4" s="76" t="s">
        <v>74</v>
      </c>
    </row>
    <row r="5" spans="1:4" ht="15" customHeight="1">
      <c r="A5" s="432" t="s">
        <v>144</v>
      </c>
      <c r="B5" s="433"/>
      <c r="C5" s="90"/>
    </row>
    <row r="6" spans="1:4" ht="15" customHeight="1">
      <c r="A6" s="436" t="s">
        <v>145</v>
      </c>
      <c r="B6" s="437"/>
      <c r="C6" s="216">
        <v>0</v>
      </c>
    </row>
    <row r="7" spans="1:4" ht="15" customHeight="1">
      <c r="A7" s="436" t="s">
        <v>146</v>
      </c>
      <c r="B7" s="437"/>
      <c r="C7" s="216">
        <v>0</v>
      </c>
    </row>
    <row r="8" spans="1:4" ht="15" customHeight="1">
      <c r="A8" s="438" t="s">
        <v>147</v>
      </c>
      <c r="B8" s="439"/>
      <c r="C8" s="216">
        <v>0</v>
      </c>
    </row>
    <row r="9" spans="1:4" ht="20.100000000000001" customHeight="1" thickBot="1">
      <c r="A9" s="434" t="s">
        <v>148</v>
      </c>
      <c r="B9" s="435"/>
      <c r="C9" s="91">
        <f>(C6+C7+C8)</f>
        <v>0</v>
      </c>
    </row>
    <row r="10" spans="1:4" ht="20.100000000000001" customHeight="1" thickBot="1">
      <c r="A10" s="364" t="s">
        <v>149</v>
      </c>
      <c r="B10" s="366"/>
      <c r="C10" s="368"/>
      <c r="D10" s="78" t="s">
        <v>150</v>
      </c>
    </row>
    <row r="11" spans="1:4" ht="28.5" customHeight="1">
      <c r="A11" s="74" t="s">
        <v>77</v>
      </c>
      <c r="B11" s="74" t="s">
        <v>78</v>
      </c>
      <c r="C11" s="76" t="s">
        <v>79</v>
      </c>
    </row>
    <row r="12" spans="1:4" ht="16.5" customHeight="1">
      <c r="A12" s="64" t="s">
        <v>151</v>
      </c>
      <c r="B12" s="323">
        <v>200.43</v>
      </c>
      <c r="C12" s="66">
        <f>+Personnel!G14</f>
        <v>0</v>
      </c>
    </row>
    <row r="13" spans="1:4" ht="16.5" customHeight="1">
      <c r="A13" s="64" t="s">
        <v>152</v>
      </c>
      <c r="B13" s="320">
        <v>200.43100000000001</v>
      </c>
      <c r="C13" s="66">
        <f>+'Fringe Benefits'!E13</f>
        <v>0</v>
      </c>
    </row>
    <row r="14" spans="1:4" ht="16.5" customHeight="1">
      <c r="A14" s="64" t="s">
        <v>153</v>
      </c>
      <c r="B14" s="320">
        <v>200.47399999999999</v>
      </c>
      <c r="C14" s="66">
        <f>+Travel!G13</f>
        <v>0</v>
      </c>
    </row>
    <row r="15" spans="1:4" ht="16.5" customHeight="1">
      <c r="A15" s="64" t="s">
        <v>83</v>
      </c>
      <c r="B15" s="320">
        <v>200.43899999999999</v>
      </c>
      <c r="C15" s="66">
        <f>+'Equipment '!D11</f>
        <v>0</v>
      </c>
    </row>
    <row r="16" spans="1:4" ht="16.5" customHeight="1">
      <c r="A16" s="64" t="s">
        <v>84</v>
      </c>
      <c r="B16" s="320">
        <v>200.94</v>
      </c>
      <c r="C16" s="66">
        <f>+Supplies!D14</f>
        <v>0</v>
      </c>
    </row>
    <row r="17" spans="1:3" ht="16.5" customHeight="1">
      <c r="A17" s="64" t="s">
        <v>85</v>
      </c>
      <c r="B17" s="320" t="s">
        <v>86</v>
      </c>
      <c r="C17" s="66">
        <f>+'Contractual Services'!C16</f>
        <v>0</v>
      </c>
    </row>
    <row r="18" spans="1:3" ht="16.5" customHeight="1">
      <c r="A18" s="64" t="s">
        <v>87</v>
      </c>
      <c r="B18" s="320">
        <v>200.459</v>
      </c>
      <c r="C18" s="66">
        <f>+Consultant!G10+Consultant!G27</f>
        <v>0</v>
      </c>
    </row>
    <row r="19" spans="1:3" ht="16.5" hidden="1" customHeight="1">
      <c r="A19" s="64" t="s">
        <v>88</v>
      </c>
      <c r="B19" s="320"/>
      <c r="C19" s="66">
        <f>+'Construction '!C10</f>
        <v>0</v>
      </c>
    </row>
    <row r="20" spans="1:3" ht="16.5" hidden="1" customHeight="1">
      <c r="A20" s="64" t="s">
        <v>89</v>
      </c>
      <c r="B20" s="320">
        <v>200.465</v>
      </c>
      <c r="C20" s="66">
        <f>+'Occupancy '!F12</f>
        <v>0</v>
      </c>
    </row>
    <row r="21" spans="1:3" ht="16.5" hidden="1" customHeight="1">
      <c r="A21" s="64" t="s">
        <v>90</v>
      </c>
      <c r="B21" s="320">
        <v>200.87</v>
      </c>
      <c r="C21" s="66">
        <f>+'R &amp; D '!C10</f>
        <v>0</v>
      </c>
    </row>
    <row r="22" spans="1:3" ht="16.5" customHeight="1">
      <c r="A22" s="64" t="s">
        <v>91</v>
      </c>
      <c r="B22" s="320"/>
      <c r="C22" s="66">
        <f>+'Telecommunications '!F12</f>
        <v>0</v>
      </c>
    </row>
    <row r="23" spans="1:3" ht="16.5" customHeight="1">
      <c r="A23" s="64" t="s">
        <v>92</v>
      </c>
      <c r="B23" s="320">
        <v>200.47200000000001</v>
      </c>
      <c r="C23" s="66">
        <f>+'Training &amp; Education'!F12</f>
        <v>0</v>
      </c>
    </row>
    <row r="24" spans="1:3" ht="16.5" customHeight="1">
      <c r="A24" s="64" t="s">
        <v>93</v>
      </c>
      <c r="B24" s="320" t="s">
        <v>94</v>
      </c>
      <c r="C24" s="66">
        <f>+'Direct Administrative '!G11</f>
        <v>0</v>
      </c>
    </row>
    <row r="25" spans="1:3" ht="16.5" customHeight="1">
      <c r="A25" s="64" t="s">
        <v>95</v>
      </c>
      <c r="B25" s="320"/>
      <c r="C25" s="66">
        <f>+'Miscellaneous (other) Costs '!F13</f>
        <v>0</v>
      </c>
    </row>
    <row r="26" spans="1:3" ht="16.5" hidden="1" customHeight="1">
      <c r="A26" s="65" t="s">
        <v>96</v>
      </c>
      <c r="B26" s="320"/>
      <c r="C26" s="66">
        <f>+'GRANT EXCLUSIVE LINE ITEM '!F13</f>
        <v>0</v>
      </c>
    </row>
    <row r="27" spans="1:3" ht="16.5" hidden="1" customHeight="1">
      <c r="A27" s="65" t="s">
        <v>97</v>
      </c>
      <c r="B27" s="320"/>
      <c r="C27" s="66">
        <v>0</v>
      </c>
    </row>
    <row r="28" spans="1:3" ht="16.5" customHeight="1">
      <c r="A28" s="64" t="s">
        <v>98</v>
      </c>
      <c r="B28" s="321">
        <v>200.41300000000001</v>
      </c>
      <c r="C28" s="66">
        <f>SUM(C12:C27)</f>
        <v>0</v>
      </c>
    </row>
    <row r="29" spans="1:3" ht="16.5" customHeight="1">
      <c r="A29" s="88" t="s">
        <v>99</v>
      </c>
      <c r="B29" s="89">
        <v>200.41399999999999</v>
      </c>
      <c r="C29" s="66">
        <f>+'Indirect Costs '!D10</f>
        <v>0</v>
      </c>
    </row>
    <row r="30" spans="1:3" ht="34.5" customHeight="1">
      <c r="A30" s="428" t="s">
        <v>154</v>
      </c>
      <c r="B30" s="429"/>
      <c r="C30" s="67"/>
    </row>
    <row r="31" spans="1:3" ht="22.5" customHeight="1">
      <c r="A31" s="69" t="s">
        <v>155</v>
      </c>
      <c r="B31" s="68"/>
      <c r="C31" s="73">
        <f>(C28+C29)</f>
        <v>0</v>
      </c>
    </row>
    <row r="32" spans="1:3" ht="17.45" customHeight="1"/>
    <row r="33" ht="17.45" customHeight="1"/>
    <row r="34" ht="17.45" customHeight="1"/>
    <row r="36" ht="15" customHeight="1"/>
    <row r="37" ht="22.5" customHeight="1"/>
  </sheetData>
  <sheetProtection algorithmName="SHA-512" hashValue="FEhreH7lHapLbmX0/YJafbeQNZAda2uoEYcN+lliu4AtAxw0N10UaaLM5PjTzoOYFA9++dLsllWPlU1jznNKAA==" saltValue="/KUdOexpCT9bvpyZ6CXO9A==" spinCount="100000" sheet="1" objects="1" scenarios="1"/>
  <mergeCells count="8">
    <mergeCell ref="A30:B30"/>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topLeftCell="A7" zoomScaleNormal="100" zoomScaleSheetLayoutView="100" workbookViewId="0">
      <selection activeCell="E30" sqref="E30"/>
    </sheetView>
  </sheetViews>
  <sheetFormatPr defaultRowHeight="15"/>
  <cols>
    <col min="1" max="9" width="14.28515625" customWidth="1"/>
  </cols>
  <sheetData>
    <row r="1" spans="1:9" ht="39.75" customHeight="1" thickTop="1" thickBot="1">
      <c r="A1" s="442" t="s">
        <v>156</v>
      </c>
      <c r="B1" s="443"/>
      <c r="C1" s="444"/>
      <c r="D1" s="442" t="s">
        <v>157</v>
      </c>
      <c r="E1" s="443"/>
      <c r="F1" s="444"/>
      <c r="G1" s="445" t="str">
        <f>"AGENCY: "&amp;'Section B'!C1</f>
        <v>AGENCY: Commerce &amp; Economic Opportunity</v>
      </c>
      <c r="H1" s="446"/>
      <c r="I1" s="447"/>
    </row>
    <row r="2" spans="1:9" s="239" customFormat="1" ht="33" customHeight="1" thickTop="1" thickBot="1">
      <c r="A2" s="445" t="str">
        <f>"Organization Name: "&amp;'Section A'!B2</f>
        <v xml:space="preserve">Organization Name: </v>
      </c>
      <c r="B2" s="446"/>
      <c r="C2" s="446"/>
      <c r="D2" s="450" t="str">
        <f>"CSFA Description: "&amp;'Section A'!D3</f>
        <v>CSFA Description: Clean Energy Contractor Incubator Program</v>
      </c>
      <c r="E2" s="451"/>
      <c r="F2" s="452"/>
      <c r="G2" s="445" t="str">
        <f>"NOFO # "&amp;'Section A'!F2</f>
        <v xml:space="preserve">NOFO # </v>
      </c>
      <c r="H2" s="446"/>
      <c r="I2" s="447"/>
    </row>
    <row r="3" spans="1:9" ht="16.5" customHeight="1" thickTop="1" thickBot="1">
      <c r="A3" s="448" t="str">
        <f>"CSFA #: "&amp;'Section A'!B3</f>
        <v xml:space="preserve">CSFA #: </v>
      </c>
      <c r="B3" s="449"/>
      <c r="C3" s="449"/>
      <c r="D3" s="453" t="str">
        <f>"UEI # "&amp;'Section A'!D2</f>
        <v xml:space="preserve">UEI # </v>
      </c>
      <c r="E3" s="454"/>
      <c r="F3" s="455"/>
      <c r="G3" s="445" t="str">
        <f>"Fiscal Year(s): "&amp;'Section A'!F3</f>
        <v xml:space="preserve">Fiscal Year(s): </v>
      </c>
      <c r="H3" s="446"/>
      <c r="I3" s="447"/>
    </row>
    <row r="4" spans="1:9" ht="15.75" thickTop="1"/>
    <row r="5" spans="1:9">
      <c r="A5" s="52" t="s">
        <v>158</v>
      </c>
      <c r="B5" s="51"/>
    </row>
    <row r="6" spans="1:9" ht="36" customHeight="1">
      <c r="A6" s="441" t="s">
        <v>159</v>
      </c>
      <c r="B6" s="441"/>
      <c r="C6" s="441"/>
      <c r="D6" s="441"/>
      <c r="E6" s="441"/>
      <c r="F6" s="441"/>
      <c r="G6" s="441"/>
      <c r="H6" s="441"/>
      <c r="I6" s="441"/>
    </row>
    <row r="7" spans="1:9">
      <c r="A7" s="9"/>
      <c r="B7" s="10"/>
      <c r="C7" s="10"/>
      <c r="D7" s="10"/>
      <c r="E7" s="10"/>
      <c r="F7" s="10"/>
      <c r="G7" s="10"/>
      <c r="H7" s="10"/>
      <c r="I7" s="10"/>
    </row>
    <row r="8" spans="1:9">
      <c r="A8" s="9"/>
      <c r="B8" s="10"/>
      <c r="C8" s="10"/>
      <c r="D8" s="10"/>
      <c r="E8" s="10"/>
      <c r="F8" s="10"/>
      <c r="G8" s="10"/>
      <c r="H8" s="10"/>
      <c r="I8" s="10"/>
    </row>
    <row r="9" spans="1:9">
      <c r="A9" s="9"/>
      <c r="B9" s="10"/>
      <c r="C9" s="10"/>
      <c r="D9" s="10"/>
      <c r="E9" s="10"/>
      <c r="F9" s="10"/>
      <c r="G9" s="10"/>
      <c r="H9" s="10"/>
      <c r="I9" s="10"/>
    </row>
    <row r="10" spans="1:9">
      <c r="A10" s="456"/>
      <c r="B10" s="456"/>
      <c r="C10" s="456"/>
      <c r="D10" s="10"/>
      <c r="E10" s="456"/>
      <c r="F10" s="456"/>
      <c r="G10" s="456"/>
      <c r="H10" s="10"/>
      <c r="I10" s="10"/>
    </row>
    <row r="11" spans="1:9">
      <c r="A11" s="9" t="s">
        <v>160</v>
      </c>
      <c r="B11" s="10"/>
      <c r="C11" s="10"/>
      <c r="D11" s="10"/>
      <c r="E11" s="9" t="s">
        <v>160</v>
      </c>
      <c r="F11" s="10"/>
      <c r="G11" s="10"/>
      <c r="H11" s="10"/>
      <c r="I11" s="10"/>
    </row>
    <row r="12" spans="1:9">
      <c r="A12" s="9"/>
      <c r="B12" s="10"/>
      <c r="C12" s="10"/>
      <c r="D12" s="10"/>
      <c r="E12" s="9"/>
      <c r="F12" s="10"/>
      <c r="G12" s="10"/>
      <c r="H12" s="10"/>
      <c r="I12" s="10"/>
    </row>
    <row r="13" spans="1:9">
      <c r="A13" s="457"/>
      <c r="B13" s="457"/>
      <c r="C13" s="457"/>
      <c r="D13" s="10"/>
      <c r="E13" s="457"/>
      <c r="F13" s="457"/>
      <c r="G13" s="457"/>
      <c r="H13" s="10"/>
      <c r="I13" s="10"/>
    </row>
    <row r="14" spans="1:9">
      <c r="A14" s="9" t="s">
        <v>161</v>
      </c>
      <c r="B14" s="10"/>
      <c r="C14" s="10"/>
      <c r="D14" s="10"/>
      <c r="E14" s="9" t="s">
        <v>161</v>
      </c>
      <c r="F14" s="10"/>
      <c r="G14" s="10"/>
      <c r="H14" s="10"/>
      <c r="I14" s="10"/>
    </row>
    <row r="15" spans="1:9">
      <c r="A15" s="9"/>
      <c r="B15" s="10"/>
      <c r="C15" s="10"/>
      <c r="D15" s="10"/>
      <c r="E15" s="9"/>
      <c r="F15" s="10"/>
      <c r="G15" s="10"/>
      <c r="H15" s="10"/>
      <c r="I15" s="10"/>
    </row>
    <row r="16" spans="1:9">
      <c r="A16" s="456"/>
      <c r="B16" s="456"/>
      <c r="C16" s="456"/>
      <c r="D16" s="10"/>
      <c r="E16" s="456"/>
      <c r="F16" s="456"/>
      <c r="G16" s="456"/>
      <c r="H16" s="10"/>
      <c r="I16" s="10"/>
    </row>
    <row r="17" spans="1:9">
      <c r="A17" s="9" t="s">
        <v>162</v>
      </c>
      <c r="B17" s="10"/>
      <c r="C17" s="10"/>
      <c r="D17" s="10"/>
      <c r="E17" s="9" t="s">
        <v>162</v>
      </c>
      <c r="F17" s="10"/>
      <c r="G17" s="10"/>
      <c r="H17" s="10"/>
      <c r="I17" s="10"/>
    </row>
    <row r="18" spans="1:9">
      <c r="A18" s="9"/>
      <c r="B18" s="10"/>
      <c r="C18" s="10"/>
      <c r="D18" s="10"/>
      <c r="E18" s="9"/>
      <c r="F18" s="10"/>
      <c r="G18" s="10"/>
      <c r="H18" s="10"/>
      <c r="I18" s="10"/>
    </row>
    <row r="19" spans="1:9">
      <c r="A19" s="456"/>
      <c r="B19" s="456"/>
      <c r="C19" s="456"/>
      <c r="D19" s="10"/>
      <c r="E19" s="456"/>
      <c r="F19" s="456"/>
      <c r="G19" s="456"/>
      <c r="H19" s="10"/>
      <c r="I19" s="10"/>
    </row>
    <row r="20" spans="1:9">
      <c r="A20" s="9" t="s">
        <v>163</v>
      </c>
      <c r="B20" s="10"/>
      <c r="C20" s="10"/>
      <c r="D20" s="10"/>
      <c r="E20" s="9" t="s">
        <v>163</v>
      </c>
      <c r="F20" s="10"/>
      <c r="G20" s="10"/>
      <c r="H20" s="10"/>
      <c r="I20" s="10"/>
    </row>
    <row r="21" spans="1:9">
      <c r="A21" s="9" t="s">
        <v>164</v>
      </c>
      <c r="B21" s="10"/>
      <c r="C21" s="10"/>
      <c r="D21" s="10"/>
      <c r="E21" s="9" t="s">
        <v>165</v>
      </c>
      <c r="F21" s="10"/>
      <c r="G21" s="10"/>
      <c r="H21" s="10"/>
      <c r="I21" s="10"/>
    </row>
    <row r="22" spans="1:9" ht="28.5" customHeight="1">
      <c r="A22" s="456"/>
      <c r="B22" s="456"/>
      <c r="C22" s="456"/>
      <c r="D22" s="10"/>
      <c r="E22" s="456"/>
      <c r="F22" s="456"/>
      <c r="G22" s="456"/>
      <c r="H22" s="10"/>
      <c r="I22" s="10"/>
    </row>
    <row r="23" spans="1:9">
      <c r="A23" s="9" t="s">
        <v>166</v>
      </c>
      <c r="B23" s="10"/>
      <c r="C23" s="10"/>
      <c r="D23" s="10"/>
      <c r="E23" s="9" t="s">
        <v>166</v>
      </c>
      <c r="F23" s="10"/>
      <c r="G23" s="10"/>
      <c r="H23" s="10"/>
      <c r="I23" s="10"/>
    </row>
    <row r="24" spans="1:9">
      <c r="A24" s="10"/>
      <c r="B24" s="10"/>
      <c r="C24" s="10"/>
      <c r="D24" s="10"/>
      <c r="E24" s="10"/>
      <c r="F24" s="10"/>
      <c r="G24" s="10"/>
      <c r="H24" s="10"/>
      <c r="I24" s="10"/>
    </row>
    <row r="27" spans="1:9" ht="42.75" customHeight="1">
      <c r="A27" s="440" t="s">
        <v>167</v>
      </c>
      <c r="B27" s="440"/>
      <c r="C27" s="440"/>
      <c r="D27" s="440"/>
      <c r="E27" s="440"/>
      <c r="F27" s="440"/>
      <c r="G27" s="440"/>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5"/>
  <sheetData>
    <row r="1" spans="1:7">
      <c r="A1" s="458"/>
      <c r="B1" s="458"/>
      <c r="C1" s="458"/>
      <c r="D1" s="458"/>
      <c r="E1" s="458"/>
      <c r="F1" s="458"/>
      <c r="G1" s="458"/>
    </row>
    <row r="2" spans="1:7">
      <c r="A2" s="459"/>
      <c r="B2" s="459"/>
      <c r="C2" s="459"/>
      <c r="D2" s="459"/>
      <c r="E2" s="459"/>
      <c r="F2" s="459"/>
      <c r="G2" s="459"/>
    </row>
    <row r="3" spans="1:7">
      <c r="A3" s="2"/>
      <c r="B3" s="1"/>
    </row>
    <row r="4" spans="1:7">
      <c r="A4" s="4"/>
      <c r="B4" s="1"/>
      <c r="C4" s="1"/>
      <c r="D4" s="1"/>
      <c r="E4" s="1"/>
      <c r="F4" s="1"/>
      <c r="G4" s="1"/>
    </row>
    <row r="5" spans="1:7">
      <c r="A5" s="4"/>
      <c r="B5" s="1"/>
    </row>
    <row r="6" spans="1:7">
      <c r="A6" s="4"/>
      <c r="B6" s="1"/>
    </row>
    <row r="7" spans="1:7">
      <c r="A7" s="5"/>
      <c r="B7" s="1"/>
    </row>
    <row r="8" spans="1:7">
      <c r="A8" s="5"/>
      <c r="B8" s="1"/>
    </row>
    <row r="9" spans="1:7">
      <c r="A9" s="5"/>
      <c r="B9" s="3"/>
    </row>
    <row r="10" spans="1:7">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5"/>
  <sheetViews>
    <sheetView zoomScaleNormal="100" zoomScaleSheetLayoutView="100" workbookViewId="0">
      <selection activeCell="A6" sqref="A6"/>
    </sheetView>
  </sheetViews>
  <sheetFormatPr defaultRowHeight="15"/>
  <cols>
    <col min="1" max="1" width="35.28515625" customWidth="1"/>
    <col min="2" max="2" width="25" customWidth="1"/>
    <col min="3" max="6" width="12.5703125" customWidth="1"/>
    <col min="7" max="7" width="15.28515625" customWidth="1"/>
    <col min="8" max="8" width="2.28515625" customWidth="1"/>
  </cols>
  <sheetData>
    <row r="1" spans="1:15" ht="25.5" customHeight="1">
      <c r="A1" s="463" t="s">
        <v>168</v>
      </c>
      <c r="B1" s="463"/>
      <c r="C1" s="463"/>
      <c r="D1" s="463"/>
      <c r="E1" s="463"/>
      <c r="F1" s="463"/>
      <c r="G1" s="8">
        <f>+'Section A'!B2</f>
        <v>0</v>
      </c>
      <c r="H1" s="54"/>
      <c r="I1" s="54"/>
      <c r="J1" s="54"/>
      <c r="K1" s="54"/>
      <c r="L1" s="54"/>
      <c r="M1" s="54"/>
      <c r="N1" s="54"/>
      <c r="O1" s="54"/>
    </row>
    <row r="2" spans="1:15" ht="67.5" customHeight="1">
      <c r="A2" s="464" t="s">
        <v>169</v>
      </c>
      <c r="B2" s="464"/>
      <c r="C2" s="464"/>
      <c r="D2" s="464"/>
      <c r="E2" s="464"/>
      <c r="F2" s="464"/>
      <c r="G2" s="464"/>
      <c r="H2" s="15"/>
      <c r="I2" s="15"/>
      <c r="J2" s="8"/>
    </row>
    <row r="3" spans="1:15" ht="6.75" customHeight="1">
      <c r="A3" s="15"/>
      <c r="B3" s="15"/>
      <c r="C3" s="15"/>
      <c r="D3" s="15"/>
      <c r="E3" s="15"/>
      <c r="F3" s="15"/>
      <c r="G3" s="15"/>
      <c r="H3" s="15"/>
      <c r="I3" s="15"/>
      <c r="J3" s="8"/>
    </row>
    <row r="4" spans="1:15" ht="6.75" customHeight="1">
      <c r="A4" s="13"/>
      <c r="B4" s="13"/>
      <c r="C4" s="13"/>
      <c r="D4" s="13"/>
      <c r="E4" s="13"/>
      <c r="F4" s="13"/>
      <c r="G4" s="12"/>
      <c r="H4" s="13"/>
      <c r="I4" s="11"/>
    </row>
    <row r="5" spans="1:15" ht="25.5">
      <c r="A5" s="226" t="s">
        <v>170</v>
      </c>
      <c r="B5" s="226" t="s">
        <v>171</v>
      </c>
      <c r="C5" s="14" t="s">
        <v>172</v>
      </c>
      <c r="D5" s="14" t="s">
        <v>173</v>
      </c>
      <c r="E5" s="226" t="s">
        <v>174</v>
      </c>
      <c r="F5" s="226" t="s">
        <v>175</v>
      </c>
      <c r="G5" s="226" t="s">
        <v>176</v>
      </c>
      <c r="H5" s="13"/>
      <c r="I5" s="142" t="s">
        <v>177</v>
      </c>
    </row>
    <row r="6" spans="1:15" s="118" customFormat="1">
      <c r="A6" s="245"/>
      <c r="B6" s="245"/>
      <c r="C6" s="246"/>
      <c r="D6" s="247"/>
      <c r="E6" s="95"/>
      <c r="F6" s="247"/>
      <c r="G6" s="93">
        <f>ROUND(C6*E6*F6,2)</f>
        <v>0</v>
      </c>
      <c r="H6" s="92"/>
      <c r="I6" s="117"/>
    </row>
    <row r="7" spans="1:15" s="118" customFormat="1">
      <c r="A7" s="245"/>
      <c r="B7" s="245"/>
      <c r="C7" s="246"/>
      <c r="D7" s="247"/>
      <c r="E7" s="95"/>
      <c r="F7" s="247"/>
      <c r="G7" s="93">
        <f>ROUND(C7*E7*F7,2)</f>
        <v>0</v>
      </c>
      <c r="H7" s="119"/>
      <c r="I7" s="120"/>
    </row>
    <row r="8" spans="1:15" s="118" customFormat="1">
      <c r="A8" s="245"/>
      <c r="B8" s="245"/>
      <c r="C8" s="246"/>
      <c r="D8" s="247"/>
      <c r="E8" s="95"/>
      <c r="F8" s="247"/>
      <c r="G8" s="93">
        <f>ROUND(C8*E8*F8,2)</f>
        <v>0</v>
      </c>
      <c r="H8" s="119"/>
      <c r="I8" s="121"/>
    </row>
    <row r="9" spans="1:15" s="118" customFormat="1">
      <c r="A9" s="245"/>
      <c r="B9" s="245"/>
      <c r="C9" s="246"/>
      <c r="D9" s="247"/>
      <c r="E9" s="95"/>
      <c r="F9" s="247"/>
      <c r="G9" s="219">
        <f>ROUND(C9*E9*F9,2)</f>
        <v>0</v>
      </c>
      <c r="H9" s="119"/>
      <c r="I9" s="121"/>
      <c r="K9" s="105"/>
    </row>
    <row r="10" spans="1:15" s="118" customFormat="1">
      <c r="A10" s="332"/>
      <c r="B10" s="332"/>
      <c r="C10" s="96"/>
      <c r="D10" s="94"/>
      <c r="E10" s="97"/>
      <c r="F10" s="204" t="s">
        <v>178</v>
      </c>
      <c r="G10" s="205">
        <f>ROUND(SUM(G6:G9),2)</f>
        <v>0</v>
      </c>
      <c r="H10" s="119"/>
      <c r="I10" s="121" t="s">
        <v>179</v>
      </c>
    </row>
    <row r="11" spans="1:15" s="118" customFormat="1">
      <c r="A11" s="187"/>
      <c r="B11" s="187"/>
      <c r="C11" s="98"/>
      <c r="D11" s="221"/>
      <c r="E11" s="99"/>
      <c r="F11" s="221"/>
      <c r="G11" s="100"/>
      <c r="H11" s="122"/>
      <c r="I11" s="123"/>
    </row>
    <row r="12" spans="1:15" s="118" customFormat="1">
      <c r="A12" s="248"/>
      <c r="B12" s="248"/>
      <c r="C12" s="246"/>
      <c r="D12" s="247"/>
      <c r="E12" s="95"/>
      <c r="F12" s="247"/>
      <c r="G12" s="104">
        <f>ROUND(C12*E12*F12,2)</f>
        <v>0</v>
      </c>
      <c r="H12" s="122"/>
      <c r="I12" s="123"/>
    </row>
    <row r="13" spans="1:15" s="118" customFormat="1">
      <c r="A13" s="249"/>
      <c r="B13" s="249"/>
      <c r="C13" s="246"/>
      <c r="D13" s="247"/>
      <c r="E13" s="95"/>
      <c r="F13" s="247"/>
      <c r="G13" s="136">
        <f>ROUND(C13*E13*F13,2)</f>
        <v>0</v>
      </c>
      <c r="H13" s="105"/>
    </row>
    <row r="14" spans="1:15" s="118" customFormat="1">
      <c r="A14" s="101"/>
      <c r="B14" s="101"/>
      <c r="C14" s="102"/>
      <c r="D14" s="103"/>
      <c r="E14" s="194"/>
      <c r="F14" s="203" t="s">
        <v>180</v>
      </c>
      <c r="G14" s="81">
        <f>ROUND(SUM(G11:G13),2)</f>
        <v>0</v>
      </c>
      <c r="H14" s="105"/>
      <c r="I14" s="121" t="s">
        <v>179</v>
      </c>
    </row>
    <row r="15" spans="1:15">
      <c r="A15" s="8"/>
      <c r="B15" s="8"/>
      <c r="C15" s="8"/>
      <c r="D15" s="8"/>
      <c r="E15" s="8"/>
      <c r="F15" s="8"/>
      <c r="G15" s="19"/>
      <c r="H15" s="8"/>
      <c r="K15" s="8"/>
      <c r="L15" s="8"/>
    </row>
    <row r="16" spans="1:15">
      <c r="A16" s="8"/>
      <c r="B16" s="8"/>
      <c r="C16" s="8"/>
      <c r="D16" s="8"/>
      <c r="E16" s="334"/>
      <c r="F16" s="334" t="s">
        <v>181</v>
      </c>
      <c r="G16" s="81">
        <f>+G14+G10</f>
        <v>0</v>
      </c>
      <c r="H16" s="8"/>
      <c r="I16" s="142" t="s">
        <v>182</v>
      </c>
    </row>
    <row r="17" spans="1:18" s="118" customFormat="1">
      <c r="A17" s="105"/>
      <c r="B17" s="105"/>
      <c r="C17" s="106"/>
      <c r="D17" s="107"/>
      <c r="E17" s="108"/>
      <c r="F17" s="107"/>
      <c r="G17" s="106"/>
      <c r="H17" s="105"/>
    </row>
    <row r="18" spans="1:18" s="118" customFormat="1">
      <c r="A18" s="110" t="s">
        <v>183</v>
      </c>
      <c r="B18" s="111"/>
      <c r="C18" s="111"/>
      <c r="D18" s="111"/>
      <c r="E18" s="111"/>
      <c r="F18" s="111"/>
      <c r="G18" s="112"/>
      <c r="H18" s="105"/>
      <c r="I18" s="143" t="s">
        <v>184</v>
      </c>
    </row>
    <row r="19" spans="1:18" s="118" customFormat="1" ht="45" customHeight="1">
      <c r="A19" s="460"/>
      <c r="B19" s="461"/>
      <c r="C19" s="461"/>
      <c r="D19" s="461"/>
      <c r="E19" s="461"/>
      <c r="F19" s="461"/>
      <c r="G19" s="462"/>
      <c r="H19" s="105"/>
      <c r="I19" s="465" t="s">
        <v>185</v>
      </c>
      <c r="J19" s="465"/>
      <c r="K19" s="465"/>
      <c r="L19" s="465"/>
      <c r="M19" s="465"/>
      <c r="N19" s="465"/>
      <c r="O19" s="465"/>
      <c r="P19" s="465"/>
      <c r="Q19" s="465"/>
      <c r="R19" s="465"/>
    </row>
    <row r="20" spans="1:18">
      <c r="A20" s="8"/>
      <c r="B20" s="8"/>
      <c r="C20" s="8"/>
      <c r="D20" s="8"/>
      <c r="E20" s="8"/>
      <c r="F20" s="8"/>
      <c r="G20" s="8"/>
      <c r="H20" s="8"/>
      <c r="K20" s="8"/>
      <c r="L20" s="8"/>
    </row>
    <row r="21" spans="1:18" s="118" customFormat="1">
      <c r="A21" s="110" t="s">
        <v>186</v>
      </c>
      <c r="B21" s="114"/>
      <c r="C21" s="115"/>
      <c r="D21" s="115"/>
      <c r="E21" s="115"/>
      <c r="F21" s="115"/>
      <c r="G21" s="116"/>
      <c r="H21" s="105"/>
      <c r="I21" s="143" t="s">
        <v>184</v>
      </c>
      <c r="K21" s="105"/>
      <c r="L21" s="105"/>
    </row>
    <row r="22" spans="1:18" s="118" customFormat="1" ht="45" customHeight="1">
      <c r="A22" s="460"/>
      <c r="B22" s="461"/>
      <c r="C22" s="461"/>
      <c r="D22" s="461"/>
      <c r="E22" s="461"/>
      <c r="F22" s="461"/>
      <c r="G22" s="462"/>
      <c r="H22" s="105"/>
      <c r="I22" s="465" t="s">
        <v>185</v>
      </c>
      <c r="J22" s="465"/>
      <c r="K22" s="465"/>
      <c r="L22" s="465"/>
      <c r="M22" s="465"/>
      <c r="N22" s="465"/>
      <c r="O22" s="465"/>
      <c r="P22" s="465"/>
      <c r="Q22" s="465"/>
      <c r="R22" s="465"/>
    </row>
    <row r="23" spans="1:18">
      <c r="A23" s="8"/>
      <c r="B23" s="8"/>
      <c r="C23" s="8"/>
      <c r="D23" s="8"/>
      <c r="E23" s="8"/>
      <c r="F23" s="8"/>
      <c r="G23" s="8"/>
      <c r="H23" s="8"/>
    </row>
    <row r="24" spans="1:18" ht="13.5" customHeight="1">
      <c r="A24" s="8"/>
      <c r="B24" s="8"/>
      <c r="C24" s="8"/>
      <c r="D24" s="8"/>
      <c r="E24" s="334"/>
      <c r="F24" s="334"/>
      <c r="G24" s="18"/>
      <c r="H24" s="8"/>
    </row>
    <row r="25" spans="1:18">
      <c r="A25" s="8"/>
      <c r="B25" s="8"/>
      <c r="C25" s="8"/>
      <c r="D25" s="8"/>
      <c r="E25" s="8"/>
      <c r="F25" s="8"/>
      <c r="G25" s="8"/>
      <c r="H25" s="8"/>
    </row>
  </sheetData>
  <sheetProtection algorithmName="SHA-512" hashValue="dyAcch7FYPWdQJTDIaKhfXEHMvNQJYTLm7nM0aEgMaDsyfuvr87klyRMMRgGQSiZ6kP6sWbLZb2hnwDg8hQ1Kw==" saltValue="Rl0bzlkw2Y8GfZdgdL92Dw==" spinCount="100000" sheet="1" objects="1" scenarios="1" formatCells="0" formatRows="0" insertRows="0" deleteColumns="0" deleteRows="0" sort="0"/>
  <mergeCells count="6">
    <mergeCell ref="A19:G19"/>
    <mergeCell ref="A22:G22"/>
    <mergeCell ref="A1:F1"/>
    <mergeCell ref="A2:G2"/>
    <mergeCell ref="I22:R22"/>
    <mergeCell ref="I19:R1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07"/>
  <sheetViews>
    <sheetView zoomScaleNormal="100" zoomScaleSheetLayoutView="100" workbookViewId="0">
      <selection activeCell="A5" sqref="A5"/>
    </sheetView>
  </sheetViews>
  <sheetFormatPr defaultRowHeight="15"/>
  <cols>
    <col min="1" max="1" width="47" customWidth="1"/>
    <col min="2" max="2" width="26.7109375" customWidth="1"/>
    <col min="3" max="4" width="15.85546875" customWidth="1"/>
    <col min="5" max="5" width="18.5703125" customWidth="1"/>
    <col min="6" max="6" width="3.28515625" customWidth="1"/>
    <col min="16" max="16" width="8.7109375" customWidth="1"/>
  </cols>
  <sheetData>
    <row r="1" spans="1:14" ht="26.25" customHeight="1">
      <c r="A1" s="463" t="s">
        <v>168</v>
      </c>
      <c r="B1" s="463"/>
      <c r="C1" s="463"/>
      <c r="D1" s="463"/>
      <c r="E1" s="8">
        <f>+'Section A'!B2</f>
        <v>0</v>
      </c>
      <c r="F1" s="8"/>
      <c r="G1" s="8"/>
    </row>
    <row r="2" spans="1:14" ht="61.5" customHeight="1">
      <c r="A2" s="466" t="s">
        <v>187</v>
      </c>
      <c r="B2" s="466"/>
      <c r="C2" s="466"/>
      <c r="D2" s="466"/>
      <c r="E2" s="466"/>
      <c r="F2" s="16"/>
      <c r="G2" s="16"/>
    </row>
    <row r="3" spans="1:14">
      <c r="A3" s="16"/>
      <c r="B3" s="16"/>
      <c r="C3" s="16"/>
      <c r="D3" s="16"/>
      <c r="E3" s="16"/>
      <c r="F3" s="16"/>
      <c r="G3" s="16"/>
    </row>
    <row r="4" spans="1:14">
      <c r="A4" s="243" t="s">
        <v>170</v>
      </c>
      <c r="B4" s="338" t="s">
        <v>171</v>
      </c>
      <c r="C4" s="17" t="s">
        <v>188</v>
      </c>
      <c r="D4" s="17" t="s">
        <v>189</v>
      </c>
      <c r="E4" s="338" t="s">
        <v>190</v>
      </c>
      <c r="F4" s="13"/>
      <c r="G4" s="13"/>
      <c r="H4" s="8"/>
      <c r="I4" s="8"/>
      <c r="J4" s="8"/>
      <c r="K4" s="8"/>
      <c r="L4" s="8"/>
      <c r="M4" s="8"/>
      <c r="N4" s="8"/>
    </row>
    <row r="5" spans="1:14" s="118" customFormat="1">
      <c r="A5" s="241"/>
      <c r="B5" s="241"/>
      <c r="C5" s="246"/>
      <c r="D5" s="250"/>
      <c r="E5" s="104">
        <f>ROUND(C5*D5,2)</f>
        <v>0</v>
      </c>
      <c r="F5" s="92"/>
      <c r="G5" s="92"/>
      <c r="H5" s="105"/>
      <c r="I5" s="105"/>
      <c r="J5" s="105"/>
      <c r="K5" s="105"/>
      <c r="L5" s="105"/>
      <c r="M5" s="105"/>
      <c r="N5" s="105"/>
    </row>
    <row r="6" spans="1:14" s="118" customFormat="1">
      <c r="A6" s="242"/>
      <c r="B6" s="242"/>
      <c r="C6" s="246"/>
      <c r="D6" s="250"/>
      <c r="E6" s="104">
        <f>ROUND(C6*D6,2)</f>
        <v>0</v>
      </c>
      <c r="F6" s="92"/>
      <c r="G6" s="330"/>
      <c r="H6" s="105"/>
      <c r="I6" s="105"/>
      <c r="J6" s="105"/>
      <c r="K6" s="105"/>
      <c r="L6" s="105"/>
      <c r="M6" s="105"/>
      <c r="N6" s="105"/>
    </row>
    <row r="7" spans="1:14" s="118" customFormat="1">
      <c r="A7" s="242"/>
      <c r="B7" s="242"/>
      <c r="C7" s="246"/>
      <c r="D7" s="250"/>
      <c r="E7" s="104">
        <f>ROUND(C7*D7,2)</f>
        <v>0</v>
      </c>
      <c r="F7" s="92"/>
      <c r="G7" s="124"/>
      <c r="H7" s="105"/>
      <c r="I7" s="105"/>
      <c r="J7" s="105"/>
      <c r="K7" s="105"/>
      <c r="L7" s="105"/>
      <c r="M7" s="105"/>
      <c r="N7" s="105"/>
    </row>
    <row r="8" spans="1:14" s="118" customFormat="1">
      <c r="A8" s="242"/>
      <c r="B8" s="242"/>
      <c r="C8" s="246"/>
      <c r="D8" s="250"/>
      <c r="E8" s="136">
        <f>ROUND(C8*D8,2)</f>
        <v>0</v>
      </c>
      <c r="F8" s="92"/>
      <c r="G8" s="92"/>
      <c r="H8" s="105"/>
      <c r="I8" s="105"/>
      <c r="J8" s="105"/>
      <c r="K8" s="105"/>
      <c r="L8" s="105"/>
      <c r="M8" s="105"/>
      <c r="N8" s="105"/>
    </row>
    <row r="9" spans="1:14" s="118" customFormat="1">
      <c r="A9" s="242"/>
      <c r="B9" s="242"/>
      <c r="C9" s="102"/>
      <c r="D9" s="206" t="s">
        <v>191</v>
      </c>
      <c r="E9" s="81">
        <f>ROUND(SUM(E5:E8),2)</f>
        <v>0</v>
      </c>
      <c r="F9" s="125"/>
      <c r="G9" s="121" t="s">
        <v>192</v>
      </c>
      <c r="H9" s="330"/>
      <c r="I9" s="105"/>
      <c r="J9" s="105"/>
      <c r="K9" s="105"/>
      <c r="L9" s="105"/>
      <c r="M9" s="105"/>
      <c r="N9" s="105"/>
    </row>
    <row r="10" spans="1:14" s="118" customFormat="1">
      <c r="A10" s="242"/>
      <c r="B10" s="242"/>
      <c r="C10" s="105"/>
      <c r="D10" s="105"/>
      <c r="E10" s="109"/>
      <c r="F10" s="105"/>
      <c r="G10" s="124"/>
      <c r="H10" s="105"/>
      <c r="I10" s="105"/>
      <c r="J10" s="105"/>
      <c r="K10" s="105"/>
      <c r="L10" s="105"/>
      <c r="M10" s="105"/>
      <c r="N10" s="105"/>
    </row>
    <row r="11" spans="1:14" s="118" customFormat="1">
      <c r="A11" s="242"/>
      <c r="B11" s="242"/>
      <c r="C11" s="246"/>
      <c r="D11" s="250"/>
      <c r="E11" s="104">
        <f>ROUND(C11*D11,2)</f>
        <v>0</v>
      </c>
      <c r="F11" s="105"/>
      <c r="G11" s="124"/>
      <c r="H11" s="105"/>
      <c r="I11" s="105"/>
      <c r="J11" s="105"/>
      <c r="K11" s="105"/>
      <c r="L11" s="105"/>
      <c r="M11" s="105"/>
      <c r="N11" s="105"/>
    </row>
    <row r="12" spans="1:14" s="118" customFormat="1">
      <c r="A12" s="242"/>
      <c r="B12" s="242"/>
      <c r="C12" s="246"/>
      <c r="D12" s="250"/>
      <c r="E12" s="136">
        <f>ROUND(C12*D12,2)</f>
        <v>0</v>
      </c>
      <c r="F12" s="105"/>
      <c r="G12" s="124"/>
      <c r="H12" s="105"/>
      <c r="I12" s="105"/>
      <c r="J12" s="105"/>
      <c r="K12" s="105"/>
      <c r="L12" s="105"/>
      <c r="M12" s="105"/>
      <c r="N12" s="105"/>
    </row>
    <row r="13" spans="1:14" s="118" customFormat="1">
      <c r="A13" s="244"/>
      <c r="B13" s="242"/>
      <c r="C13" s="194"/>
      <c r="D13" s="203" t="s">
        <v>193</v>
      </c>
      <c r="E13" s="81">
        <f>ROUND(SUM(E10:E12),2)</f>
        <v>0</v>
      </c>
      <c r="F13" s="105"/>
      <c r="G13" s="121" t="s">
        <v>192</v>
      </c>
      <c r="H13" s="105"/>
      <c r="I13" s="105"/>
      <c r="J13" s="105"/>
      <c r="K13" s="105"/>
      <c r="L13" s="105"/>
      <c r="M13" s="105"/>
      <c r="N13" s="105"/>
    </row>
    <row r="14" spans="1:14">
      <c r="A14" s="8"/>
      <c r="B14" s="8"/>
      <c r="C14" s="8"/>
      <c r="D14" s="8"/>
      <c r="E14" s="87"/>
      <c r="F14" s="8"/>
    </row>
    <row r="15" spans="1:14">
      <c r="A15" s="8"/>
      <c r="B15" s="8"/>
      <c r="C15" s="334"/>
      <c r="D15" s="334" t="s">
        <v>194</v>
      </c>
      <c r="E15" s="79">
        <f>+E13+E9</f>
        <v>0</v>
      </c>
      <c r="F15" s="8"/>
      <c r="G15" s="142" t="s">
        <v>182</v>
      </c>
    </row>
    <row r="16" spans="1:14" s="118" customFormat="1">
      <c r="A16" s="105"/>
      <c r="B16" s="127"/>
      <c r="C16" s="106"/>
      <c r="D16" s="126"/>
      <c r="E16" s="92"/>
      <c r="F16" s="105"/>
    </row>
    <row r="17" spans="1:16" s="118" customFormat="1">
      <c r="A17" s="148" t="s">
        <v>195</v>
      </c>
      <c r="B17" s="111"/>
      <c r="C17" s="111"/>
      <c r="D17" s="111"/>
      <c r="E17" s="112"/>
      <c r="F17" s="105"/>
      <c r="G17" s="143" t="s">
        <v>184</v>
      </c>
    </row>
    <row r="18" spans="1:16" s="118" customFormat="1" ht="45" customHeight="1">
      <c r="A18" s="460"/>
      <c r="B18" s="461"/>
      <c r="C18" s="461"/>
      <c r="D18" s="461"/>
      <c r="E18" s="462"/>
      <c r="F18" s="105"/>
      <c r="G18" s="465" t="s">
        <v>185</v>
      </c>
      <c r="H18" s="465"/>
      <c r="I18" s="465"/>
      <c r="J18" s="465"/>
      <c r="K18" s="465"/>
      <c r="L18" s="465"/>
      <c r="M18" s="465"/>
      <c r="N18" s="465"/>
      <c r="O18" s="465"/>
      <c r="P18" s="465"/>
    </row>
    <row r="19" spans="1:16">
      <c r="A19" s="8"/>
      <c r="B19" s="8"/>
      <c r="C19" s="8"/>
      <c r="D19" s="8"/>
      <c r="E19" s="8"/>
      <c r="F19" s="8"/>
    </row>
    <row r="20" spans="1:16" s="118" customFormat="1">
      <c r="A20" s="110" t="s">
        <v>196</v>
      </c>
      <c r="B20" s="115"/>
      <c r="C20" s="115"/>
      <c r="D20" s="115"/>
      <c r="E20" s="116"/>
      <c r="F20" s="105"/>
      <c r="G20" s="143" t="s">
        <v>184</v>
      </c>
      <c r="I20" s="105"/>
    </row>
    <row r="21" spans="1:16" s="118" customFormat="1" ht="45" customHeight="1">
      <c r="A21" s="460"/>
      <c r="B21" s="461"/>
      <c r="C21" s="461"/>
      <c r="D21" s="461"/>
      <c r="E21" s="462"/>
      <c r="F21" s="105"/>
      <c r="G21" s="465" t="s">
        <v>185</v>
      </c>
      <c r="H21" s="465"/>
      <c r="I21" s="465"/>
      <c r="J21" s="465"/>
      <c r="K21" s="465"/>
      <c r="L21" s="465"/>
      <c r="M21" s="465"/>
      <c r="N21" s="465"/>
      <c r="O21" s="465"/>
      <c r="P21" s="465"/>
    </row>
    <row r="22" spans="1:16">
      <c r="A22" s="8"/>
      <c r="B22" s="8"/>
      <c r="C22" s="8"/>
      <c r="D22" s="8"/>
      <c r="E22" s="8"/>
      <c r="F22" s="8"/>
    </row>
    <row r="23" spans="1:16">
      <c r="A23" s="8"/>
      <c r="B23" s="8"/>
      <c r="C23" s="8"/>
      <c r="D23" s="8"/>
      <c r="E23" s="8"/>
    </row>
    <row r="24" spans="1:16">
      <c r="A24" s="8"/>
      <c r="B24" s="8"/>
      <c r="C24" s="8"/>
      <c r="D24" s="8"/>
      <c r="E24" s="8"/>
    </row>
    <row r="25" spans="1:16">
      <c r="A25" s="8"/>
      <c r="B25" s="8"/>
      <c r="C25" s="8"/>
      <c r="D25" s="8"/>
      <c r="E25" s="8"/>
    </row>
    <row r="26" spans="1:16">
      <c r="A26" s="8"/>
      <c r="B26" s="8"/>
      <c r="C26" s="8"/>
      <c r="D26" s="8"/>
      <c r="E26" s="8"/>
    </row>
    <row r="27" spans="1:16">
      <c r="A27" s="8"/>
      <c r="B27" s="8"/>
      <c r="C27" s="8"/>
      <c r="D27" s="8"/>
      <c r="E27" s="8"/>
    </row>
    <row r="28" spans="1:16">
      <c r="A28" s="8"/>
      <c r="B28" s="8"/>
      <c r="C28" s="8"/>
      <c r="D28" s="8"/>
      <c r="E28" s="8"/>
    </row>
    <row r="29" spans="1:16">
      <c r="A29" s="8"/>
      <c r="B29" s="8"/>
      <c r="C29" s="8"/>
      <c r="D29" s="8"/>
      <c r="E29" s="8"/>
    </row>
    <row r="30" spans="1:16">
      <c r="A30" s="8"/>
      <c r="B30" s="8"/>
      <c r="C30" s="8"/>
      <c r="D30" s="8"/>
      <c r="E30" s="8"/>
    </row>
    <row r="31" spans="1:16">
      <c r="A31" s="8"/>
      <c r="B31" s="8"/>
      <c r="C31" s="8"/>
      <c r="D31" s="8"/>
      <c r="E31" s="8"/>
    </row>
    <row r="32" spans="1:16">
      <c r="A32" s="8"/>
      <c r="B32" s="8"/>
      <c r="C32" s="8"/>
      <c r="D32" s="8"/>
      <c r="E32" s="8"/>
    </row>
    <row r="33" spans="1:5">
      <c r="A33" s="8"/>
      <c r="B33" s="8"/>
      <c r="C33" s="8"/>
      <c r="D33" s="8"/>
      <c r="E33" s="8"/>
    </row>
    <row r="34" spans="1:5">
      <c r="A34" s="8"/>
      <c r="B34" s="8"/>
      <c r="C34" s="8"/>
      <c r="D34" s="8"/>
      <c r="E34" s="8"/>
    </row>
    <row r="35" spans="1:5">
      <c r="A35" s="8"/>
      <c r="B35" s="8"/>
      <c r="C35" s="8"/>
      <c r="D35" s="8"/>
      <c r="E35" s="8"/>
    </row>
    <row r="36" spans="1:5">
      <c r="A36" s="8"/>
      <c r="B36" s="8"/>
      <c r="C36" s="8"/>
      <c r="D36" s="8"/>
      <c r="E36" s="8"/>
    </row>
    <row r="37" spans="1:5">
      <c r="A37" s="8"/>
      <c r="B37" s="8"/>
      <c r="C37" s="8"/>
      <c r="D37" s="8"/>
      <c r="E37" s="8"/>
    </row>
    <row r="38" spans="1:5">
      <c r="A38" s="8"/>
      <c r="B38" s="8"/>
      <c r="C38" s="8"/>
      <c r="D38" s="8"/>
      <c r="E38" s="8"/>
    </row>
    <row r="39" spans="1:5">
      <c r="A39" s="8"/>
      <c r="B39" s="8"/>
      <c r="C39" s="8"/>
      <c r="D39" s="8"/>
      <c r="E39" s="8"/>
    </row>
    <row r="40" spans="1:5">
      <c r="A40" s="8"/>
      <c r="B40" s="8"/>
      <c r="C40" s="8"/>
      <c r="D40" s="8"/>
      <c r="E40" s="8"/>
    </row>
    <row r="41" spans="1:5">
      <c r="A41" s="8"/>
      <c r="B41" s="8"/>
      <c r="C41" s="8"/>
      <c r="D41" s="8"/>
      <c r="E41" s="8"/>
    </row>
    <row r="42" spans="1:5">
      <c r="A42" s="8"/>
      <c r="B42" s="8"/>
      <c r="C42" s="8"/>
      <c r="D42" s="8"/>
      <c r="E42" s="8"/>
    </row>
    <row r="43" spans="1:5">
      <c r="A43" s="8"/>
      <c r="B43" s="8"/>
      <c r="C43" s="8"/>
      <c r="D43" s="8"/>
      <c r="E43" s="8"/>
    </row>
    <row r="44" spans="1:5">
      <c r="A44" s="8"/>
      <c r="B44" s="8"/>
      <c r="C44" s="8"/>
      <c r="D44" s="8"/>
      <c r="E44" s="8"/>
    </row>
    <row r="45" spans="1:5">
      <c r="A45" s="8"/>
      <c r="B45" s="8"/>
      <c r="C45" s="8"/>
      <c r="D45" s="8"/>
      <c r="E45" s="8"/>
    </row>
    <row r="46" spans="1:5">
      <c r="A46" s="8"/>
      <c r="B46" s="8"/>
      <c r="C46" s="8"/>
      <c r="D46" s="8"/>
      <c r="E46" s="8"/>
    </row>
    <row r="47" spans="1:5">
      <c r="A47" s="8"/>
      <c r="B47" s="8"/>
      <c r="C47" s="8"/>
      <c r="D47" s="8"/>
      <c r="E47" s="8"/>
    </row>
    <row r="48" spans="1:5">
      <c r="A48" s="8"/>
      <c r="B48" s="8"/>
      <c r="C48" s="8"/>
      <c r="D48" s="8"/>
      <c r="E48" s="8"/>
    </row>
    <row r="49" spans="1:5">
      <c r="A49" s="8"/>
      <c r="B49" s="8"/>
      <c r="C49" s="8"/>
      <c r="D49" s="8"/>
      <c r="E49" s="8"/>
    </row>
    <row r="50" spans="1:5">
      <c r="A50" s="8"/>
      <c r="B50" s="8"/>
      <c r="C50" s="8"/>
      <c r="D50" s="8"/>
      <c r="E50" s="8"/>
    </row>
    <row r="51" spans="1:5">
      <c r="A51" s="8"/>
      <c r="B51" s="8"/>
      <c r="C51" s="8"/>
      <c r="D51" s="8"/>
      <c r="E51" s="8"/>
    </row>
    <row r="52" spans="1:5">
      <c r="A52" s="8"/>
      <c r="B52" s="8"/>
      <c r="C52" s="8"/>
      <c r="D52" s="8"/>
      <c r="E52" s="8"/>
    </row>
    <row r="53" spans="1:5">
      <c r="A53" s="8"/>
      <c r="B53" s="8"/>
      <c r="C53" s="8"/>
      <c r="D53" s="8"/>
      <c r="E53" s="8"/>
    </row>
    <row r="54" spans="1:5">
      <c r="A54" s="8"/>
      <c r="B54" s="8"/>
      <c r="C54" s="8"/>
      <c r="D54" s="8"/>
      <c r="E54" s="8"/>
    </row>
    <row r="55" spans="1:5">
      <c r="A55" s="8"/>
      <c r="B55" s="8"/>
      <c r="C55" s="8"/>
      <c r="D55" s="8"/>
      <c r="E55" s="8"/>
    </row>
    <row r="56" spans="1:5">
      <c r="A56" s="8"/>
      <c r="B56" s="8"/>
      <c r="C56" s="8"/>
      <c r="D56" s="8"/>
      <c r="E56" s="8"/>
    </row>
    <row r="57" spans="1:5">
      <c r="A57" s="8"/>
      <c r="B57" s="8"/>
      <c r="C57" s="8"/>
      <c r="D57" s="8"/>
      <c r="E57" s="8"/>
    </row>
    <row r="58" spans="1:5">
      <c r="A58" s="8"/>
      <c r="B58" s="8"/>
      <c r="C58" s="8"/>
      <c r="D58" s="8"/>
      <c r="E58" s="8"/>
    </row>
    <row r="59" spans="1:5">
      <c r="A59" s="8"/>
      <c r="B59" s="8"/>
      <c r="C59" s="8"/>
      <c r="D59" s="8"/>
      <c r="E59" s="8"/>
    </row>
    <row r="60" spans="1:5">
      <c r="A60" s="8"/>
      <c r="B60" s="8"/>
      <c r="C60" s="8"/>
      <c r="D60" s="8"/>
      <c r="E60" s="8"/>
    </row>
    <row r="61" spans="1:5">
      <c r="A61" s="8"/>
      <c r="B61" s="8"/>
      <c r="C61" s="8"/>
      <c r="D61" s="8"/>
      <c r="E61" s="8"/>
    </row>
    <row r="62" spans="1:5">
      <c r="A62" s="8"/>
      <c r="B62" s="8"/>
      <c r="C62" s="8"/>
      <c r="D62" s="8"/>
      <c r="E62" s="8"/>
    </row>
    <row r="63" spans="1:5">
      <c r="A63" s="8"/>
      <c r="B63" s="8"/>
      <c r="C63" s="8"/>
      <c r="D63" s="8"/>
      <c r="E63" s="8"/>
    </row>
    <row r="64" spans="1:5">
      <c r="A64" s="8"/>
      <c r="B64" s="8"/>
      <c r="C64" s="8"/>
      <c r="D64" s="8"/>
      <c r="E64" s="8"/>
    </row>
    <row r="65" spans="1:5">
      <c r="A65" s="8"/>
      <c r="B65" s="8"/>
      <c r="C65" s="8"/>
      <c r="D65" s="8"/>
      <c r="E65" s="8"/>
    </row>
    <row r="66" spans="1:5">
      <c r="A66" s="8"/>
      <c r="B66" s="8"/>
      <c r="C66" s="8"/>
      <c r="D66" s="8"/>
      <c r="E66" s="8"/>
    </row>
    <row r="67" spans="1:5">
      <c r="A67" s="8"/>
      <c r="B67" s="8"/>
      <c r="C67" s="8"/>
      <c r="D67" s="8"/>
      <c r="E67" s="8"/>
    </row>
    <row r="68" spans="1:5">
      <c r="A68" s="8"/>
      <c r="B68" s="8"/>
      <c r="C68" s="8"/>
      <c r="D68" s="8"/>
      <c r="E68" s="8"/>
    </row>
    <row r="69" spans="1:5">
      <c r="A69" s="8"/>
      <c r="B69" s="8"/>
      <c r="C69" s="8"/>
      <c r="D69" s="8"/>
      <c r="E69" s="8"/>
    </row>
    <row r="70" spans="1:5">
      <c r="A70" s="8"/>
      <c r="B70" s="8"/>
      <c r="C70" s="8"/>
      <c r="D70" s="8"/>
      <c r="E70" s="8"/>
    </row>
    <row r="71" spans="1:5">
      <c r="A71" s="8"/>
      <c r="B71" s="8"/>
      <c r="C71" s="8"/>
      <c r="D71" s="8"/>
      <c r="E71" s="8"/>
    </row>
    <row r="72" spans="1:5">
      <c r="A72" s="8"/>
      <c r="B72" s="8"/>
      <c r="C72" s="8"/>
      <c r="D72" s="8"/>
      <c r="E72" s="8"/>
    </row>
    <row r="73" spans="1:5">
      <c r="A73" s="8"/>
      <c r="B73" s="8"/>
      <c r="C73" s="8"/>
      <c r="D73" s="8"/>
      <c r="E73" s="8"/>
    </row>
    <row r="74" spans="1:5">
      <c r="A74" s="8"/>
      <c r="B74" s="8"/>
      <c r="C74" s="8"/>
      <c r="D74" s="8"/>
      <c r="E74" s="8"/>
    </row>
    <row r="75" spans="1:5">
      <c r="A75" s="8"/>
      <c r="B75" s="8"/>
      <c r="C75" s="8"/>
      <c r="D75" s="8"/>
      <c r="E75" s="8"/>
    </row>
    <row r="76" spans="1:5">
      <c r="A76" s="8"/>
      <c r="B76" s="8"/>
      <c r="C76" s="8"/>
      <c r="D76" s="8"/>
      <c r="E76" s="8"/>
    </row>
    <row r="77" spans="1:5">
      <c r="A77" s="8"/>
      <c r="B77" s="8"/>
      <c r="C77" s="8"/>
      <c r="D77" s="8"/>
      <c r="E77" s="8"/>
    </row>
    <row r="78" spans="1:5">
      <c r="A78" s="8"/>
      <c r="B78" s="8"/>
      <c r="C78" s="8"/>
      <c r="D78" s="8"/>
      <c r="E78" s="8"/>
    </row>
    <row r="79" spans="1:5">
      <c r="A79" s="8"/>
      <c r="B79" s="8"/>
      <c r="C79" s="8"/>
      <c r="D79" s="8"/>
      <c r="E79" s="8"/>
    </row>
    <row r="80" spans="1:5">
      <c r="A80" s="8"/>
      <c r="B80" s="8"/>
      <c r="C80" s="8"/>
      <c r="D80" s="8"/>
      <c r="E80" s="8"/>
    </row>
    <row r="81" spans="1:5">
      <c r="A81" s="8"/>
      <c r="B81" s="8"/>
      <c r="C81" s="8"/>
      <c r="D81" s="8"/>
      <c r="E81" s="8"/>
    </row>
    <row r="82" spans="1:5">
      <c r="A82" s="8"/>
      <c r="B82" s="8"/>
      <c r="C82" s="8"/>
      <c r="D82" s="8"/>
      <c r="E82" s="8"/>
    </row>
    <row r="83" spans="1:5">
      <c r="A83" s="8"/>
      <c r="B83" s="8"/>
      <c r="C83" s="8"/>
      <c r="D83" s="8"/>
      <c r="E83" s="8"/>
    </row>
    <row r="84" spans="1:5">
      <c r="A84" s="8"/>
      <c r="B84" s="8"/>
      <c r="C84" s="8"/>
      <c r="D84" s="8"/>
      <c r="E84" s="8"/>
    </row>
    <row r="85" spans="1:5">
      <c r="A85" s="8"/>
      <c r="B85" s="8"/>
      <c r="C85" s="8"/>
      <c r="D85" s="8"/>
      <c r="E85" s="8"/>
    </row>
    <row r="86" spans="1:5">
      <c r="A86" s="8"/>
      <c r="B86" s="8"/>
      <c r="C86" s="8"/>
      <c r="D86" s="8"/>
      <c r="E86" s="8"/>
    </row>
    <row r="87" spans="1:5">
      <c r="A87" s="8"/>
      <c r="B87" s="8"/>
      <c r="C87" s="8"/>
      <c r="D87" s="8"/>
      <c r="E87" s="8"/>
    </row>
    <row r="88" spans="1:5">
      <c r="A88" s="8"/>
      <c r="B88" s="8"/>
      <c r="C88" s="8"/>
      <c r="D88" s="8"/>
      <c r="E88" s="8"/>
    </row>
    <row r="89" spans="1:5">
      <c r="A89" s="8"/>
      <c r="B89" s="8"/>
      <c r="C89" s="8"/>
      <c r="D89" s="8"/>
      <c r="E89" s="8"/>
    </row>
    <row r="90" spans="1:5">
      <c r="A90" s="8"/>
      <c r="B90" s="8"/>
      <c r="C90" s="8"/>
      <c r="D90" s="8"/>
      <c r="E90" s="8"/>
    </row>
    <row r="91" spans="1:5">
      <c r="A91" s="8"/>
      <c r="B91" s="8"/>
      <c r="C91" s="8"/>
      <c r="D91" s="8"/>
      <c r="E91" s="8"/>
    </row>
    <row r="92" spans="1:5">
      <c r="A92" s="8"/>
      <c r="B92" s="8"/>
      <c r="C92" s="8"/>
      <c r="D92" s="8"/>
      <c r="E92" s="8"/>
    </row>
    <row r="93" spans="1:5">
      <c r="A93" s="8"/>
      <c r="B93" s="8"/>
      <c r="C93" s="8"/>
      <c r="D93" s="8"/>
      <c r="E93" s="8"/>
    </row>
    <row r="94" spans="1:5">
      <c r="A94" s="8"/>
      <c r="B94" s="8"/>
      <c r="C94" s="8"/>
      <c r="D94" s="8"/>
      <c r="E94" s="8"/>
    </row>
    <row r="95" spans="1:5">
      <c r="A95" s="8"/>
      <c r="B95" s="8"/>
      <c r="C95" s="8"/>
      <c r="D95" s="8"/>
      <c r="E95" s="8"/>
    </row>
    <row r="96" spans="1:5">
      <c r="A96" s="8"/>
      <c r="B96" s="8"/>
      <c r="C96" s="8"/>
      <c r="D96" s="8"/>
      <c r="E96" s="8"/>
    </row>
    <row r="97" spans="1:5">
      <c r="A97" s="8"/>
      <c r="B97" s="8"/>
      <c r="C97" s="8"/>
      <c r="D97" s="8"/>
      <c r="E97" s="8"/>
    </row>
    <row r="98" spans="1:5">
      <c r="A98" s="8"/>
      <c r="B98" s="8"/>
      <c r="C98" s="8"/>
      <c r="D98" s="8"/>
      <c r="E98" s="8"/>
    </row>
    <row r="99" spans="1:5">
      <c r="A99" s="8"/>
      <c r="B99" s="8"/>
      <c r="C99" s="8"/>
      <c r="D99" s="8"/>
      <c r="E99" s="8"/>
    </row>
    <row r="100" spans="1:5">
      <c r="A100" s="8"/>
      <c r="B100" s="8"/>
      <c r="C100" s="8"/>
      <c r="D100" s="8"/>
      <c r="E100" s="8"/>
    </row>
    <row r="101" spans="1:5">
      <c r="A101" s="8"/>
      <c r="B101" s="8"/>
      <c r="C101" s="8"/>
      <c r="D101" s="8"/>
      <c r="E101" s="8"/>
    </row>
    <row r="102" spans="1:5">
      <c r="A102" s="8"/>
      <c r="B102" s="8"/>
      <c r="C102" s="8"/>
      <c r="D102" s="8"/>
      <c r="E102" s="8"/>
    </row>
    <row r="103" spans="1:5">
      <c r="A103" s="8"/>
      <c r="B103" s="8"/>
      <c r="C103" s="8"/>
      <c r="D103" s="8"/>
      <c r="E103" s="8"/>
    </row>
    <row r="104" spans="1:5">
      <c r="A104" s="8"/>
      <c r="B104" s="8"/>
      <c r="C104" s="8"/>
      <c r="D104" s="8"/>
      <c r="E104" s="8"/>
    </row>
    <row r="105" spans="1:5">
      <c r="A105" s="8"/>
      <c r="B105" s="8"/>
      <c r="C105" s="8"/>
      <c r="D105" s="8"/>
      <c r="E105" s="8"/>
    </row>
    <row r="106" spans="1:5">
      <c r="A106" s="8"/>
      <c r="B106" s="8"/>
      <c r="C106" s="8"/>
      <c r="D106" s="8"/>
      <c r="E106" s="8"/>
    </row>
    <row r="107" spans="1:5">
      <c r="A107" s="8"/>
      <c r="B107" s="8"/>
      <c r="C107" s="8"/>
      <c r="D107" s="8"/>
      <c r="E107" s="8"/>
    </row>
    <row r="108" spans="1:5">
      <c r="A108" s="8"/>
      <c r="B108" s="8"/>
      <c r="C108" s="8"/>
      <c r="D108" s="8"/>
      <c r="E108" s="8"/>
    </row>
    <row r="109" spans="1:5">
      <c r="A109" s="8"/>
      <c r="B109" s="8"/>
      <c r="C109" s="8"/>
      <c r="D109" s="8"/>
      <c r="E109" s="8"/>
    </row>
    <row r="110" spans="1:5">
      <c r="A110" s="8"/>
      <c r="B110" s="8"/>
      <c r="C110" s="8"/>
      <c r="D110" s="8"/>
      <c r="E110" s="8"/>
    </row>
    <row r="111" spans="1:5">
      <c r="A111" s="8"/>
      <c r="B111" s="8"/>
      <c r="C111" s="8"/>
      <c r="D111" s="8"/>
      <c r="E111" s="8"/>
    </row>
    <row r="112" spans="1:5">
      <c r="A112" s="8"/>
      <c r="B112" s="8"/>
      <c r="C112" s="8"/>
      <c r="D112" s="8"/>
      <c r="E112" s="8"/>
    </row>
    <row r="113" spans="1:5">
      <c r="A113" s="8"/>
      <c r="B113" s="8"/>
      <c r="C113" s="8"/>
      <c r="D113" s="8"/>
      <c r="E113" s="8"/>
    </row>
    <row r="114" spans="1:5">
      <c r="A114" s="8"/>
      <c r="B114" s="8"/>
      <c r="C114" s="8"/>
      <c r="D114" s="8"/>
      <c r="E114" s="8"/>
    </row>
    <row r="115" spans="1:5">
      <c r="A115" s="8"/>
      <c r="B115" s="8"/>
      <c r="C115" s="8"/>
      <c r="D115" s="8"/>
      <c r="E115" s="8"/>
    </row>
    <row r="116" spans="1:5">
      <c r="A116" s="8"/>
      <c r="B116" s="8"/>
      <c r="C116" s="8"/>
      <c r="D116" s="8"/>
      <c r="E116" s="8"/>
    </row>
    <row r="117" spans="1:5">
      <c r="A117" s="8"/>
      <c r="B117" s="8"/>
      <c r="C117" s="8"/>
      <c r="D117" s="8"/>
      <c r="E117" s="8"/>
    </row>
    <row r="118" spans="1:5">
      <c r="A118" s="8"/>
      <c r="B118" s="8"/>
      <c r="C118" s="8"/>
      <c r="D118" s="8"/>
      <c r="E118" s="8"/>
    </row>
    <row r="119" spans="1:5">
      <c r="A119" s="8"/>
      <c r="B119" s="8"/>
      <c r="C119" s="8"/>
      <c r="D119" s="8"/>
      <c r="E119" s="8"/>
    </row>
    <row r="120" spans="1:5">
      <c r="A120" s="8"/>
      <c r="B120" s="8"/>
      <c r="C120" s="8"/>
      <c r="D120" s="8"/>
      <c r="E120" s="8"/>
    </row>
    <row r="121" spans="1:5">
      <c r="A121" s="8"/>
      <c r="B121" s="8"/>
      <c r="C121" s="8"/>
      <c r="D121" s="8"/>
      <c r="E121" s="8"/>
    </row>
    <row r="122" spans="1:5">
      <c r="A122" s="8"/>
      <c r="B122" s="8"/>
      <c r="C122" s="8"/>
      <c r="D122" s="8"/>
      <c r="E122" s="8"/>
    </row>
    <row r="123" spans="1:5">
      <c r="A123" s="8"/>
      <c r="B123" s="8"/>
      <c r="C123" s="8"/>
      <c r="D123" s="8"/>
      <c r="E123" s="8"/>
    </row>
    <row r="124" spans="1:5">
      <c r="A124" s="8"/>
      <c r="B124" s="8"/>
      <c r="C124" s="8"/>
      <c r="D124" s="8"/>
      <c r="E124" s="8"/>
    </row>
    <row r="125" spans="1:5">
      <c r="A125" s="8"/>
      <c r="B125" s="8"/>
      <c r="C125" s="8"/>
      <c r="D125" s="8"/>
      <c r="E125" s="8"/>
    </row>
    <row r="126" spans="1:5">
      <c r="A126" s="8"/>
      <c r="B126" s="8"/>
      <c r="C126" s="8"/>
      <c r="D126" s="8"/>
      <c r="E126" s="8"/>
    </row>
    <row r="127" spans="1:5">
      <c r="A127" s="8"/>
      <c r="B127" s="8"/>
      <c r="C127" s="8"/>
      <c r="D127" s="8"/>
      <c r="E127" s="8"/>
    </row>
    <row r="128" spans="1:5">
      <c r="A128" s="8"/>
      <c r="B128" s="8"/>
      <c r="C128" s="8"/>
      <c r="D128" s="8"/>
      <c r="E128" s="8"/>
    </row>
    <row r="129" spans="1:5">
      <c r="A129" s="8"/>
      <c r="B129" s="8"/>
      <c r="C129" s="8"/>
      <c r="D129" s="8"/>
      <c r="E129" s="8"/>
    </row>
    <row r="130" spans="1:5">
      <c r="A130" s="8"/>
      <c r="B130" s="8"/>
      <c r="C130" s="8"/>
      <c r="D130" s="8"/>
      <c r="E130" s="8"/>
    </row>
    <row r="131" spans="1:5">
      <c r="A131" s="8"/>
      <c r="B131" s="8"/>
      <c r="C131" s="8"/>
      <c r="D131" s="8"/>
      <c r="E131" s="8"/>
    </row>
    <row r="132" spans="1:5">
      <c r="A132" s="8"/>
      <c r="B132" s="8"/>
      <c r="C132" s="8"/>
      <c r="D132" s="8"/>
      <c r="E132" s="8"/>
    </row>
    <row r="133" spans="1:5">
      <c r="A133" s="8"/>
      <c r="B133" s="8"/>
      <c r="C133" s="8"/>
      <c r="D133" s="8"/>
      <c r="E133" s="8"/>
    </row>
    <row r="134" spans="1:5">
      <c r="A134" s="8"/>
      <c r="B134" s="8"/>
      <c r="C134" s="8"/>
      <c r="D134" s="8"/>
      <c r="E134" s="8"/>
    </row>
    <row r="135" spans="1:5">
      <c r="A135" s="8"/>
      <c r="B135" s="8"/>
      <c r="C135" s="8"/>
      <c r="D135" s="8"/>
      <c r="E135" s="8"/>
    </row>
    <row r="136" spans="1:5">
      <c r="A136" s="8"/>
      <c r="B136" s="8"/>
      <c r="C136" s="8"/>
      <c r="D136" s="8"/>
      <c r="E136" s="8"/>
    </row>
    <row r="137" spans="1:5">
      <c r="A137" s="8"/>
      <c r="B137" s="8"/>
      <c r="C137" s="8"/>
      <c r="D137" s="8"/>
      <c r="E137" s="8"/>
    </row>
    <row r="138" spans="1:5">
      <c r="A138" s="8"/>
      <c r="B138" s="8"/>
      <c r="C138" s="8"/>
      <c r="D138" s="8"/>
      <c r="E138" s="8"/>
    </row>
    <row r="139" spans="1:5">
      <c r="A139" s="8"/>
      <c r="B139" s="8"/>
      <c r="C139" s="8"/>
      <c r="D139" s="8"/>
      <c r="E139" s="8"/>
    </row>
    <row r="140" spans="1:5">
      <c r="A140" s="8"/>
      <c r="B140" s="8"/>
      <c r="C140" s="8"/>
      <c r="D140" s="8"/>
      <c r="E140" s="8"/>
    </row>
    <row r="141" spans="1:5">
      <c r="A141" s="8"/>
      <c r="B141" s="8"/>
      <c r="C141" s="8"/>
      <c r="D141" s="8"/>
      <c r="E141" s="8"/>
    </row>
    <row r="142" spans="1:5">
      <c r="A142" s="8"/>
      <c r="B142" s="8"/>
      <c r="C142" s="8"/>
      <c r="D142" s="8"/>
      <c r="E142" s="8"/>
    </row>
    <row r="143" spans="1:5">
      <c r="A143" s="8"/>
      <c r="B143" s="8"/>
      <c r="C143" s="8"/>
      <c r="D143" s="8"/>
      <c r="E143" s="8"/>
    </row>
    <row r="144" spans="1:5">
      <c r="A144" s="8"/>
      <c r="B144" s="8"/>
      <c r="C144" s="8"/>
      <c r="D144" s="8"/>
      <c r="E144" s="8"/>
    </row>
    <row r="145" spans="1:5">
      <c r="A145" s="8"/>
      <c r="B145" s="8"/>
      <c r="C145" s="8"/>
      <c r="D145" s="8"/>
      <c r="E145" s="8"/>
    </row>
    <row r="146" spans="1:5">
      <c r="A146" s="8"/>
      <c r="B146" s="8"/>
      <c r="C146" s="8"/>
      <c r="D146" s="8"/>
      <c r="E146" s="8"/>
    </row>
    <row r="147" spans="1:5">
      <c r="A147" s="8"/>
      <c r="B147" s="8"/>
      <c r="C147" s="8"/>
      <c r="D147" s="8"/>
      <c r="E147" s="8"/>
    </row>
    <row r="148" spans="1:5">
      <c r="A148" s="8"/>
      <c r="B148" s="8"/>
      <c r="C148" s="8"/>
      <c r="D148" s="8"/>
      <c r="E148" s="8"/>
    </row>
    <row r="149" spans="1:5">
      <c r="A149" s="8"/>
      <c r="B149" s="8"/>
      <c r="C149" s="8"/>
      <c r="D149" s="8"/>
      <c r="E149" s="8"/>
    </row>
    <row r="150" spans="1:5">
      <c r="A150" s="8"/>
      <c r="B150" s="8"/>
      <c r="C150" s="8"/>
      <c r="D150" s="8"/>
      <c r="E150" s="8"/>
    </row>
    <row r="151" spans="1:5">
      <c r="A151" s="8"/>
      <c r="B151" s="8"/>
      <c r="C151" s="8"/>
      <c r="D151" s="8"/>
      <c r="E151" s="8"/>
    </row>
    <row r="152" spans="1:5">
      <c r="A152" s="8"/>
      <c r="B152" s="8"/>
      <c r="C152" s="8"/>
      <c r="D152" s="8"/>
      <c r="E152" s="8"/>
    </row>
    <row r="153" spans="1:5">
      <c r="A153" s="8"/>
      <c r="B153" s="8"/>
      <c r="C153" s="8"/>
      <c r="D153" s="8"/>
      <c r="E153" s="8"/>
    </row>
    <row r="154" spans="1:5">
      <c r="A154" s="8"/>
      <c r="B154" s="8"/>
      <c r="C154" s="8"/>
      <c r="D154" s="8"/>
      <c r="E154" s="8"/>
    </row>
    <row r="155" spans="1:5">
      <c r="A155" s="8"/>
      <c r="B155" s="8"/>
      <c r="C155" s="8"/>
      <c r="D155" s="8"/>
      <c r="E155" s="8"/>
    </row>
    <row r="156" spans="1:5">
      <c r="A156" s="8"/>
      <c r="B156" s="8"/>
      <c r="C156" s="8"/>
      <c r="D156" s="8"/>
      <c r="E156" s="8"/>
    </row>
    <row r="157" spans="1:5">
      <c r="A157" s="8"/>
      <c r="B157" s="8"/>
      <c r="C157" s="8"/>
      <c r="D157" s="8"/>
      <c r="E157" s="8"/>
    </row>
    <row r="158" spans="1:5">
      <c r="A158" s="8"/>
      <c r="B158" s="8"/>
      <c r="C158" s="8"/>
      <c r="D158" s="8"/>
      <c r="E158" s="8"/>
    </row>
    <row r="159" spans="1:5">
      <c r="A159" s="8"/>
      <c r="B159" s="8"/>
      <c r="C159" s="8"/>
      <c r="D159" s="8"/>
      <c r="E159" s="8"/>
    </row>
    <row r="160" spans="1:5">
      <c r="A160" s="8"/>
      <c r="B160" s="8"/>
      <c r="C160" s="8"/>
      <c r="D160" s="8"/>
      <c r="E160" s="8"/>
    </row>
    <row r="161" spans="1:5">
      <c r="A161" s="8"/>
      <c r="B161" s="8"/>
      <c r="C161" s="8"/>
      <c r="D161" s="8"/>
      <c r="E161" s="8"/>
    </row>
    <row r="162" spans="1:5">
      <c r="A162" s="8"/>
      <c r="B162" s="8"/>
      <c r="C162" s="8"/>
      <c r="D162" s="8"/>
      <c r="E162" s="8"/>
    </row>
    <row r="163" spans="1:5">
      <c r="A163" s="8"/>
      <c r="B163" s="8"/>
      <c r="C163" s="8"/>
      <c r="D163" s="8"/>
      <c r="E163" s="8"/>
    </row>
    <row r="164" spans="1:5">
      <c r="A164" s="8"/>
      <c r="B164" s="8"/>
      <c r="C164" s="8"/>
      <c r="D164" s="8"/>
      <c r="E164" s="8"/>
    </row>
    <row r="165" spans="1:5">
      <c r="A165" s="8"/>
      <c r="B165" s="8"/>
      <c r="C165" s="8"/>
      <c r="D165" s="8"/>
      <c r="E165" s="8"/>
    </row>
    <row r="166" spans="1:5">
      <c r="A166" s="8"/>
      <c r="B166" s="8"/>
      <c r="C166" s="8"/>
      <c r="D166" s="8"/>
      <c r="E166" s="8"/>
    </row>
    <row r="167" spans="1:5">
      <c r="A167" s="8"/>
      <c r="B167" s="8"/>
      <c r="C167" s="8"/>
      <c r="D167" s="8"/>
      <c r="E167" s="8"/>
    </row>
    <row r="168" spans="1:5">
      <c r="A168" s="8"/>
      <c r="B168" s="8"/>
      <c r="C168" s="8"/>
      <c r="D168" s="8"/>
      <c r="E168" s="8"/>
    </row>
    <row r="169" spans="1:5">
      <c r="A169" s="8"/>
      <c r="B169" s="8"/>
      <c r="C169" s="8"/>
      <c r="D169" s="8"/>
      <c r="E169" s="8"/>
    </row>
    <row r="170" spans="1:5">
      <c r="A170" s="8"/>
      <c r="B170" s="8"/>
      <c r="C170" s="8"/>
      <c r="D170" s="8"/>
      <c r="E170" s="8"/>
    </row>
    <row r="171" spans="1:5">
      <c r="A171" s="8"/>
      <c r="B171" s="8"/>
      <c r="C171" s="8"/>
      <c r="D171" s="8"/>
      <c r="E171" s="8"/>
    </row>
    <row r="172" spans="1:5">
      <c r="A172" s="8"/>
      <c r="B172" s="8"/>
      <c r="C172" s="8"/>
      <c r="D172" s="8"/>
      <c r="E172" s="8"/>
    </row>
    <row r="173" spans="1:5">
      <c r="A173" s="8"/>
      <c r="B173" s="8"/>
      <c r="C173" s="8"/>
      <c r="D173" s="8"/>
      <c r="E173" s="8"/>
    </row>
    <row r="174" spans="1:5">
      <c r="A174" s="8"/>
      <c r="B174" s="8"/>
      <c r="C174" s="8"/>
      <c r="D174" s="8"/>
      <c r="E174" s="8"/>
    </row>
    <row r="175" spans="1:5">
      <c r="A175" s="8"/>
      <c r="B175" s="8"/>
      <c r="C175" s="8"/>
      <c r="D175" s="8"/>
      <c r="E175" s="8"/>
    </row>
    <row r="176" spans="1:5">
      <c r="A176" s="8"/>
      <c r="B176" s="8"/>
      <c r="C176" s="8"/>
      <c r="D176" s="8"/>
      <c r="E176" s="8"/>
    </row>
    <row r="177" spans="1:5">
      <c r="A177" s="8"/>
      <c r="B177" s="8"/>
      <c r="C177" s="8"/>
      <c r="D177" s="8"/>
      <c r="E177" s="8"/>
    </row>
    <row r="178" spans="1:5">
      <c r="A178" s="8"/>
      <c r="B178" s="8"/>
      <c r="C178" s="8"/>
      <c r="D178" s="8"/>
      <c r="E178" s="8"/>
    </row>
    <row r="179" spans="1:5">
      <c r="A179" s="8"/>
      <c r="B179" s="8"/>
      <c r="C179" s="8"/>
      <c r="D179" s="8"/>
      <c r="E179" s="8"/>
    </row>
    <row r="180" spans="1:5">
      <c r="A180" s="8"/>
      <c r="B180" s="8"/>
      <c r="C180" s="8"/>
      <c r="D180" s="8"/>
      <c r="E180" s="8"/>
    </row>
    <row r="181" spans="1:5">
      <c r="A181" s="8"/>
      <c r="B181" s="8"/>
      <c r="C181" s="8"/>
      <c r="D181" s="8"/>
      <c r="E181" s="8"/>
    </row>
    <row r="182" spans="1:5">
      <c r="A182" s="8"/>
      <c r="B182" s="8"/>
      <c r="C182" s="8"/>
      <c r="D182" s="8"/>
      <c r="E182" s="8"/>
    </row>
    <row r="183" spans="1:5">
      <c r="A183" s="8"/>
      <c r="B183" s="8"/>
      <c r="C183" s="8"/>
      <c r="D183" s="8"/>
      <c r="E183" s="8"/>
    </row>
    <row r="184" spans="1:5">
      <c r="A184" s="8"/>
      <c r="B184" s="8"/>
      <c r="C184" s="8"/>
      <c r="D184" s="8"/>
      <c r="E184" s="8"/>
    </row>
    <row r="185" spans="1:5">
      <c r="A185" s="8"/>
      <c r="B185" s="8"/>
      <c r="C185" s="8"/>
      <c r="D185" s="8"/>
      <c r="E185" s="8"/>
    </row>
    <row r="186" spans="1:5">
      <c r="A186" s="8"/>
      <c r="B186" s="8"/>
      <c r="C186" s="8"/>
      <c r="D186" s="8"/>
      <c r="E186" s="8"/>
    </row>
    <row r="187" spans="1:5">
      <c r="A187" s="8"/>
      <c r="B187" s="8"/>
      <c r="C187" s="8"/>
      <c r="D187" s="8"/>
      <c r="E187" s="8"/>
    </row>
    <row r="188" spans="1:5">
      <c r="A188" s="8"/>
      <c r="B188" s="8"/>
      <c r="C188" s="8"/>
      <c r="D188" s="8"/>
      <c r="E188" s="8"/>
    </row>
    <row r="189" spans="1:5">
      <c r="A189" s="8"/>
      <c r="B189" s="8"/>
      <c r="C189" s="8"/>
      <c r="D189" s="8"/>
      <c r="E189" s="8"/>
    </row>
    <row r="190" spans="1:5">
      <c r="A190" s="8"/>
      <c r="B190" s="8"/>
      <c r="C190" s="8"/>
      <c r="D190" s="8"/>
      <c r="E190" s="8"/>
    </row>
    <row r="191" spans="1:5">
      <c r="A191" s="8"/>
      <c r="B191" s="8"/>
      <c r="C191" s="8"/>
      <c r="D191" s="8"/>
      <c r="E191" s="8"/>
    </row>
    <row r="192" spans="1:5">
      <c r="A192" s="8"/>
      <c r="B192" s="8"/>
      <c r="C192" s="8"/>
      <c r="D192" s="8"/>
      <c r="E192" s="8"/>
    </row>
    <row r="193" spans="1:5">
      <c r="A193" s="8"/>
      <c r="B193" s="8"/>
      <c r="C193" s="8"/>
      <c r="D193" s="8"/>
      <c r="E193" s="8"/>
    </row>
    <row r="194" spans="1:5">
      <c r="A194" s="8"/>
      <c r="B194" s="8"/>
      <c r="C194" s="8"/>
      <c r="D194" s="8"/>
      <c r="E194" s="8"/>
    </row>
    <row r="195" spans="1:5">
      <c r="A195" s="8"/>
      <c r="B195" s="8"/>
      <c r="C195" s="8"/>
      <c r="D195" s="8"/>
      <c r="E195" s="8"/>
    </row>
    <row r="196" spans="1:5">
      <c r="A196" s="8"/>
      <c r="B196" s="8"/>
      <c r="C196" s="8"/>
      <c r="D196" s="8"/>
      <c r="E196" s="8"/>
    </row>
    <row r="197" spans="1:5">
      <c r="A197" s="8"/>
      <c r="B197" s="8"/>
      <c r="C197" s="8"/>
      <c r="D197" s="8"/>
      <c r="E197" s="8"/>
    </row>
    <row r="198" spans="1:5">
      <c r="A198" s="8"/>
      <c r="B198" s="8"/>
      <c r="C198" s="8"/>
      <c r="D198" s="8"/>
      <c r="E198" s="8"/>
    </row>
    <row r="199" spans="1:5">
      <c r="A199" s="8"/>
      <c r="B199" s="8"/>
      <c r="C199" s="8"/>
      <c r="D199" s="8"/>
      <c r="E199" s="8"/>
    </row>
    <row r="200" spans="1:5">
      <c r="A200" s="8"/>
      <c r="B200" s="8"/>
      <c r="C200" s="8"/>
      <c r="D200" s="8"/>
      <c r="E200" s="8"/>
    </row>
    <row r="201" spans="1:5">
      <c r="A201" s="8"/>
      <c r="B201" s="8"/>
      <c r="C201" s="8"/>
      <c r="D201" s="8"/>
      <c r="E201" s="8"/>
    </row>
    <row r="202" spans="1:5">
      <c r="A202" s="8"/>
      <c r="B202" s="8"/>
      <c r="C202" s="8"/>
      <c r="D202" s="8"/>
      <c r="E202" s="8"/>
    </row>
    <row r="203" spans="1:5">
      <c r="A203" s="8"/>
      <c r="B203" s="8"/>
      <c r="C203" s="8"/>
      <c r="D203" s="8"/>
      <c r="E203" s="8"/>
    </row>
    <row r="204" spans="1:5">
      <c r="A204" s="8"/>
      <c r="B204" s="8"/>
      <c r="C204" s="8"/>
      <c r="D204" s="8"/>
      <c r="E204" s="8"/>
    </row>
    <row r="205" spans="1:5">
      <c r="A205" s="8"/>
      <c r="B205" s="8"/>
      <c r="C205" s="8"/>
      <c r="D205" s="8"/>
      <c r="E205" s="8"/>
    </row>
    <row r="206" spans="1:5">
      <c r="A206" s="8"/>
      <c r="B206" s="8"/>
      <c r="C206" s="8"/>
      <c r="D206" s="8"/>
      <c r="E206" s="8"/>
    </row>
    <row r="207" spans="1:5">
      <c r="A207" s="8"/>
      <c r="B207" s="8"/>
      <c r="C207" s="8"/>
      <c r="D207" s="8"/>
      <c r="E207" s="8"/>
    </row>
  </sheetData>
  <sheetProtection algorithmName="SHA-512" hashValue="/DlDrVv+O0FzWMKZ3dRf/DuJsx80OPBZ9wp/fPknxyRPDoEHCEQ1LbxdMg6DMvmw5q+MDcfiXhEszvW2oYdaZA==" saltValue="T6m26lh8PhaYwBywJMo/Gw==" spinCount="100000" sheet="1" objects="1" scenarios="1" formatCells="0" formatRows="0" insertRows="0" deleteRows="0" sort="0"/>
  <mergeCells count="6">
    <mergeCell ref="G18:P18"/>
    <mergeCell ref="G21:P21"/>
    <mergeCell ref="A1:D1"/>
    <mergeCell ref="A2:E2"/>
    <mergeCell ref="A18:E18"/>
    <mergeCell ref="A21:E2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1"/>
  <sheetViews>
    <sheetView zoomScaleNormal="100" zoomScaleSheetLayoutView="100" workbookViewId="0">
      <selection activeCell="A5" sqref="A5"/>
    </sheetView>
  </sheetViews>
  <sheetFormatPr defaultColWidth="9.140625" defaultRowHeight="15"/>
  <cols>
    <col min="1" max="1" width="39.28515625" style="8" customWidth="1"/>
    <col min="2" max="2" width="24.85546875" style="8" customWidth="1"/>
    <col min="3" max="3" width="16.42578125" style="8" customWidth="1"/>
    <col min="4" max="4" width="14.5703125" style="8" customWidth="1"/>
    <col min="5" max="5" width="12.42578125" style="8" customWidth="1"/>
    <col min="6" max="6" width="8.7109375" style="8" customWidth="1"/>
    <col min="7" max="7" width="16.28515625" style="8" customWidth="1"/>
    <col min="8" max="8" width="2.85546875" style="8" customWidth="1"/>
    <col min="9" max="13" width="9.140625" style="8"/>
    <col min="14" max="14" width="10.42578125" style="8" customWidth="1"/>
    <col min="15" max="17" width="9.140625" style="8"/>
    <col min="18" max="18" width="16.85546875" style="8" customWidth="1"/>
    <col min="19" max="19" width="9.140625" style="8"/>
    <col min="20" max="20" width="10.85546875" style="8" customWidth="1"/>
    <col min="21" max="16384" width="9.140625" style="8"/>
  </cols>
  <sheetData>
    <row r="1" spans="1:20" ht="24" customHeight="1">
      <c r="A1" s="463" t="s">
        <v>168</v>
      </c>
      <c r="B1" s="463"/>
      <c r="C1" s="463"/>
      <c r="D1" s="463"/>
      <c r="E1" s="463"/>
      <c r="F1" s="463"/>
      <c r="G1" s="8">
        <f>+'Section A'!B2</f>
        <v>0</v>
      </c>
    </row>
    <row r="2" spans="1:20" ht="89.25" customHeight="1">
      <c r="A2" s="466" t="s">
        <v>197</v>
      </c>
      <c r="B2" s="466"/>
      <c r="C2" s="466"/>
      <c r="D2" s="466"/>
      <c r="E2" s="466"/>
      <c r="F2" s="466"/>
      <c r="G2" s="466"/>
      <c r="H2" s="16"/>
      <c r="I2" s="16"/>
    </row>
    <row r="3" spans="1:20">
      <c r="B3" s="16"/>
      <c r="C3" s="16"/>
      <c r="D3" s="16"/>
      <c r="E3" s="16"/>
      <c r="F3" s="16"/>
      <c r="G3" s="16"/>
      <c r="H3" s="16"/>
      <c r="I3" s="16"/>
    </row>
    <row r="4" spans="1:20">
      <c r="A4" s="338" t="s">
        <v>198</v>
      </c>
      <c r="B4" s="338" t="s">
        <v>199</v>
      </c>
      <c r="C4" s="227" t="s">
        <v>200</v>
      </c>
      <c r="D4" s="227" t="s">
        <v>201</v>
      </c>
      <c r="E4" s="227" t="s">
        <v>202</v>
      </c>
      <c r="F4" s="227" t="s">
        <v>203</v>
      </c>
      <c r="G4" s="338" t="s">
        <v>204</v>
      </c>
      <c r="H4" s="16"/>
      <c r="I4" s="16"/>
    </row>
    <row r="5" spans="1:20" s="105" customFormat="1">
      <c r="A5" s="251"/>
      <c r="B5" s="251"/>
      <c r="C5" s="246"/>
      <c r="D5" s="252"/>
      <c r="E5" s="252"/>
      <c r="F5" s="252"/>
      <c r="G5" s="104">
        <f>ROUND(+C5*E5*F5,2)</f>
        <v>0</v>
      </c>
      <c r="H5" s="128"/>
      <c r="I5" s="128"/>
    </row>
    <row r="6" spans="1:20" s="105" customFormat="1">
      <c r="A6" s="253"/>
      <c r="B6" s="253"/>
      <c r="C6" s="246"/>
      <c r="D6" s="252"/>
      <c r="E6" s="252"/>
      <c r="F6" s="252"/>
      <c r="G6" s="104">
        <f t="shared" ref="G6:G8" si="0">ROUND(+C6*E6*F6,2)</f>
        <v>0</v>
      </c>
      <c r="H6" s="92"/>
      <c r="I6" s="92"/>
    </row>
    <row r="7" spans="1:20" s="105" customFormat="1">
      <c r="A7" s="253"/>
      <c r="B7" s="253"/>
      <c r="C7" s="246"/>
      <c r="D7" s="252"/>
      <c r="E7" s="252"/>
      <c r="F7" s="252"/>
      <c r="G7" s="104">
        <f t="shared" si="0"/>
        <v>0</v>
      </c>
      <c r="I7" s="92"/>
    </row>
    <row r="8" spans="1:20" s="105" customFormat="1">
      <c r="A8" s="253"/>
      <c r="B8" s="253"/>
      <c r="C8" s="246"/>
      <c r="D8" s="252"/>
      <c r="E8" s="252"/>
      <c r="F8" s="252"/>
      <c r="G8" s="136">
        <f t="shared" si="0"/>
        <v>0</v>
      </c>
      <c r="I8" s="92"/>
    </row>
    <row r="9" spans="1:20" s="105" customFormat="1">
      <c r="A9" s="189"/>
      <c r="B9" s="189"/>
      <c r="C9" s="106"/>
      <c r="E9" s="195"/>
      <c r="F9" s="206" t="s">
        <v>191</v>
      </c>
      <c r="G9" s="81">
        <f>ROUND(SUM(G5:G8),2)</f>
        <v>0</v>
      </c>
      <c r="I9" s="121" t="s">
        <v>179</v>
      </c>
      <c r="N9" s="122"/>
      <c r="O9" s="92"/>
      <c r="P9" s="92"/>
      <c r="Q9" s="92"/>
      <c r="R9" s="92"/>
      <c r="S9" s="92"/>
      <c r="T9" s="92"/>
    </row>
    <row r="10" spans="1:20" s="105" customFormat="1">
      <c r="A10" s="189"/>
      <c r="B10" s="189"/>
      <c r="C10" s="106"/>
      <c r="G10" s="109"/>
      <c r="I10" s="92"/>
      <c r="N10" s="470"/>
      <c r="O10" s="470"/>
      <c r="P10" s="122"/>
      <c r="Q10" s="470"/>
      <c r="R10" s="470"/>
      <c r="S10" s="92"/>
      <c r="T10" s="122"/>
    </row>
    <row r="11" spans="1:20" s="105" customFormat="1">
      <c r="A11" s="253"/>
      <c r="B11" s="253"/>
      <c r="C11" s="246"/>
      <c r="D11" s="252"/>
      <c r="E11" s="252"/>
      <c r="F11" s="252"/>
      <c r="G11" s="104">
        <f t="shared" ref="G11:G12" si="1">ROUND(+C11*E11*F11,2)</f>
        <v>0</v>
      </c>
      <c r="I11" s="92"/>
      <c r="N11" s="330"/>
      <c r="O11" s="330"/>
      <c r="P11" s="122"/>
      <c r="Q11" s="330"/>
      <c r="R11" s="330"/>
      <c r="S11" s="92"/>
      <c r="T11" s="122"/>
    </row>
    <row r="12" spans="1:20" s="105" customFormat="1">
      <c r="A12" s="253"/>
      <c r="B12" s="253"/>
      <c r="C12" s="246"/>
      <c r="D12" s="252"/>
      <c r="E12" s="252"/>
      <c r="F12" s="252"/>
      <c r="G12" s="136">
        <f t="shared" si="1"/>
        <v>0</v>
      </c>
      <c r="I12" s="92"/>
      <c r="N12" s="471"/>
      <c r="O12" s="472"/>
      <c r="P12" s="331"/>
      <c r="Q12" s="473"/>
      <c r="R12" s="473"/>
      <c r="S12" s="92"/>
      <c r="T12" s="333"/>
    </row>
    <row r="13" spans="1:20" s="105" customFormat="1">
      <c r="C13" s="106"/>
      <c r="E13" s="194"/>
      <c r="F13" s="203" t="s">
        <v>193</v>
      </c>
      <c r="G13" s="81">
        <f>ROUND(SUM(G10:G12),2)</f>
        <v>0</v>
      </c>
      <c r="I13" s="121" t="s">
        <v>179</v>
      </c>
      <c r="N13" s="144"/>
      <c r="O13" s="144"/>
      <c r="P13" s="331"/>
      <c r="Q13" s="474"/>
      <c r="R13" s="474"/>
      <c r="S13" s="92"/>
      <c r="T13" s="333"/>
    </row>
    <row r="14" spans="1:20">
      <c r="F14" s="19"/>
      <c r="G14" s="80"/>
    </row>
    <row r="15" spans="1:20">
      <c r="E15" s="334"/>
      <c r="F15" s="334" t="s">
        <v>205</v>
      </c>
      <c r="G15" s="79">
        <f>+G13+G9</f>
        <v>0</v>
      </c>
      <c r="I15" s="142" t="s">
        <v>182</v>
      </c>
    </row>
    <row r="16" spans="1:20" s="105" customFormat="1">
      <c r="C16" s="106"/>
      <c r="G16" s="106"/>
    </row>
    <row r="17" spans="1:17" s="105" customFormat="1">
      <c r="A17" s="110" t="s">
        <v>206</v>
      </c>
      <c r="B17" s="111"/>
      <c r="C17" s="111"/>
      <c r="D17" s="111"/>
      <c r="E17" s="111"/>
      <c r="F17" s="111"/>
      <c r="G17" s="129"/>
      <c r="I17" s="143" t="s">
        <v>184</v>
      </c>
    </row>
    <row r="18" spans="1:17" s="105" customFormat="1" ht="45" customHeight="1">
      <c r="A18" s="467"/>
      <c r="B18" s="468"/>
      <c r="C18" s="468"/>
      <c r="D18" s="468"/>
      <c r="E18" s="468"/>
      <c r="F18" s="468"/>
      <c r="G18" s="469"/>
      <c r="I18" s="465" t="s">
        <v>185</v>
      </c>
      <c r="J18" s="465"/>
      <c r="K18" s="465"/>
      <c r="L18" s="465"/>
      <c r="M18" s="465"/>
      <c r="N18" s="465"/>
      <c r="O18" s="465"/>
      <c r="P18" s="465"/>
      <c r="Q18" s="465"/>
    </row>
    <row r="20" spans="1:17" s="105" customFormat="1">
      <c r="A20" s="110" t="s">
        <v>207</v>
      </c>
      <c r="B20" s="114"/>
      <c r="C20" s="115"/>
      <c r="D20" s="115"/>
      <c r="E20" s="115"/>
      <c r="F20" s="115"/>
      <c r="G20" s="130"/>
      <c r="I20" s="143" t="s">
        <v>184</v>
      </c>
    </row>
    <row r="21" spans="1:17" s="105" customFormat="1" ht="45" customHeight="1">
      <c r="A21" s="467"/>
      <c r="B21" s="468"/>
      <c r="C21" s="468"/>
      <c r="D21" s="468"/>
      <c r="E21" s="468"/>
      <c r="F21" s="468"/>
      <c r="G21" s="469"/>
      <c r="I21" s="465" t="s">
        <v>185</v>
      </c>
      <c r="J21" s="465"/>
      <c r="K21" s="465"/>
      <c r="L21" s="465"/>
      <c r="M21" s="465"/>
      <c r="N21" s="465"/>
      <c r="O21" s="465"/>
      <c r="P21" s="465"/>
      <c r="Q21" s="465"/>
    </row>
  </sheetData>
  <sheetProtection algorithmName="SHA-512" hashValue="Vvh8pRQHKFrL7bEoEDnPOtpQ6HJqT3ocqH7V99blOQU6bOnufmDtXgVpvCUrvfEpkBQi2wxHm/UTPPcqtrN0FQ==" saltValue="rU2WAboSAZTYTHD+j8Er8g==" spinCount="100000" sheet="1" objects="1" scenarios="1" formatCells="0" formatRows="0" insertRows="0" deleteRows="0" sort="0"/>
  <mergeCells count="11">
    <mergeCell ref="A21:G21"/>
    <mergeCell ref="A1:F1"/>
    <mergeCell ref="A2:G2"/>
    <mergeCell ref="N10:O10"/>
    <mergeCell ref="Q10:R10"/>
    <mergeCell ref="N12:O12"/>
    <mergeCell ref="Q12:R12"/>
    <mergeCell ref="Q13:R13"/>
    <mergeCell ref="A18:G18"/>
    <mergeCell ref="I21:Q21"/>
    <mergeCell ref="I18:Q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52569ECEA4A742A2C5974F57977DA4" ma:contentTypeVersion="5" ma:contentTypeDescription="Create a new document." ma:contentTypeScope="" ma:versionID="79c9f2753a94edf9e8c03015e3e7977f">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F83FB97-1308-4B27-811F-70E94377604D}"/>
</file>

<file path=customXml/itemProps2.xml><?xml version="1.0" encoding="utf-8"?>
<ds:datastoreItem xmlns:ds="http://schemas.openxmlformats.org/officeDocument/2006/customXml" ds:itemID="{17E01392-AD76-4DC0-A75F-EA9064E33968}"/>
</file>

<file path=customXml/itemProps3.xml><?xml version="1.0" encoding="utf-8"?>
<ds:datastoreItem xmlns:ds="http://schemas.openxmlformats.org/officeDocument/2006/customXml" ds:itemID="{B399D7FD-DBA2-48FD-A2E1-61A5AE308F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Crawford, Brooks</cp:lastModifiedBy>
  <cp:revision/>
  <dcterms:created xsi:type="dcterms:W3CDTF">2016-01-27T18:57:01Z</dcterms:created>
  <dcterms:modified xsi:type="dcterms:W3CDTF">2026-01-08T16:38:44Z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0x010100CE52569ECEA4A742A2C5974F57977DA4</vt:lpwstr>
  </property>
  <property fmtid="{D5CDD505-2E9C-101B-9397-08002B2CF9AE}" pid="3" name="MediaServiceImageTags">
    <vt:lpwstr/>
  </property>
  <property fmtid="{D5CDD505-2E9C-101B-9397-08002B2CF9AE}" pid="4" name="Order">
    <vt:r8>621200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