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C:\Users\jbarr\Documents\"/>
    </mc:Choice>
  </mc:AlternateContent>
  <xr:revisionPtr revIDLastSave="0" documentId="13_ncr:1_{A60D9A3E-83AE-4270-BABD-C702D443C9D4}" xr6:coauthVersionLast="45" xr6:coauthVersionMax="45" xr10:uidLastSave="{00000000-0000-0000-0000-000000000000}"/>
  <workbookProtection workbookAlgorithmName="SHA-512" workbookHashValue="Ya9PTVm5LryvM3J3SRS2CK+XdP3GeqVFsIxv2KvQBT9J1/9p584ceROTeP41zFlZBy/xOwYqX7CsglHEacMVnQ==" workbookSaltValue="750hdX/F8BPZU7+jXk3oZw==" workbookSpinCount="100000" lockStructure="1"/>
  <bookViews>
    <workbookView xWindow="-120" yWindow="-120" windowWidth="29040" windowHeight="15840" tabRatio="952" activeTab="1" xr2:uid="{00000000-000D-0000-FFFF-FFFF00000000}"/>
  </bookViews>
  <sheets>
    <sheet name="General Instructions" sheetId="31" r:id="rId1"/>
    <sheet name="Section A" sheetId="1" r:id="rId2"/>
    <sheet name="Section A - Indirect Worksheet" sheetId="37" r:id="rId3"/>
    <sheet name="Section A - Subaward Listing" sheetId="36" r:id="rId4"/>
    <sheet name="ICI" sheetId="33" r:id="rId5"/>
    <sheet name="Section B" sheetId="8" r:id="rId6"/>
    <sheet name="Certification " sheetId="5" r:id="rId7"/>
    <sheet name="Sheet1" sheetId="7" state="hidden" r:id="rId8"/>
    <sheet name="Personnel" sheetId="9" r:id="rId9"/>
    <sheet name="Fringe Benefits" sheetId="10" r:id="rId10"/>
    <sheet name="Travel" sheetId="11" r:id="rId11"/>
    <sheet name="Equipment " sheetId="12" r:id="rId12"/>
    <sheet name="Supplies" sheetId="13" r:id="rId13"/>
    <sheet name="Contractual Services" sheetId="14" r:id="rId14"/>
    <sheet name="Consultant" sheetId="15" r:id="rId15"/>
    <sheet name="Construction " sheetId="16" state="hidden" r:id="rId16"/>
    <sheet name="Occupancy " sheetId="17" r:id="rId17"/>
    <sheet name="R &amp; D " sheetId="18" r:id="rId18"/>
    <sheet name="Telecommunications " sheetId="19" r:id="rId19"/>
    <sheet name="Training &amp; Education" sheetId="20" r:id="rId20"/>
    <sheet name="Direct Administrative " sheetId="21" r:id="rId21"/>
    <sheet name="Miscellaneous (other) Costs " sheetId="22" r:id="rId22"/>
    <sheet name="Direct Training" sheetId="23" r:id="rId23"/>
    <sheet name="Work Based" sheetId="34" r:id="rId24"/>
    <sheet name="Other Program" sheetId="35" r:id="rId25"/>
    <sheet name="Indirect Costs " sheetId="24" r:id="rId26"/>
    <sheet name="Narrative Summary " sheetId="25" r:id="rId27"/>
    <sheet name="Agency Approval" sheetId="29" r:id="rId28"/>
  </sheets>
  <definedNames>
    <definedName name="OLE_LINK1" localSheetId="27">'Agency Approval'!#REF!</definedName>
    <definedName name="OLE_LINK2" localSheetId="27">'Agency Approval'!#REF!</definedName>
    <definedName name="OLE_LINK4" localSheetId="0">'General Instructions'!#REF!</definedName>
    <definedName name="_xlnm.Print_Area" localSheetId="15">'Construction '!$A$1:$C$18</definedName>
    <definedName name="_xlnm.Print_Area" localSheetId="14">Consultant!$A$1:$G$35</definedName>
    <definedName name="_xlnm.Print_Area" localSheetId="13">'Contractual Services'!$A$1:$C$24</definedName>
    <definedName name="_xlnm.Print_Area" localSheetId="20">'Direct Administrative '!$A$1:$G$19</definedName>
    <definedName name="_xlnm.Print_Area" localSheetId="22">'Direct Training'!$A$1:$F$25</definedName>
    <definedName name="_xlnm.Print_Area" localSheetId="11">'Equipment '!$A$1:$D$19</definedName>
    <definedName name="_xlnm.Print_Area" localSheetId="9">'Fringe Benefits'!$A$1:$G$21</definedName>
    <definedName name="_xlnm.Print_Area" localSheetId="0">'General Instructions'!$A$1:$P$94</definedName>
    <definedName name="_xlnm.Print_Area" localSheetId="4">ICI!$B$2:$Q$32</definedName>
    <definedName name="_xlnm.Print_Area" localSheetId="25">'Indirect Costs '!$A$1:$D$18</definedName>
    <definedName name="_xlnm.Print_Area" localSheetId="21">'Miscellaneous (other) Costs '!$A$1:$F$21</definedName>
    <definedName name="_xlnm.Print_Area" localSheetId="26">'Narrative Summary '!$A$1:$G$26</definedName>
    <definedName name="_xlnm.Print_Area" localSheetId="16">'Occupancy '!$A$1:$F$20</definedName>
    <definedName name="_xlnm.Print_Area" localSheetId="24">'Other Program'!$A$1:$F$25</definedName>
    <definedName name="_xlnm.Print_Area" localSheetId="8">Personnel!$A$1:$G$22</definedName>
    <definedName name="_xlnm.Print_Area" localSheetId="17">'R &amp; D '!$A$1:$C$18</definedName>
    <definedName name="_xlnm.Print_Area" localSheetId="1">'Section A'!$A$1:$F$29</definedName>
    <definedName name="_xlnm.Print_Area" localSheetId="2">'Section A - Indirect Worksheet'!$A$1:$I$39</definedName>
    <definedName name="_xlnm.Print_Area" localSheetId="3">'Section A - Subaward Listing'!$B$2:$S$62</definedName>
    <definedName name="_xlnm.Print_Area" localSheetId="5">'Section B'!$A$1:$C$32</definedName>
    <definedName name="_xlnm.Print_Area" localSheetId="12">Supplies!$A$1:$D$22</definedName>
    <definedName name="_xlnm.Print_Area" localSheetId="18">'Telecommunications '!$A$1:$F$20</definedName>
    <definedName name="_xlnm.Print_Area" localSheetId="19">'Training &amp; Education'!$A$1:$F$20</definedName>
    <definedName name="_xlnm.Print_Area" localSheetId="10">Travel!$A$1:$G$21</definedName>
    <definedName name="_xlnm.Print_Area" localSheetId="23">'Work Based'!$A$1:$F$25</definedName>
    <definedName name="_xlnm.Print_Titles" localSheetId="14">Consultant!$2:$2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5" i="37" l="1"/>
  <c r="H26" i="37"/>
  <c r="K5" i="36" l="1"/>
  <c r="H5" i="36"/>
  <c r="F5" i="36"/>
  <c r="F27" i="37" l="1"/>
  <c r="H4" i="37" l="1"/>
  <c r="H5" i="37"/>
  <c r="H6" i="37"/>
  <c r="H7" i="37"/>
  <c r="H8" i="37"/>
  <c r="H9" i="37"/>
  <c r="H10" i="37"/>
  <c r="H11" i="37"/>
  <c r="H12" i="37"/>
  <c r="H13" i="37"/>
  <c r="H14" i="37"/>
  <c r="H15" i="37"/>
  <c r="H16" i="37"/>
  <c r="F17" i="37"/>
  <c r="H17" i="37" s="1"/>
  <c r="H18" i="37"/>
  <c r="H19" i="37"/>
  <c r="H20" i="37"/>
  <c r="H21" i="37"/>
  <c r="F22" i="37"/>
  <c r="G22" i="37"/>
  <c r="H23" i="37"/>
  <c r="H24" i="37"/>
  <c r="H27" i="37"/>
  <c r="F30" i="37"/>
  <c r="J6" i="36"/>
  <c r="K6" i="36" s="1"/>
  <c r="J7" i="36"/>
  <c r="K7" i="36" s="1"/>
  <c r="J8" i="36"/>
  <c r="K8" i="36" s="1"/>
  <c r="J9" i="36"/>
  <c r="K9" i="36" s="1"/>
  <c r="J10" i="36"/>
  <c r="K10" i="36" s="1"/>
  <c r="J11" i="36"/>
  <c r="K11" i="36" s="1"/>
  <c r="J12" i="36"/>
  <c r="K12" i="36" s="1"/>
  <c r="J13" i="36"/>
  <c r="K13" i="36" s="1"/>
  <c r="J14" i="36"/>
  <c r="K14" i="36" s="1"/>
  <c r="J15" i="36"/>
  <c r="K15" i="36" s="1"/>
  <c r="J16" i="36"/>
  <c r="K16" i="36" s="1"/>
  <c r="J17" i="36"/>
  <c r="K17" i="36" s="1"/>
  <c r="J18" i="36"/>
  <c r="K18" i="36" s="1"/>
  <c r="J19" i="36"/>
  <c r="K19" i="36" s="1"/>
  <c r="J20" i="36"/>
  <c r="K20" i="36" s="1"/>
  <c r="N20" i="36"/>
  <c r="J21" i="36"/>
  <c r="K21" i="36" s="1"/>
  <c r="N21" i="36"/>
  <c r="J22" i="36"/>
  <c r="K22" i="36" s="1"/>
  <c r="N22" i="36"/>
  <c r="J23" i="36"/>
  <c r="K23" i="36" s="1"/>
  <c r="N23" i="36"/>
  <c r="J24" i="36"/>
  <c r="K24" i="36" s="1"/>
  <c r="N24" i="36"/>
  <c r="J25" i="36"/>
  <c r="K25" i="36" s="1"/>
  <c r="N25" i="36"/>
  <c r="J26" i="36"/>
  <c r="K26" i="36" s="1"/>
  <c r="N26" i="36"/>
  <c r="J27" i="36"/>
  <c r="K27" i="36" s="1"/>
  <c r="N27" i="36"/>
  <c r="J28" i="36"/>
  <c r="K28" i="36" s="1"/>
  <c r="N28" i="36"/>
  <c r="J29" i="36"/>
  <c r="K29" i="36" s="1"/>
  <c r="N29" i="36"/>
  <c r="J30" i="36"/>
  <c r="K30" i="36" s="1"/>
  <c r="N30" i="36"/>
  <c r="J31" i="36"/>
  <c r="K31" i="36" s="1"/>
  <c r="N31" i="36"/>
  <c r="J32" i="36"/>
  <c r="K32" i="36" s="1"/>
  <c r="N32" i="36"/>
  <c r="J33" i="36"/>
  <c r="K33" i="36"/>
  <c r="N33" i="36"/>
  <c r="J34" i="36"/>
  <c r="K34" i="36" s="1"/>
  <c r="N34" i="36"/>
  <c r="J35" i="36"/>
  <c r="K35" i="36" s="1"/>
  <c r="N35" i="36"/>
  <c r="J36" i="36"/>
  <c r="K36" i="36" s="1"/>
  <c r="N36" i="36"/>
  <c r="J37" i="36"/>
  <c r="K37" i="36" s="1"/>
  <c r="N37" i="36"/>
  <c r="J38" i="36"/>
  <c r="K38" i="36" s="1"/>
  <c r="N38" i="36"/>
  <c r="J39" i="36"/>
  <c r="K39" i="36"/>
  <c r="N39" i="36"/>
  <c r="J40" i="36"/>
  <c r="K40" i="36" s="1"/>
  <c r="N40" i="36"/>
  <c r="J41" i="36"/>
  <c r="K41" i="36"/>
  <c r="N41" i="36"/>
  <c r="J42" i="36"/>
  <c r="K42" i="36"/>
  <c r="N42" i="36"/>
  <c r="J43" i="36"/>
  <c r="K43" i="36" s="1"/>
  <c r="N43" i="36"/>
  <c r="J44" i="36"/>
  <c r="K44" i="36" s="1"/>
  <c r="N44" i="36"/>
  <c r="J45" i="36"/>
  <c r="K45" i="36"/>
  <c r="N45" i="36"/>
  <c r="J46" i="36"/>
  <c r="K46" i="36" s="1"/>
  <c r="N46" i="36"/>
  <c r="J47" i="36"/>
  <c r="K47" i="36"/>
  <c r="N47" i="36"/>
  <c r="J48" i="36"/>
  <c r="K48" i="36" s="1"/>
  <c r="N48" i="36"/>
  <c r="J49" i="36"/>
  <c r="K49" i="36" s="1"/>
  <c r="N49" i="36"/>
  <c r="J50" i="36"/>
  <c r="K50" i="36" s="1"/>
  <c r="N50" i="36"/>
  <c r="J51" i="36"/>
  <c r="K51" i="36"/>
  <c r="N51" i="36"/>
  <c r="J52" i="36"/>
  <c r="K52" i="36" s="1"/>
  <c r="N52" i="36"/>
  <c r="J53" i="36"/>
  <c r="K53" i="36"/>
  <c r="N53" i="36"/>
  <c r="J54" i="36"/>
  <c r="K54" i="36" s="1"/>
  <c r="N54" i="36"/>
  <c r="J55" i="36"/>
  <c r="K55" i="36" s="1"/>
  <c r="N55" i="36"/>
  <c r="F56" i="36"/>
  <c r="H22" i="37" l="1"/>
  <c r="H28" i="37"/>
  <c r="K56" i="36"/>
  <c r="K61" i="36" s="1"/>
  <c r="J56" i="36"/>
  <c r="B28" i="1"/>
  <c r="D28" i="1"/>
  <c r="D9" i="12" l="1"/>
  <c r="D10" i="12"/>
  <c r="F13" i="35"/>
  <c r="F14" i="35"/>
  <c r="F15" i="35"/>
  <c r="F16" i="35"/>
  <c r="F7" i="35"/>
  <c r="F6" i="35"/>
  <c r="F8" i="34"/>
  <c r="F16" i="34"/>
  <c r="F15" i="34"/>
  <c r="F14" i="34"/>
  <c r="F12" i="34"/>
  <c r="F7" i="34"/>
  <c r="F5" i="34"/>
  <c r="F13" i="34"/>
  <c r="F7" i="23"/>
  <c r="F14" i="23"/>
  <c r="F13" i="23"/>
  <c r="F15" i="23"/>
  <c r="F12" i="35"/>
  <c r="F1" i="35"/>
  <c r="F9" i="34"/>
  <c r="F6" i="34"/>
  <c r="F1" i="34"/>
  <c r="F8" i="35" l="1"/>
  <c r="F5" i="35"/>
  <c r="F9" i="35"/>
  <c r="F17" i="34"/>
  <c r="F17" i="35"/>
  <c r="F10" i="34"/>
  <c r="C27" i="8" l="1"/>
  <c r="F19" i="25"/>
  <c r="E19" i="25"/>
  <c r="E24" i="1"/>
  <c r="F20" i="25"/>
  <c r="C28" i="8"/>
  <c r="F10" i="35"/>
  <c r="F19" i="34"/>
  <c r="G19" i="25" l="1"/>
  <c r="E20" i="25"/>
  <c r="G20" i="25" s="1"/>
  <c r="E25" i="1"/>
  <c r="F19" i="35"/>
  <c r="C2" i="8" l="1"/>
  <c r="B2" i="8"/>
  <c r="O1" i="33" l="1"/>
  <c r="F1" i="33"/>
  <c r="D8" i="24" l="1"/>
  <c r="F12" i="23"/>
  <c r="F11" i="22"/>
  <c r="G9" i="21" l="1"/>
  <c r="F10" i="20"/>
  <c r="F10" i="19"/>
  <c r="D12" i="13"/>
  <c r="G8" i="15" l="1"/>
  <c r="G25" i="15"/>
  <c r="G11" i="11"/>
  <c r="G12" i="9"/>
  <c r="G11" i="10"/>
  <c r="F10" i="17"/>
  <c r="G5" i="11"/>
  <c r="G6" i="11"/>
  <c r="G7" i="11"/>
  <c r="C12" i="14" l="1"/>
  <c r="E14" i="1" s="1"/>
  <c r="E9" i="25" l="1"/>
  <c r="C10" i="18"/>
  <c r="C6" i="18"/>
  <c r="C10" i="16"/>
  <c r="C6" i="16"/>
  <c r="C16" i="14"/>
  <c r="C17" i="8" s="1"/>
  <c r="G12" i="11"/>
  <c r="G8" i="11"/>
  <c r="F13" i="25" l="1"/>
  <c r="C21" i="8"/>
  <c r="F11" i="25"/>
  <c r="C19" i="8"/>
  <c r="E13" i="25"/>
  <c r="E18" i="1"/>
  <c r="E11" i="25"/>
  <c r="E16" i="1"/>
  <c r="C18" i="14"/>
  <c r="F9" i="25"/>
  <c r="C12" i="18"/>
  <c r="C12" i="16"/>
  <c r="F1" i="23"/>
  <c r="F1" i="22"/>
  <c r="F1" i="20"/>
  <c r="F1" i="19"/>
  <c r="C1" i="18"/>
  <c r="C1" i="16"/>
  <c r="G1" i="15"/>
  <c r="C1" i="14"/>
  <c r="D1" i="12"/>
  <c r="G1" i="11"/>
  <c r="G1" i="25"/>
  <c r="G2" i="29"/>
  <c r="G3" i="29"/>
  <c r="D3" i="29"/>
  <c r="D2" i="29"/>
  <c r="A3" i="29"/>
  <c r="B4" i="29"/>
  <c r="A2" i="29"/>
  <c r="D1" i="24"/>
  <c r="G1" i="21"/>
  <c r="F1" i="17"/>
  <c r="D1" i="13"/>
  <c r="G1" i="10"/>
  <c r="G1" i="9"/>
  <c r="G3" i="5"/>
  <c r="G2" i="5"/>
  <c r="D3" i="5"/>
  <c r="D2" i="5"/>
  <c r="A3" i="5"/>
  <c r="A2" i="5"/>
  <c r="A2" i="8" l="1"/>
  <c r="C3" i="8"/>
  <c r="C1" i="8"/>
  <c r="G1" i="5" s="1"/>
  <c r="A1" i="8"/>
  <c r="B1" i="8"/>
  <c r="G4" i="15" l="1"/>
  <c r="G9" i="15" l="1"/>
  <c r="G10" i="15" s="1"/>
  <c r="F6" i="23" l="1"/>
  <c r="F8" i="23"/>
  <c r="F5" i="23"/>
  <c r="G5" i="10" l="1"/>
  <c r="G7" i="10"/>
  <c r="D8" i="13"/>
  <c r="D7" i="13"/>
  <c r="D6" i="13"/>
  <c r="D5" i="13"/>
  <c r="D4" i="13"/>
  <c r="G22" i="15"/>
  <c r="G21" i="15"/>
  <c r="D5" i="12"/>
  <c r="G23" i="15" l="1"/>
  <c r="F6" i="20"/>
  <c r="F5" i="17"/>
  <c r="F6" i="17"/>
  <c r="D4" i="24"/>
  <c r="F7" i="22"/>
  <c r="F6" i="22"/>
  <c r="F5" i="22"/>
  <c r="G5" i="21"/>
  <c r="F5" i="20"/>
  <c r="F5" i="19"/>
  <c r="F6" i="19"/>
  <c r="D9" i="24" l="1"/>
  <c r="D5" i="24"/>
  <c r="D6" i="24" s="1"/>
  <c r="E27" i="1" s="1"/>
  <c r="F16" i="23"/>
  <c r="F9" i="23"/>
  <c r="F10" i="23" s="1"/>
  <c r="E23" i="1" s="1"/>
  <c r="F12" i="22"/>
  <c r="F8" i="22"/>
  <c r="G10" i="21"/>
  <c r="G11" i="21" s="1"/>
  <c r="G6" i="21"/>
  <c r="G7" i="21" s="1"/>
  <c r="F7" i="20"/>
  <c r="F8" i="20" s="1"/>
  <c r="F11" i="20"/>
  <c r="F12" i="20" s="1"/>
  <c r="F7" i="19"/>
  <c r="F8" i="19" s="1"/>
  <c r="F11" i="19"/>
  <c r="F12" i="19" s="1"/>
  <c r="F11" i="17"/>
  <c r="F12" i="17" s="1"/>
  <c r="F7" i="17"/>
  <c r="G26" i="15"/>
  <c r="G27" i="15" s="1"/>
  <c r="C18" i="8" s="1"/>
  <c r="G5" i="15"/>
  <c r="D13" i="13"/>
  <c r="D14" i="13" s="1"/>
  <c r="D9" i="13"/>
  <c r="D11" i="12"/>
  <c r="D6" i="12"/>
  <c r="G9" i="11"/>
  <c r="G12" i="10"/>
  <c r="G13" i="10" s="1"/>
  <c r="G8" i="10"/>
  <c r="G6" i="10"/>
  <c r="G6" i="9"/>
  <c r="G9" i="9"/>
  <c r="G13" i="9"/>
  <c r="G14" i="9" s="1"/>
  <c r="G8" i="9"/>
  <c r="G7" i="9"/>
  <c r="F16" i="25" l="1"/>
  <c r="C24" i="8"/>
  <c r="F15" i="25"/>
  <c r="C23" i="8"/>
  <c r="F14" i="25"/>
  <c r="C22" i="8"/>
  <c r="F12" i="25"/>
  <c r="C20" i="8"/>
  <c r="F8" i="25"/>
  <c r="C16" i="8"/>
  <c r="F7" i="25"/>
  <c r="C15" i="8"/>
  <c r="F5" i="25"/>
  <c r="C13" i="8"/>
  <c r="F4" i="25"/>
  <c r="C12" i="8"/>
  <c r="E16" i="25"/>
  <c r="E21" i="1"/>
  <c r="E15" i="25"/>
  <c r="E20" i="1"/>
  <c r="E14" i="25"/>
  <c r="E19" i="1"/>
  <c r="E6" i="25"/>
  <c r="E11" i="1"/>
  <c r="E21" i="25"/>
  <c r="E18" i="25"/>
  <c r="G29" i="15"/>
  <c r="F10" i="25"/>
  <c r="F14" i="20"/>
  <c r="G13" i="21"/>
  <c r="F14" i="19"/>
  <c r="G9" i="10"/>
  <c r="E10" i="1" s="1"/>
  <c r="G10" i="9"/>
  <c r="E9" i="1" s="1"/>
  <c r="D7" i="12"/>
  <c r="E12" i="1" s="1"/>
  <c r="D10" i="13"/>
  <c r="E13" i="1" s="1"/>
  <c r="G6" i="15"/>
  <c r="E15" i="1" s="1"/>
  <c r="F8" i="17"/>
  <c r="E17" i="1" s="1"/>
  <c r="D10" i="24"/>
  <c r="F17" i="23"/>
  <c r="F13" i="22"/>
  <c r="G13" i="11"/>
  <c r="C14" i="8" s="1"/>
  <c r="F9" i="22"/>
  <c r="E22" i="1" s="1"/>
  <c r="F21" i="25" l="1"/>
  <c r="C30" i="8"/>
  <c r="F18" i="25"/>
  <c r="C26" i="8"/>
  <c r="F17" i="25"/>
  <c r="C25" i="8"/>
  <c r="E17" i="25"/>
  <c r="F14" i="17"/>
  <c r="E12" i="25"/>
  <c r="G12" i="15"/>
  <c r="E10" i="25"/>
  <c r="D16" i="13"/>
  <c r="E8" i="25"/>
  <c r="D13" i="12"/>
  <c r="E7" i="25"/>
  <c r="G15" i="11"/>
  <c r="F6" i="25"/>
  <c r="G15" i="10"/>
  <c r="E5" i="25"/>
  <c r="G16" i="9"/>
  <c r="E4" i="25"/>
  <c r="D12" i="24"/>
  <c r="F19" i="23"/>
  <c r="F15" i="22"/>
  <c r="C9" i="8"/>
  <c r="G5" i="25" l="1"/>
  <c r="G18" i="25"/>
  <c r="G21" i="25"/>
  <c r="G17" i="25"/>
  <c r="G11" i="25" l="1"/>
  <c r="G9" i="25"/>
  <c r="G4" i="25"/>
  <c r="G10" i="25"/>
  <c r="G16" i="25"/>
  <c r="G15" i="25"/>
  <c r="G14" i="25"/>
  <c r="G12" i="25"/>
  <c r="G8" i="25"/>
  <c r="G7" i="25"/>
  <c r="E26" i="1" l="1"/>
  <c r="E29" i="1" s="1"/>
  <c r="E6" i="1" s="1"/>
  <c r="C29" i="8"/>
  <c r="C32" i="8" s="1"/>
  <c r="F25" i="25"/>
  <c r="G13" i="25"/>
  <c r="I25" i="25" l="1"/>
  <c r="G6" i="25"/>
  <c r="G26" i="25" s="1"/>
  <c r="E24" i="25"/>
  <c r="I24" i="25" l="1"/>
  <c r="A10" i="29"/>
  <c r="I26" i="25"/>
</calcChain>
</file>

<file path=xl/sharedStrings.xml><?xml version="1.0" encoding="utf-8"?>
<sst xmlns="http://schemas.openxmlformats.org/spreadsheetml/2006/main" count="744" uniqueCount="462">
  <si>
    <t>4. Equipment</t>
  </si>
  <si>
    <t>5. Supplies</t>
  </si>
  <si>
    <t>Cost</t>
  </si>
  <si>
    <t>Item</t>
  </si>
  <si>
    <t>Budget Category</t>
  </si>
  <si>
    <t xml:space="preserve">     TOTAL PROJECT COSTS</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</si>
  <si>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</si>
  <si>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</si>
  <si>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</si>
  <si>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</si>
  <si>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</si>
  <si>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</si>
  <si>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</si>
  <si>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</si>
  <si>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8. Construction</t>
  </si>
  <si>
    <t>9. Occupancy (Rent &amp; Utilities)</t>
  </si>
  <si>
    <t xml:space="preserve">Purpose </t>
  </si>
  <si>
    <t>Organization Name:</t>
  </si>
  <si>
    <t>DUNS#</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</si>
  <si>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</si>
  <si>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</si>
  <si>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</si>
  <si>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</si>
  <si>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</si>
  <si>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</si>
  <si>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</si>
  <si>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</si>
  <si>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</si>
  <si>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</si>
  <si>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</si>
  <si>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</si>
  <si>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</si>
  <si>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</si>
  <si>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 xml:space="preserve">Total Personnel </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</si>
  <si>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</si>
  <si>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</si>
  <si>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</si>
  <si>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</si>
  <si>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</si>
  <si>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Location </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</si>
  <si>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</si>
  <si>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</si>
  <si>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</si>
  <si>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</si>
  <si>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</si>
  <si>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</si>
  <si>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</si>
  <si>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</si>
  <si>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</si>
  <si>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</si>
  <si>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</si>
  <si>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</si>
  <si>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</si>
  <si>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</si>
  <si>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</si>
  <si>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</si>
  <si>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</si>
  <si>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</si>
  <si>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</si>
  <si>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</si>
  <si>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</si>
  <si>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</si>
  <si>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</si>
  <si>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</si>
  <si>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</si>
  <si>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</si>
  <si>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</si>
  <si>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</si>
  <si>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</si>
  <si>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</si>
  <si>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</si>
  <si>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</si>
  <si>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</si>
  <si>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</si>
  <si>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</si>
  <si>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</si>
  <si>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</si>
  <si>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</si>
  <si>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</si>
  <si>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</si>
  <si>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</si>
  <si>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</si>
  <si>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</si>
  <si>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</si>
  <si>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</si>
  <si>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</si>
  <si>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</si>
  <si>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</si>
  <si>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</si>
  <si>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     State Request</t>
  </si>
  <si>
    <t>17.  Indirect Costs* (see below)</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</si>
  <si>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</si>
  <si>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</si>
  <si>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</si>
  <si>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</si>
  <si>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</si>
  <si>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</si>
  <si>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</si>
  <si>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</si>
  <si>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</si>
  <si>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</si>
  <si>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</si>
  <si>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</si>
  <si>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</si>
  <si>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</si>
  <si>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</si>
  <si>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</si>
  <si>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</si>
  <si>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</si>
  <si>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</si>
  <si>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</si>
  <si>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</si>
  <si>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</si>
  <si>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</si>
  <si>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</si>
  <si>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</si>
  <si>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</si>
  <si>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</si>
  <si>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</si>
  <si>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</si>
  <si>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</si>
  <si>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</si>
  <si>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</si>
  <si>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</si>
  <si>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</si>
  <si>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</si>
  <si>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</si>
  <si>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</si>
  <si>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</si>
  <si>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</si>
  <si>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</si>
  <si>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</si>
  <si>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</si>
  <si>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</si>
  <si>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</si>
  <si>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</si>
  <si>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</si>
  <si>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</si>
  <si>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</si>
  <si>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</si>
  <si>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</si>
  <si>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</si>
  <si>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</si>
  <si>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</si>
  <si>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</si>
  <si>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</si>
  <si>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</si>
  <si>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</si>
  <si>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</si>
  <si>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</si>
  <si>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</si>
  <si>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</si>
  <si>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</si>
  <si>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</si>
  <si>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</si>
  <si>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</si>
  <si>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</si>
  <si>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</si>
  <si>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</si>
  <si>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</si>
  <si>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</si>
  <si>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</si>
  <si>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</si>
  <si>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</si>
  <si>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</si>
  <si>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</si>
  <si>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</si>
  <si>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</si>
  <si>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</si>
  <si>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</si>
  <si>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</si>
  <si>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</si>
  <si>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</si>
  <si>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</si>
  <si>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t>(2 CFR 200.415)</t>
  </si>
  <si>
    <t xml:space="preserve">      Non-State Amount</t>
  </si>
  <si>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</si>
  <si>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</si>
  <si>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</si>
  <si>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</si>
  <si>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</si>
  <si>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</si>
  <si>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</si>
  <si>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</si>
  <si>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</si>
  <si>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</si>
  <si>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</si>
  <si>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</si>
  <si>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</si>
  <si>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</si>
  <si>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</si>
  <si>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</si>
  <si>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</si>
  <si>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</si>
  <si>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</si>
  <si>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</si>
  <si>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</si>
  <si>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</si>
  <si>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</si>
  <si>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</si>
  <si>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</si>
  <si>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</si>
  <si>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</si>
  <si>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</si>
  <si>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</si>
  <si>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</si>
  <si>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</si>
  <si>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</si>
  <si>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</si>
  <si>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t>Total Travel</t>
  </si>
  <si>
    <t xml:space="preserve">    STATE OF ILLINOIS                                            UNIFORM GRANT BUDGET TEMPLATE</t>
  </si>
  <si>
    <t xml:space="preserve">    STATE OF ILLINOIS                                          UNIFORM GRANT BUDGET TEMPLATE</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</si>
  <si>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</si>
  <si>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</si>
  <si>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</si>
  <si>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t xml:space="preserve">Budget Expenditure Categories               </t>
  </si>
  <si>
    <t>Fiscal Year:</t>
  </si>
  <si>
    <t>OMB Uniform Guidance                                                          Federal Awards Reference  2 CFR 200</t>
  </si>
  <si>
    <t xml:space="preserve">TOTAL REVENUE </t>
  </si>
  <si>
    <t>TOTAL EXPENDITURES</t>
  </si>
  <si>
    <t xml:space="preserve">200.413 ( c) </t>
  </si>
  <si>
    <t>200.318 &amp; 200.92</t>
  </si>
  <si>
    <t xml:space="preserve">18. Total Costs State Grant Funds  (16 &amp;17) </t>
  </si>
  <si>
    <t>S E C T I O N   B   -- NON STATE OF ILLINOIS  FUNDS</t>
  </si>
  <si>
    <t>NON-STATE Funds Total</t>
  </si>
  <si>
    <r>
      <t xml:space="preserve">Grantee Match Requirement ________ % </t>
    </r>
    <r>
      <rPr>
        <i/>
        <sz val="11"/>
        <color rgb="FFFF0000"/>
        <rFont val="Times New Roman"/>
        <family val="1"/>
      </rPr>
      <t>(Agency to populate)</t>
    </r>
  </si>
  <si>
    <t xml:space="preserve">18. Total Costs NON -State Grant Funds  (16 &amp;17) </t>
  </si>
  <si>
    <t xml:space="preserve"> BUDGET SUMMARY NON-STATE OF ILLINOIS FUNDS </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</si>
  <si>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</si>
  <si>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Please use detail worksheet and narrative section for further descriptions and explanations of budgetary line items</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</si>
  <si>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</si>
  <si>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</si>
  <si>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t>Line 18: Show the total budget request for each fiscal year for which funding is requested.</t>
  </si>
  <si>
    <t>Lines 1-17: For each project year, for which matching funds or other contributions are provided, show the total contribution for each applicable budget category.</t>
  </si>
  <si>
    <t>Line 18: Show the total matching or other contribution for each fiscal year.</t>
  </si>
  <si>
    <t>Grant Number</t>
  </si>
  <si>
    <t xml:space="preserve">STATE OF ILLINOIS </t>
  </si>
  <si>
    <t>Commerce &amp; Economic Opportunity</t>
  </si>
  <si>
    <t>S E C T I O N   A   -- STATE OF ILLINOIS FUNDS</t>
  </si>
  <si>
    <t>AGENCY: Commerce &amp; Economic Opportunity</t>
  </si>
  <si>
    <t>State Total</t>
  </si>
  <si>
    <t>Length of time=# of units of Basis</t>
  </si>
  <si>
    <t>Give a brief description of items that you are claiming</t>
  </si>
  <si>
    <t>This rows adds State &amp; Non-State Totals</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</si>
  <si>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</si>
  <si>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</si>
  <si>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</si>
  <si>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</si>
  <si>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</si>
  <si>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</si>
  <si>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you should not need to type anything in below this row</t>
  </si>
  <si>
    <t>You should not need to write anything on this page</t>
  </si>
  <si>
    <t>17. Indirect Costs</t>
  </si>
  <si>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</si>
  <si>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To:</t>
  </si>
  <si>
    <t xml:space="preserve"> The Indirect Cost Rate is:</t>
  </si>
  <si>
    <t>content in rows 1 to 3 &amp; cell C4 come from Section A</t>
  </si>
  <si>
    <t>Grant #</t>
  </si>
  <si>
    <t>Your Organization may not have a Federally Negotiated Indirect Cost Rate Agreement. Therefore, in order for your Organization to be reimbursed for Indirect Costs from the State of Illinois, your Organization must either:</t>
  </si>
  <si>
    <t>Use a Restricted Rate designated by programmatic or statutory policy. (See Notice of Funding Opportunity for Restricted Rate Programs)</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</si>
  <si>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</si>
  <si>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Complies with other statutory policies (please specify):</t>
  </si>
  <si>
    <t>No reimbursement of Indirect Cost is being requested. (Please consult your program office regarding possible match requirements)</t>
  </si>
  <si>
    <t xml:space="preserve"> Period Covered by the NICRA:  From:</t>
  </si>
  <si>
    <t>(mm/dd/yyyy)</t>
  </si>
  <si>
    <t xml:space="preserve"> Approving Federal/State agency (please specify):</t>
  </si>
  <si>
    <t>%</t>
  </si>
  <si>
    <t xml:space="preserve">The Distribution Base is: </t>
  </si>
  <si>
    <t>If you need to insert rows, insert them between existing rows that total up to the formula in column G</t>
  </si>
  <si>
    <t>NON-State Total</t>
  </si>
  <si>
    <t>To select an option - highlight the box and drop down the shape fill box on the drawing tools ribbon.  you can either select a fill color or you can fill with texture, choose more textures and pick a checkmark from clipart.</t>
  </si>
  <si>
    <t xml:space="preserve">Complete the Negotiated Indirect Cost Rate Agreement information below if Option (1) or (2a) is selected </t>
  </si>
  <si>
    <t>Please type in the light blue highlighted cells</t>
  </si>
  <si>
    <t>description</t>
  </si>
  <si>
    <t>purpose</t>
  </si>
  <si>
    <t>Personnel Cost</t>
  </si>
  <si>
    <t>Fringe Benefit Cost</t>
  </si>
  <si>
    <t>Travel Cost</t>
  </si>
  <si>
    <t>Equipment Cost</t>
  </si>
  <si>
    <t>Supplies Cost</t>
  </si>
  <si>
    <t>Contractual Services Cost</t>
  </si>
  <si>
    <t>Consultant Expenses - Item</t>
  </si>
  <si>
    <t>Services Provided</t>
  </si>
  <si>
    <t>Consultant Services (Fee) Cost</t>
  </si>
  <si>
    <t>Construction Cost</t>
  </si>
  <si>
    <t>Occupancy Cost</t>
  </si>
  <si>
    <t>Research &amp; Development Cost</t>
  </si>
  <si>
    <t>Telecommunications Cost</t>
  </si>
  <si>
    <t>Training &amp; Education Cost</t>
  </si>
  <si>
    <t>Direct Administrative Cost</t>
  </si>
  <si>
    <t>Other or Miscellaneous Cost</t>
  </si>
  <si>
    <t>GELI Cost</t>
  </si>
  <si>
    <t>Indirect Cost</t>
  </si>
  <si>
    <t>If you need to insert rows, insert them between existing rows that total up to the formula in column D</t>
  </si>
  <si>
    <t>Total Contractual Services</t>
  </si>
  <si>
    <t>Total Consultant Services (Fees)</t>
  </si>
  <si>
    <t>Total Consultant Expenses</t>
  </si>
  <si>
    <t>If you need to insert rows, insert them between existing rows that total up to the formula in column C</t>
  </si>
  <si>
    <t xml:space="preserve">Consultant Services Narrative (State): </t>
  </si>
  <si>
    <r>
      <t xml:space="preserve">Consultant Services Narrative (Non-State) </t>
    </r>
    <r>
      <rPr>
        <i/>
        <sz val="10"/>
        <color theme="1"/>
        <rFont val="Times New Roman"/>
        <family val="1"/>
      </rPr>
      <t xml:space="preserve">i.e. "Match" or "Other Funding" </t>
    </r>
  </si>
  <si>
    <t xml:space="preserve">Consultant Expenses Narrative (State): </t>
  </si>
  <si>
    <r>
      <t xml:space="preserve">Consultant Expenses Narrative (Non-State) </t>
    </r>
    <r>
      <rPr>
        <i/>
        <sz val="10"/>
        <color theme="1"/>
        <rFont val="Times New Roman"/>
        <family val="1"/>
      </rPr>
      <t xml:space="preserve">i.e. "Match" or "Other Funding" </t>
    </r>
  </si>
  <si>
    <t>If you need to insert rows, insert them between existing rows that total up to the formula in column F</t>
  </si>
  <si>
    <t>Position(s)</t>
  </si>
  <si>
    <t>Purpose of Travel/Items</t>
  </si>
  <si>
    <t>Apprenticeship Expansion Program</t>
  </si>
  <si>
    <t>420-30-0082</t>
  </si>
  <si>
    <t>1001. Personnel (Salaries &amp; Wages)</t>
  </si>
  <si>
    <t>1002. Fringe Benefits</t>
  </si>
  <si>
    <t>1003. Travel</t>
  </si>
  <si>
    <t>1004. Equipment</t>
  </si>
  <si>
    <t>1005. Supplies</t>
  </si>
  <si>
    <t>1006. Contractual Services &amp; Subawards</t>
  </si>
  <si>
    <t>1007. Consultant (Professional Services)</t>
  </si>
  <si>
    <t>1009. Occupancy (Rent &amp; Utilities)</t>
  </si>
  <si>
    <t xml:space="preserve">1010. Research &amp; Development (R&amp;D) </t>
  </si>
  <si>
    <t xml:space="preserve">1011. Telecommunications </t>
  </si>
  <si>
    <t>1012. Training &amp; Education</t>
  </si>
  <si>
    <t xml:space="preserve">1013. Direct Administrative costs </t>
  </si>
  <si>
    <t>1014. Miscellaneous Costs</t>
  </si>
  <si>
    <r>
      <t xml:space="preserve">1510. </t>
    </r>
    <r>
      <rPr>
        <i/>
        <u/>
        <sz val="11"/>
        <color theme="1"/>
        <rFont val="Times New Roman"/>
        <family val="1"/>
      </rPr>
      <t>Direct Training Costs</t>
    </r>
  </si>
  <si>
    <r>
      <t xml:space="preserve">1520. </t>
    </r>
    <r>
      <rPr>
        <i/>
        <u/>
        <sz val="11"/>
        <color theme="1"/>
        <rFont val="Times New Roman"/>
        <family val="1"/>
      </rPr>
      <t>Work Based Training</t>
    </r>
  </si>
  <si>
    <r>
      <t xml:space="preserve">1530. </t>
    </r>
    <r>
      <rPr>
        <i/>
        <u/>
        <sz val="11"/>
        <color theme="1"/>
        <rFont val="Times New Roman"/>
        <family val="1"/>
      </rPr>
      <t>Other Program Costs</t>
    </r>
  </si>
  <si>
    <t>Occupational Training - ITAs</t>
  </si>
  <si>
    <t>yr</t>
  </si>
  <si>
    <t>Occupational Training - Other</t>
  </si>
  <si>
    <t>Remedial / Prevocational Training</t>
  </si>
  <si>
    <t>WIOA Performance Based Contract</t>
  </si>
  <si>
    <t xml:space="preserve">Supportive Services </t>
  </si>
  <si>
    <r>
      <t xml:space="preserve">Total </t>
    </r>
    <r>
      <rPr>
        <b/>
        <i/>
        <u/>
        <sz val="11"/>
        <color theme="1"/>
        <rFont val="Times New Roman"/>
        <family val="1"/>
      </rPr>
      <t>Direct Training Costs</t>
    </r>
  </si>
  <si>
    <r>
      <rPr>
        <b/>
        <u/>
        <sz val="10"/>
        <color theme="1"/>
        <rFont val="Times New Roman"/>
        <family val="1"/>
      </rPr>
      <t>Direct Training Costs</t>
    </r>
    <r>
      <rPr>
        <b/>
        <sz val="10"/>
        <color theme="1"/>
        <rFont val="Times New Roman"/>
        <family val="1"/>
      </rPr>
      <t xml:space="preserve"> Narrative (State): </t>
    </r>
  </si>
  <si>
    <r>
      <rPr>
        <b/>
        <u/>
        <sz val="10"/>
        <color theme="1"/>
        <rFont val="Times New Roman"/>
        <family val="1"/>
      </rPr>
      <t>Direct Training Costs</t>
    </r>
    <r>
      <rPr>
        <b/>
        <sz val="10"/>
        <color theme="1"/>
        <rFont val="Times New Roman"/>
        <family val="1"/>
      </rPr>
      <t xml:space="preserve"> Narrative (Non-State) </t>
    </r>
    <r>
      <rPr>
        <i/>
        <sz val="10"/>
        <color theme="1"/>
        <rFont val="Times New Roman"/>
        <family val="1"/>
      </rPr>
      <t xml:space="preserve">i.e. "Match" or "Other Funding" </t>
    </r>
  </si>
  <si>
    <t>On the Job Training</t>
  </si>
  <si>
    <t>Customized Training</t>
  </si>
  <si>
    <t>Work Experience / Internships</t>
  </si>
  <si>
    <t>Transitional Jobs</t>
  </si>
  <si>
    <t>Incumbent Worker Training</t>
  </si>
  <si>
    <r>
      <rPr>
        <b/>
        <u/>
        <sz val="10"/>
        <color theme="1"/>
        <rFont val="Times New Roman"/>
        <family val="1"/>
      </rPr>
      <t>Work Based Training</t>
    </r>
    <r>
      <rPr>
        <b/>
        <sz val="10"/>
        <color theme="1"/>
        <rFont val="Times New Roman"/>
        <family val="1"/>
      </rPr>
      <t xml:space="preserve"> Narrative (State): </t>
    </r>
  </si>
  <si>
    <r>
      <rPr>
        <b/>
        <u/>
        <sz val="10"/>
        <color theme="1"/>
        <rFont val="Times New Roman"/>
        <family val="1"/>
      </rPr>
      <t>Work Based Training</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</si>
  <si>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Work Based Training</t>
    </r>
  </si>
  <si>
    <r>
      <rPr>
        <b/>
        <u/>
        <sz val="10"/>
        <color theme="1"/>
        <rFont val="Times New Roman"/>
        <family val="1"/>
      </rPr>
      <t>Other Program Costs</t>
    </r>
    <r>
      <rPr>
        <b/>
        <sz val="10"/>
        <color theme="1"/>
        <rFont val="Times New Roman"/>
        <family val="1"/>
      </rPr>
      <t xml:space="preserve"> Narrative (State): </t>
    </r>
  </si>
  <si>
    <r>
      <rPr>
        <b/>
        <u/>
        <sz val="10"/>
        <color theme="1"/>
        <rFont val="Times New Roman"/>
        <family val="1"/>
      </rPr>
      <t>Other Program Costs</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</si>
  <si>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Other Program Costs</t>
    </r>
  </si>
  <si>
    <t>15A. Direct Training Costs</t>
  </si>
  <si>
    <t>15B. Work Based Training</t>
  </si>
  <si>
    <t>15C. Other Program Costs</t>
  </si>
  <si>
    <t xml:space="preserve">7001. Personnel (Salaries &amp; Wages)                        </t>
  </si>
  <si>
    <t>7002. Fringe Benefits</t>
  </si>
  <si>
    <t xml:space="preserve">7003. Travel                    </t>
  </si>
  <si>
    <t>7004. Equipment</t>
  </si>
  <si>
    <t>7005. Supplies</t>
  </si>
  <si>
    <t xml:space="preserve">7006. Contractual Services &amp; Subawards </t>
  </si>
  <si>
    <t xml:space="preserve">7007. Consultant (Professional Services) </t>
  </si>
  <si>
    <t>7009. Occupancy (Rent &amp; Utilities)</t>
  </si>
  <si>
    <t xml:space="preserve">7010. Research &amp; Development (R&amp;D) </t>
  </si>
  <si>
    <t>7011. Telecommunications</t>
  </si>
  <si>
    <t>7012. Training &amp; Education</t>
  </si>
  <si>
    <t>7013. Direct Administrative costs</t>
  </si>
  <si>
    <t>7014. Miscellaneous Costs</t>
  </si>
  <si>
    <r>
      <t xml:space="preserve">7510. </t>
    </r>
    <r>
      <rPr>
        <i/>
        <u/>
        <sz val="11"/>
        <color theme="1"/>
        <rFont val="Times New Roman"/>
        <family val="1"/>
      </rPr>
      <t>Direct Training Costs</t>
    </r>
  </si>
  <si>
    <r>
      <t xml:space="preserve">7520. </t>
    </r>
    <r>
      <rPr>
        <i/>
        <u/>
        <sz val="11"/>
        <color theme="1"/>
        <rFont val="Times New Roman"/>
        <family val="1"/>
      </rPr>
      <t>Work Based Training</t>
    </r>
  </si>
  <si>
    <r>
      <t xml:space="preserve">7530. </t>
    </r>
    <r>
      <rPr>
        <i/>
        <u/>
        <sz val="11"/>
        <color theme="1"/>
        <rFont val="Times New Roman"/>
        <family val="1"/>
      </rPr>
      <t>Other Program Costs</t>
    </r>
  </si>
  <si>
    <t>Rate%</t>
  </si>
  <si>
    <r>
      <t>Section C</t>
    </r>
    <r>
      <rPr>
        <u/>
        <sz val="20"/>
        <color theme="1"/>
        <rFont val="Times New Roman"/>
        <family val="1"/>
      </rPr>
      <t xml:space="preserve"> - BUDGET LINE ITEM DEFINITIONS</t>
    </r>
  </si>
  <si>
    <t>1001. PERSONNEL: Compensation for services of employees rendered during the period of performance under the award, including but not necessarily limited to wages and salaries as defined in 2 CFR 200.430 for personnel that are not providing services to youth.</t>
  </si>
  <si>
    <t>1002. FRINGE BENEFITS: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for personnel not providing services to youth.</t>
  </si>
  <si>
    <t>1003. TRAVEL: Costs consistent with 2CFR200.474 including expenses for transportation, lodging, subsistence, and related items incurred by employees who are in travel status on official business serving for personnel not providing services to youth</t>
  </si>
  <si>
    <t>1004. EQUIPMENT: An article of tangible personal property that has a useful life of more than one year and a per-unit acquisition cost of more than $5,000 for programs that do not serve youth.  NOTE: Prior written approval is required for all equipment purchases.</t>
  </si>
  <si>
    <t>1005. SUPPLIES: Consistent with 2CFR200.94 including tangible personal property other than those described in 200.33 (equipment) that is required that does not serve youth.</t>
  </si>
  <si>
    <t>1006. CONTRACTUAL &amp; SUBAWARDS: Costs consistent with 2CFR.200.318 and 2 CFR 200.92 (for pass-through entities), 2CFR200.22 means the legal instrument by which a non-Federal entity purchases property or services needed to carry out the project that does not serve youth.</t>
  </si>
  <si>
    <t>1007. CONSULTANT: The costs associated with consultant services and expenses as defined at 2 CFR 200.459 that is not serving youth.</t>
  </si>
  <si>
    <t>1009. OCCUPANCY: The costs associated with occupancy, rent and utilities as defined at 2 CFR 200.465 that is not attributed to serving youth.</t>
  </si>
  <si>
    <t>1010. RESEARCH &amp; DEVELOPMENT: The costs associated with all research activities, both basic and applied as defined at 2 CFR 200.87 that is not focused on serving youth.</t>
  </si>
  <si>
    <t>1011. TELECOMMUNICATIONS: Costs of telecommunication services required by the project that can be specifically identified with the project or activity and are not also recovered as direct administrative or indirect costs and are not associated with serving youth.</t>
  </si>
  <si>
    <t>1012. TRAINING &amp; EDUCATION: Cost associated with the training, education and development of employees as defined at 2 CFR 200.472 that is not focused on serving youth.</t>
  </si>
  <si>
    <t>1013 DIRECT ADMINISTRATION: The cost of administrative services that are integral to a project or activity that include individuals that can be specifically identified with the project or activity and are not also recovered as indirect costs and are not associated with serving youth</t>
  </si>
  <si>
    <t>1014 MISCELLANEOUS: Allowable costs that are not classified in other budget lines and are not associated with serving youth.</t>
  </si>
  <si>
    <t>1510 DIRECT TRAINING COSTS:  Program expenditures for training leading to jobs in demand occupations as outlined in the State of Illinois Training Expenditure Policy. [SHADED LINES LISTED BELOW “ROLL UP” INTO THIS BUDGET LINE]</t>
  </si>
  <si>
    <r>
      <rPr>
        <u/>
        <sz val="9"/>
        <color theme="1"/>
        <rFont val="Times New Roman"/>
        <family val="1"/>
      </rPr>
      <t>Occupational Skills Training ITAs:</t>
    </r>
    <r>
      <rPr>
        <sz val="9"/>
        <color theme="1"/>
        <rFont val="Times New Roman"/>
        <family val="1"/>
      </rPr>
      <t xml:space="preserve">  All payments made to a training institution or training provider for occupational classroom training authorized pursuant to an Individual Training Account (ITA).  </t>
    </r>
  </si>
  <si>
    <r>
      <rPr>
        <u/>
        <sz val="9"/>
        <color theme="1"/>
        <rFont val="Times New Roman"/>
        <family val="1"/>
      </rPr>
      <t>Occupational Skills Training Other:</t>
    </r>
    <r>
      <rPr>
        <sz val="9"/>
        <color theme="1"/>
        <rFont val="Times New Roman"/>
        <family val="1"/>
      </rPr>
      <t xml:space="preserve">  All payments made to a training institution, training provider, including community-based organizations, or other private organization of demonstrated effectiveness, for occupational classroom training authorized pursuant to a contract for training services, or other contractual arrangement that constitutes an exception to the use of an ITA.  </t>
    </r>
  </si>
  <si>
    <r>
      <rPr>
        <u/>
        <sz val="9"/>
        <color theme="1"/>
        <rFont val="Times New Roman"/>
        <family val="1"/>
      </rPr>
      <t>Remedial Training / Pre-Vocational Services:</t>
    </r>
    <r>
      <rPr>
        <sz val="9"/>
        <color theme="1"/>
        <rFont val="Times New Roman"/>
        <family val="1"/>
      </rPr>
      <t xml:space="preserve">  All payments made to a training institution or training provider for classroom instruction in academic remediation or short-term pre-vocational services which would normally be classified as a career service.  This includes the costs associated with basic literacy training, adult basic education, GED and English as a second language if they are provided in conjunction with occupational training services.</t>
    </r>
  </si>
  <si>
    <r>
      <rPr>
        <u/>
        <sz val="9"/>
        <color theme="1"/>
        <rFont val="Times New Roman"/>
        <family val="1"/>
      </rPr>
      <t>WIOA Pay-for-Performance Contracts:</t>
    </r>
    <r>
      <rPr>
        <sz val="9"/>
        <color theme="1"/>
        <rFont val="Times New Roman"/>
        <family val="1"/>
      </rPr>
      <t xml:space="preserve">  Costs for WIOA Pay-for-Performance Contracts paid to the service provider based on the achievement of specified levels of performance on the performance outcomes within a defined timetable that are independently validated as outlined in the WIOA regulations at 20 CFR 683.510.</t>
    </r>
  </si>
  <si>
    <r>
      <rPr>
        <u/>
        <sz val="9"/>
        <color theme="1"/>
        <rFont val="Times New Roman"/>
        <family val="1"/>
      </rPr>
      <t>Supportive Services:</t>
    </r>
    <r>
      <rPr>
        <sz val="9"/>
        <color theme="1"/>
        <rFont val="Times New Roman"/>
        <family val="1"/>
      </rPr>
      <t xml:space="preserve">  Expenditures to, or on behalf of, a participant enrolled in training or in the twelve-month follow-up period subsequent to placement, such as transportation, childcare, tutoring, and mentoring.  Includes support services to clients who receive training from a source other than WIOA funds, e.g., Pell Grants.  This category also includes needs-related payments to WIOA registrants in training.</t>
    </r>
  </si>
  <si>
    <t>1520 WORK-BASED TRAINING:  Includes on-the-job training, customized training, incumbent worker training, work experience and transitional jobs as outlined at 20 CFR 680.700 through 680.840 that is not focused on youth. [SHADED LINES LISTED BELOW “ROLL UP” INTO THIS BUDGET LINE]</t>
  </si>
  <si>
    <r>
      <rPr>
        <u/>
        <sz val="9"/>
        <color theme="1"/>
        <rFont val="Times New Roman"/>
        <family val="1"/>
      </rPr>
      <t>On-the-Job Training (OJT):</t>
    </r>
    <r>
      <rPr>
        <sz val="9"/>
        <color theme="1"/>
        <rFont val="Times New Roman"/>
        <family val="1"/>
      </rPr>
      <t xml:space="preserve">  Contract(s) with an employer(s) in the public, private non-profit, or private sector.  Through the OJT contract, occupational training is provided for the WIOA participant in exchange for the reimbursement for the extraordinary costs of providing the training and supervision related to the training.  (Defined at WIOA Section 3(44)).</t>
    </r>
  </si>
  <si>
    <r>
      <rPr>
        <u/>
        <sz val="9"/>
        <color theme="1"/>
        <rFont val="Times New Roman"/>
        <family val="1"/>
      </rPr>
      <t>Customized Training:</t>
    </r>
    <r>
      <rPr>
        <sz val="9"/>
        <color theme="1"/>
        <rFont val="Times New Roman"/>
        <family val="1"/>
      </rPr>
      <t xml:space="preserve">  Costs associated with training that is used to meet the special requirements of an employer or group of employers, conducted with a commitment by the employer to employ all individuals upon successful completion of training (20 CFR § 680.760).</t>
    </r>
  </si>
  <si>
    <r>
      <rPr>
        <u/>
        <sz val="9"/>
        <color theme="1"/>
        <rFont val="Times New Roman"/>
        <family val="1"/>
      </rPr>
      <t xml:space="preserve">Work Experience / Internships: </t>
    </r>
    <r>
      <rPr>
        <sz val="9"/>
        <color theme="1"/>
        <rFont val="Times New Roman"/>
        <family val="1"/>
      </rPr>
      <t xml:space="preserve"> Cost associated with a planned, structured, time-limited learning experience that takes places in a workplace as a work experience, internship or job-shadowing (20 CFR 680.180).  This also includes the wages and staff costs for the development and management of the work experience.</t>
    </r>
  </si>
  <si>
    <r>
      <rPr>
        <u/>
        <sz val="9"/>
        <color theme="1"/>
        <rFont val="Times New Roman"/>
        <family val="1"/>
      </rPr>
      <t>Transitional Jobs:</t>
    </r>
    <r>
      <rPr>
        <sz val="9"/>
        <color theme="1"/>
        <rFont val="Times New Roman"/>
        <family val="1"/>
      </rPr>
      <t xml:space="preserve">  Cost associated with a limited work experience, that is subsidized in the public, private, or non-profit sectors for those individuals with barriers to employment because of chronic unemployment or inconsistent work history; these jobs are designed to enable an individual to establish a work history, demonstrate work success, and develop the skills that lead to unsubsidized employment.  (WIOA Section 134 (d)(5)).</t>
    </r>
  </si>
  <si>
    <r>
      <rPr>
        <u/>
        <sz val="9"/>
        <color theme="1"/>
        <rFont val="Times New Roman"/>
        <family val="1"/>
      </rPr>
      <t>Incumbent Worker Training:</t>
    </r>
    <r>
      <rPr>
        <sz val="9"/>
        <color theme="1"/>
        <rFont val="Times New Roman"/>
        <family val="1"/>
      </rPr>
      <t xml:space="preserve">  Training to workers that have an established employment history with the employer for six (6) months or more.  The training must be conducted with a commitment by the employer to retain or avert the layoffs of the incumbent worker(s) trained (20 CFR 680.790).</t>
    </r>
  </si>
  <si>
    <t>1530 OTHER PROGRAM COSTS:  All other program costs related to providing services not elsewhere classified - excluding youth costs.</t>
  </si>
  <si>
    <t>1017 INDIRECT: Includes the allowable costs defined in 2 CFR 200.414 that are not attributed to youth activities</t>
  </si>
  <si>
    <t>3) The exclusion remains the same regardless of the composition of the subaward (e.g., OJT or work experience costs in excess of $25k are excluded).</t>
  </si>
  <si>
    <t>2) Exceptions would be direct training costs and work-based training costs (including related WBT staff costs) that should be reported under the appropriate line item so that they count toward the minimum DT and WBT percentages; and</t>
  </si>
  <si>
    <t>1) Generally, subaward costs should be reported under the “other” line items;</t>
  </si>
  <si>
    <t>*only the first $25,000 of each subaward is allowable, regardless of the period covered by each subaward.</t>
  </si>
  <si>
    <t>Allowable as Direct Costs under MTDC</t>
  </si>
  <si>
    <t>of ___ years.</t>
  </si>
  <si>
    <t>Total Amount of Subaward</t>
  </si>
  <si>
    <t>Funding Stream</t>
  </si>
  <si>
    <t>Subawardee Name</t>
  </si>
  <si>
    <t>Multi-Year Awards:</t>
  </si>
  <si>
    <t xml:space="preserve">How much exclusion was taken in previous years of the subaward? (Max: $25K) </t>
  </si>
  <si>
    <t>Subaward Listing for Indirect Calculation</t>
  </si>
  <si>
    <t xml:space="preserve">** DT and WBT items would be excludable if they are part of a subaward.  </t>
  </si>
  <si>
    <t>* If a subaward includes training or work-based learning, those amounts have to be reported under Direct Training (DT) or Work Based Training (WBT) and not subawards. Subawards should be indicated on the Section A - Subaward Listing tab.</t>
  </si>
  <si>
    <t>Comments:</t>
  </si>
  <si>
    <t>Indirect</t>
  </si>
  <si>
    <t>INDIRECT RATE</t>
  </si>
  <si>
    <t>TOTAL DIRECT COST BASE</t>
  </si>
  <si>
    <t>Not Excludable</t>
  </si>
  <si>
    <t>15B3</t>
  </si>
  <si>
    <t>**Not Excludable</t>
  </si>
  <si>
    <t>Incumbent Worker</t>
  </si>
  <si>
    <t>On-the-Job Training</t>
  </si>
  <si>
    <t>Work Experience/Internships</t>
  </si>
  <si>
    <t>Work Based Training</t>
  </si>
  <si>
    <t>15B</t>
  </si>
  <si>
    <t>Must Exclude</t>
  </si>
  <si>
    <t>Supportive Services</t>
  </si>
  <si>
    <t>Remedial/Pre-Vocational Training</t>
  </si>
  <si>
    <t>Occupational Skills Training Other</t>
  </si>
  <si>
    <t>Occupational Skills Training ITA</t>
  </si>
  <si>
    <t>Direct Training Costs</t>
  </si>
  <si>
    <t>15A</t>
  </si>
  <si>
    <t>Miscellaneous Costs</t>
  </si>
  <si>
    <t>Direct Administrative Costs</t>
  </si>
  <si>
    <t>YIS - MISCELLANEOUS</t>
  </si>
  <si>
    <t>Training &amp; Education</t>
  </si>
  <si>
    <t>YIS - TRAINING AND EDUCATION (STAFF)</t>
  </si>
  <si>
    <t>Telecommunications</t>
  </si>
  <si>
    <t>YIS - TELECOMMUNICATIONS</t>
  </si>
  <si>
    <t>Research &amp; Development (R&amp;D)</t>
  </si>
  <si>
    <t>Exclude only rent portion</t>
  </si>
  <si>
    <t>YIS - OCCUPANCY</t>
  </si>
  <si>
    <t>Occupancy (Rent &amp; Utilities)</t>
  </si>
  <si>
    <t>YIS - CONSULTANT</t>
  </si>
  <si>
    <t>Consultant (Professional Services)</t>
  </si>
  <si>
    <t>*See Note Below</t>
  </si>
  <si>
    <t>YIS - CONTRACTUAL AND SUBAWARDS</t>
  </si>
  <si>
    <t>Contractual Services &amp; Subawards</t>
  </si>
  <si>
    <t>YIS - SUPPLIES</t>
  </si>
  <si>
    <t>Supplies</t>
  </si>
  <si>
    <t>Total Amount of Equipment is Excludable</t>
  </si>
  <si>
    <t>YIS - EQUIPMENT</t>
  </si>
  <si>
    <t>Equipment</t>
  </si>
  <si>
    <t>YIS - TRAVEL</t>
  </si>
  <si>
    <t>Travel</t>
  </si>
  <si>
    <t>Fringe Benefits</t>
  </si>
  <si>
    <t>Personnel (Salaries &amp; Wages)</t>
  </si>
  <si>
    <r>
      <t xml:space="preserve">Notes - 
</t>
    </r>
    <r>
      <rPr>
        <b/>
        <sz val="11"/>
        <color theme="1"/>
        <rFont val="Calibri"/>
        <family val="2"/>
      </rPr>
      <t>for de minimis calculations only</t>
    </r>
  </si>
  <si>
    <t>Direct Cost Base</t>
  </si>
  <si>
    <t>Direct Cost Base Exclusions</t>
  </si>
  <si>
    <t>Total Costs</t>
  </si>
  <si>
    <t>Description</t>
  </si>
  <si>
    <t>GRS Exp Code</t>
  </si>
  <si>
    <t>GATA Line</t>
  </si>
  <si>
    <t xml:space="preserve">Indirect Cost Rate = </t>
  </si>
  <si>
    <r>
      <rPr>
        <b/>
        <sz val="10"/>
        <color theme="1"/>
        <rFont val="Times New Roman"/>
        <family val="1"/>
      </rPr>
      <t xml:space="preserve">15B). </t>
    </r>
    <r>
      <rPr>
        <b/>
        <u/>
        <sz val="10"/>
        <color theme="1"/>
        <rFont val="Times New Roman"/>
        <family val="1"/>
      </rPr>
      <t>Work Based Training</t>
    </r>
    <r>
      <rPr>
        <sz val="10"/>
        <color theme="1"/>
        <rFont val="Times New Roman"/>
        <family val="1"/>
      </rPr>
      <t xml:space="preserve">:  See General Instructions sheet for detailed instructions.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</si>
  <si>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r>
      <rPr>
        <b/>
        <sz val="10"/>
        <color theme="1"/>
        <rFont val="Times New Roman"/>
        <family val="1"/>
      </rPr>
      <t xml:space="preserve">15A). </t>
    </r>
    <r>
      <rPr>
        <b/>
        <u/>
        <sz val="10"/>
        <color theme="1"/>
        <rFont val="Times New Roman"/>
        <family val="1"/>
      </rPr>
      <t>Direct Training Costs</t>
    </r>
    <r>
      <rPr>
        <sz val="10"/>
        <color theme="1"/>
        <rFont val="Times New Roman"/>
        <family val="1"/>
      </rPr>
      <t xml:space="preserve">:  See General Instructions sheet for detailed instructions.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</si>
  <si>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r>
      <rPr>
        <b/>
        <sz val="10"/>
        <color theme="1"/>
        <rFont val="Times New Roman"/>
        <family val="1"/>
      </rPr>
      <t>15C).</t>
    </r>
    <r>
      <rPr>
        <b/>
        <u/>
        <sz val="10"/>
        <color theme="1"/>
        <rFont val="Times New Roman"/>
        <family val="1"/>
      </rPr>
      <t>Other Program Costs</t>
    </r>
    <r>
      <rPr>
        <sz val="10"/>
        <color theme="1"/>
        <rFont val="Times New Roman"/>
        <family val="1"/>
      </rPr>
      <t xml:space="preserve">:  See General Instructions sheet for detailed instructions.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</si>
  <si>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t xml:space="preserve">Other Program Costs </t>
  </si>
  <si>
    <t>82-1976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</si>
</sst>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quot;$&quot;* #,##0_);_(&quot;$&quot;* \(#,##0\);_(&quot;$&quot;* &quot;-&quot;??_);_(@_)"/>
  </numFmts>
  <fonts count="76"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i/>
      <sz val="11"/>
      <color rgb="FFFF000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i/>
      <u/>
      <sz val="11"/>
      <color theme="1"/>
      <name val="Times New Roman"/>
      <family val="1"/>
    </font>
    <font>
      <sz val="10"/>
      <color indexed="8"/>
      <name val="Times New Roman"/>
      <family val="1"/>
    </font>
    <font>
      <b/>
      <sz val="13"/>
      <color theme="3"/>
      <name val="Calibri"/>
      <family val="2"/>
      <scheme val="minor"/>
    </font>
    <font>
      <sz val="11"/>
      <color rgb="FFFF0000"/>
      <name val="Calibri"/>
      <family val="2"/>
      <scheme val="minor"/>
    </font>
    <font>
      <sz val="11"/>
      <color theme="0" tint="-0.34998626667073579"/>
      <name val="Calibri"/>
      <family val="2"/>
      <scheme val="minor"/>
    </font>
    <font>
      <b/>
      <i/>
      <sz val="11"/>
      <color rgb="FFFF0000"/>
      <name val="Calibri"/>
      <family val="2"/>
      <scheme val="minor"/>
    </font>
    <font>
      <i/>
      <sz val="11"/>
      <color theme="1" tint="0.14999847407452621"/>
      <name val="Calibri"/>
      <family val="2"/>
      <scheme val="minor"/>
    </font>
    <font>
      <i/>
      <sz val="11"/>
      <color theme="4" tint="-0.249977111117893"/>
      <name val="Calibri"/>
      <family val="2"/>
      <scheme val="minor"/>
    </font>
    <font>
      <i/>
      <sz val="11"/>
      <name val="Calibri"/>
      <family val="2"/>
      <scheme val="minor"/>
    </font>
    <font>
      <b/>
      <sz val="11"/>
      <color theme="1"/>
      <name val="Aharoni"/>
      <charset val="177"/>
    </font>
    <font>
      <b/>
      <sz val="16"/>
      <color theme="3"/>
      <name val="Aharoni"/>
      <charset val="177"/>
    </font>
    <font>
      <sz val="11"/>
      <color theme="1"/>
      <name val="Calibri"/>
      <family val="2"/>
    </font>
    <font>
      <b/>
      <sz val="11"/>
      <color rgb="FF000000"/>
      <name val="Calibri"/>
      <family val="2"/>
    </font>
    <font>
      <b/>
      <sz val="11"/>
      <color rgb="FFFF0000"/>
      <name val="Calibri"/>
      <family val="2"/>
    </font>
    <font>
      <sz val="11"/>
      <color rgb="FF7030A0"/>
      <name val="Calibri"/>
      <family val="2"/>
    </font>
    <font>
      <sz val="11"/>
      <name val="Calibri"/>
      <family val="2"/>
    </font>
    <font>
      <b/>
      <sz val="11"/>
      <color theme="1"/>
      <name val="Calibri"/>
      <family val="2"/>
    </font>
    <font>
      <sz val="11"/>
      <color rgb="FF006100"/>
      <name val="Calibri"/>
      <family val="2"/>
    </font>
    <font>
      <b/>
      <sz val="14"/>
      <color rgb="FF000000"/>
      <name val="Calibri"/>
      <family val="2"/>
    </font>
  </fonts>
  <fills count="21">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FF"/>
        <bgColor rgb="FF000000"/>
      </patternFill>
    </fill>
    <fill>
      <patternFill patternType="solid">
        <fgColor rgb="FFDFEAFD"/>
        <bgColor rgb="FF000000"/>
      </patternFill>
    </fill>
    <fill>
      <patternFill patternType="solid">
        <fgColor theme="0" tint="-0.249977111117893"/>
        <bgColor rgb="FF000000"/>
      </patternFill>
    </fill>
    <fill>
      <patternFill patternType="solid">
        <fgColor rgb="FFBFBFBF"/>
        <bgColor rgb="FF000000"/>
      </patternFill>
    </fill>
    <fill>
      <patternFill patternType="solid">
        <fgColor rgb="FFFCD5B4"/>
        <bgColor rgb="FF000000"/>
      </patternFill>
    </fill>
    <fill>
      <patternFill patternType="solid">
        <fgColor theme="8" tint="0.39997558519241921"/>
        <bgColor rgb="FF000000"/>
      </patternFill>
    </fill>
    <fill>
      <patternFill patternType="solid">
        <fgColor rgb="FFFFFF00"/>
        <bgColor rgb="FF000000"/>
      </patternFill>
    </fill>
    <fill>
      <patternFill patternType="solid">
        <fgColor rgb="FFF9D1B5"/>
        <bgColor indexed="64"/>
      </patternFill>
    </fill>
  </fills>
  <borders count="43">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thick">
        <color theme="4" tint="0.499984740745262"/>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ck">
        <color theme="4" tint="0.499984740745262"/>
      </bottom>
      <diagonal/>
    </border>
    <border>
      <left/>
      <right/>
      <top style="thin">
        <color indexed="64"/>
      </top>
      <bottom style="thick">
        <color theme="4" tint="0.499984740745262"/>
      </bottom>
      <diagonal/>
    </border>
    <border>
      <left style="thin">
        <color indexed="64"/>
      </left>
      <right/>
      <top style="thin">
        <color indexed="64"/>
      </top>
      <bottom style="thick">
        <color theme="4" tint="0.499984740745262"/>
      </bottom>
      <diagonal/>
    </border>
  </borders>
  <cellStyleXfs count="8">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3" fillId="6" borderId="0" applyNumberFormat="0" applyBorder="0" applyAlignment="0" applyProtection="0"/>
    <xf numFmtId="0" fontId="55" fillId="8" borderId="0" applyNumberFormat="0" applyBorder="0" applyAlignment="0" applyProtection="0"/>
    <xf numFmtId="0" fontId="59" fillId="0" borderId="36" applyNumberFormat="0" applyFill="0" applyAlignment="0" applyProtection="0"/>
  </cellStyleXfs>
  <cellXfs count="645">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31" fillId="0" borderId="0" xfId="0" applyFont="1" applyBorder="1" applyAlignment="1">
      <alignment horizontal="right"/>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26" fillId="0" borderId="0" xfId="0" applyFont="1" applyBorder="1"/>
    <xf numFmtId="0" fontId="30" fillId="0" borderId="0" xfId="0" applyFont="1" applyBorder="1"/>
    <xf numFmtId="0" fontId="24" fillId="0" borderId="17" xfId="0" applyFont="1" applyBorder="1" applyAlignment="1">
      <alignment horizontal="center" vertical="center" wrapText="1"/>
    </xf>
    <xf numFmtId="0" fontId="24" fillId="0" borderId="17" xfId="0" applyFont="1" applyBorder="1" applyAlignment="1">
      <alignment horizontal="center" vertical="top" wrapText="1"/>
    </xf>
    <xf numFmtId="0" fontId="0" fillId="0" borderId="0" xfId="0" applyBorder="1" applyAlignment="1">
      <alignment horizontal="left"/>
    </xf>
    <xf numFmtId="0" fontId="0" fillId="0" borderId="0" xfId="0" applyBorder="1" applyAlignment="1">
      <alignment horizontal="right"/>
    </xf>
    <xf numFmtId="0" fontId="26" fillId="0" borderId="19" xfId="0" applyFont="1" applyBorder="1"/>
    <xf numFmtId="0" fontId="26" fillId="0" borderId="20" xfId="0" applyFont="1" applyBorder="1"/>
    <xf numFmtId="0" fontId="23" fillId="0" borderId="20" xfId="0" applyFont="1" applyBorder="1"/>
    <xf numFmtId="0" fontId="38" fillId="0" borderId="20" xfId="0" applyFont="1" applyBorder="1" applyAlignment="1">
      <alignment horizontal="center"/>
    </xf>
    <xf numFmtId="0" fontId="17" fillId="0" borderId="20" xfId="0" applyFont="1" applyBorder="1" applyAlignment="1">
      <alignment horizontal="center"/>
    </xf>
    <xf numFmtId="0" fontId="38" fillId="0" borderId="16" xfId="0" applyFont="1" applyBorder="1" applyAlignment="1">
      <alignment horizontal="center"/>
    </xf>
    <xf numFmtId="0" fontId="12" fillId="0" borderId="20" xfId="0" applyFont="1" applyBorder="1"/>
    <xf numFmtId="0" fontId="16"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41" fillId="0" borderId="0" xfId="0" applyFont="1" applyAlignment="1">
      <alignment horizontal="left" vertical="center"/>
    </xf>
    <xf numFmtId="0" fontId="6" fillId="0" borderId="0" xfId="0" applyFont="1" applyBorder="1" applyAlignment="1">
      <alignment horizontal="left" vertical="center" indent="3"/>
    </xf>
    <xf numFmtId="0" fontId="33" fillId="0" borderId="0" xfId="0" applyFont="1" applyBorder="1" applyAlignment="1">
      <alignment horizontal="left"/>
    </xf>
    <xf numFmtId="0" fontId="0" fillId="0" borderId="0" xfId="0" applyFont="1"/>
    <xf numFmtId="0" fontId="44" fillId="0" borderId="0" xfId="0" applyFont="1" applyAlignment="1">
      <alignment horizontal="center" vertical="center"/>
    </xf>
    <xf numFmtId="0" fontId="44"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Border="1" applyAlignment="1">
      <alignment horizontal="left" vertical="center"/>
    </xf>
    <xf numFmtId="0" fontId="41" fillId="0" borderId="0" xfId="0" applyFont="1" applyBorder="1" applyAlignment="1">
      <alignment horizontal="left" vertical="center"/>
    </xf>
    <xf numFmtId="0" fontId="15" fillId="0" borderId="0" xfId="0" applyFont="1" applyBorder="1" applyAlignment="1">
      <alignment horizontal="left" vertical="center" indent="3"/>
    </xf>
    <xf numFmtId="0" fontId="43" fillId="0" borderId="0" xfId="0" applyFont="1" applyBorder="1" applyAlignment="1">
      <alignment horizontal="left" vertical="center"/>
    </xf>
    <xf numFmtId="0" fontId="3" fillId="2" borderId="0" xfId="0" applyFont="1" applyFill="1" applyBorder="1" applyAlignment="1">
      <alignment vertical="center" wrapText="1"/>
    </xf>
    <xf numFmtId="0" fontId="37" fillId="0" borderId="0" xfId="0" applyFont="1"/>
    <xf numFmtId="0" fontId="31" fillId="0" borderId="0" xfId="0" applyFont="1"/>
    <xf numFmtId="0" fontId="16" fillId="0" borderId="0" xfId="0" applyFont="1"/>
    <xf numFmtId="0" fontId="6" fillId="0" borderId="0" xfId="0" applyFont="1" applyBorder="1" applyAlignment="1">
      <alignment horizontal="left" vertical="center"/>
    </xf>
    <xf numFmtId="0" fontId="46" fillId="0" borderId="0" xfId="0" applyFont="1" applyBorder="1" applyAlignment="1">
      <alignment vertical="center" wrapText="1"/>
    </xf>
    <xf numFmtId="0" fontId="17" fillId="0" borderId="0" xfId="0" applyFont="1" applyBorder="1" applyAlignment="1">
      <alignment horizontal="left" vertical="center"/>
    </xf>
    <xf numFmtId="0" fontId="50" fillId="0" borderId="0" xfId="0" applyFont="1" applyBorder="1" applyAlignment="1">
      <alignment horizontal="left"/>
    </xf>
    <xf numFmtId="0" fontId="12" fillId="0" borderId="0" xfId="0" applyFont="1" applyBorder="1"/>
    <xf numFmtId="0" fontId="2" fillId="0" borderId="17" xfId="0" applyFont="1" applyBorder="1" applyAlignment="1">
      <alignment horizontal="center" vertical="center"/>
    </xf>
    <xf numFmtId="0" fontId="31" fillId="0" borderId="0" xfId="0" applyFont="1" applyBorder="1" applyAlignment="1">
      <alignment horizontal="right"/>
    </xf>
    <xf numFmtId="0" fontId="2" fillId="0" borderId="0" xfId="0" applyFont="1" applyBorder="1" applyAlignment="1">
      <alignment horizontal="left"/>
    </xf>
    <xf numFmtId="0" fontId="26" fillId="0" borderId="0" xfId="0" applyFont="1" applyBorder="1" applyAlignment="1"/>
    <xf numFmtId="0" fontId="24" fillId="0" borderId="17" xfId="0" applyFont="1" applyBorder="1" applyAlignment="1">
      <alignment horizontal="center" vertical="center" wrapText="1"/>
    </xf>
    <xf numFmtId="0" fontId="27" fillId="0" borderId="17" xfId="0" applyFont="1" applyBorder="1" applyAlignment="1">
      <alignment horizontal="center" vertical="top" wrapText="1"/>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2" fillId="0" borderId="17" xfId="0" applyFont="1" applyBorder="1"/>
    <xf numFmtId="165" fontId="37" fillId="0" borderId="17" xfId="0" applyNumberFormat="1" applyFont="1" applyBorder="1" applyAlignment="1">
      <alignment horizontal="center"/>
    </xf>
    <xf numFmtId="0" fontId="37" fillId="0" borderId="17" xfId="0" applyFont="1" applyBorder="1" applyAlignment="1">
      <alignment horizontal="center"/>
    </xf>
    <xf numFmtId="0" fontId="37" fillId="0" borderId="17" xfId="0" applyFont="1" applyBorder="1" applyAlignment="1">
      <alignment horizontal="center" vertical="center"/>
    </xf>
    <xf numFmtId="0" fontId="13" fillId="2" borderId="17" xfId="0" applyFont="1" applyFill="1" applyBorder="1" applyAlignment="1">
      <alignment horizontal="left" vertical="center" wrapText="1"/>
    </xf>
    <xf numFmtId="44" fontId="37" fillId="0" borderId="17" xfId="0" applyNumberFormat="1" applyFont="1" applyBorder="1"/>
    <xf numFmtId="0" fontId="37" fillId="0" borderId="17" xfId="0" applyNumberFormat="1" applyFont="1" applyBorder="1"/>
    <xf numFmtId="42" fontId="51" fillId="0" borderId="17" xfId="3"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13" fillId="2" borderId="17" xfId="0" applyFont="1" applyFill="1" applyBorder="1" applyAlignment="1">
      <alignment horizontal="center" vertical="center" wrapText="1"/>
    </xf>
    <xf numFmtId="0" fontId="13" fillId="0" borderId="17" xfId="0" applyFont="1" applyBorder="1" applyAlignment="1">
      <alignment horizontal="left" vertical="center"/>
    </xf>
    <xf numFmtId="0" fontId="13" fillId="2" borderId="17" xfId="0" applyFont="1" applyFill="1" applyBorder="1" applyAlignment="1">
      <alignment vertical="center" wrapText="1"/>
    </xf>
    <xf numFmtId="44" fontId="37" fillId="5" borderId="17" xfId="0" applyNumberFormat="1" applyFont="1" applyFill="1" applyBorder="1"/>
    <xf numFmtId="0" fontId="13" fillId="2" borderId="18" xfId="0" applyFont="1" applyFill="1" applyBorder="1" applyAlignment="1">
      <alignment horizontal="center" vertical="center" wrapText="1"/>
    </xf>
    <xf numFmtId="0" fontId="28" fillId="2" borderId="18" xfId="0" applyFont="1" applyFill="1" applyBorder="1" applyAlignment="1">
      <alignment horizontal="center" vertical="center"/>
    </xf>
    <xf numFmtId="0" fontId="13" fillId="0" borderId="18" xfId="0" applyFont="1" applyBorder="1" applyAlignment="1">
      <alignment horizontal="center" vertical="center"/>
    </xf>
    <xf numFmtId="0" fontId="13" fillId="0" borderId="17" xfId="0" applyFont="1" applyFill="1" applyBorder="1" applyAlignment="1">
      <alignment vertical="center"/>
    </xf>
    <xf numFmtId="0" fontId="30" fillId="0" borderId="0" xfId="0" applyFont="1"/>
    <xf numFmtId="44" fontId="23" fillId="0" borderId="0" xfId="1" applyFont="1" applyBorder="1"/>
    <xf numFmtId="44" fontId="0" fillId="0" borderId="0" xfId="1" applyFont="1" applyBorder="1"/>
    <xf numFmtId="44" fontId="23" fillId="0" borderId="0" xfId="1" applyFont="1" applyBorder="1" applyProtection="1"/>
    <xf numFmtId="44" fontId="38" fillId="0" borderId="0" xfId="1" applyFont="1" applyBorder="1" applyAlignment="1">
      <alignment horizontal="left"/>
    </xf>
    <xf numFmtId="44" fontId="17" fillId="0" borderId="0" xfId="1" applyFont="1" applyBorder="1"/>
    <xf numFmtId="44" fontId="38"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12" fillId="3" borderId="17" xfId="2" applyFont="1" applyBorder="1" applyAlignment="1" applyProtection="1">
      <alignment vertical="center" wrapText="1"/>
      <protection locked="0"/>
    </xf>
    <xf numFmtId="0" fontId="37" fillId="0" borderId="17" xfId="0" applyFont="1" applyBorder="1" applyAlignment="1" applyProtection="1">
      <alignment horizontal="center" vertical="center"/>
      <protection locked="0"/>
    </xf>
    <xf numFmtId="0" fontId="13" fillId="0" borderId="17" xfId="0" applyNumberFormat="1" applyFont="1" applyBorder="1" applyAlignment="1" applyProtection="1">
      <alignment horizontal="center" vertical="center"/>
      <protection locked="0"/>
    </xf>
    <xf numFmtId="44" fontId="37" fillId="5" borderId="21" xfId="0" applyNumberFormat="1" applyFont="1" applyFill="1" applyBorder="1" applyProtection="1">
      <protection locked="0"/>
    </xf>
    <xf numFmtId="0" fontId="26" fillId="0" borderId="0" xfId="0" applyFont="1" applyBorder="1" applyAlignment="1" applyProtection="1">
      <protection locked="0"/>
    </xf>
    <xf numFmtId="0" fontId="2" fillId="0" borderId="0" xfId="0" applyFont="1" applyBorder="1" applyProtection="1">
      <protection locked="0"/>
    </xf>
    <xf numFmtId="44" fontId="26" fillId="0" borderId="0" xfId="1" applyFont="1" applyBorder="1" applyProtection="1">
      <protection locked="0"/>
    </xf>
    <xf numFmtId="44" fontId="25" fillId="0" borderId="0" xfId="0" applyNumberFormat="1" applyFont="1" applyBorder="1" applyProtection="1">
      <protection locked="0"/>
    </xf>
    <xf numFmtId="0" fontId="25" fillId="0" borderId="0" xfId="0" applyFont="1" applyBorder="1" applyAlignment="1" applyProtection="1">
      <alignment horizontal="center"/>
      <protection locked="0"/>
    </xf>
    <xf numFmtId="9" fontId="25" fillId="0" borderId="0" xfId="4" applyFont="1" applyBorder="1" applyAlignment="1" applyProtection="1">
      <alignment horizontal="center"/>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0" fontId="2" fillId="0" borderId="0" xfId="0" applyFont="1" applyBorder="1" applyAlignment="1" applyProtection="1">
      <alignment horizontal="center"/>
      <protection locked="0"/>
    </xf>
    <xf numFmtId="9" fontId="2" fillId="0" borderId="0" xfId="0" applyNumberFormat="1" applyFont="1" applyBorder="1" applyAlignment="1" applyProtection="1">
      <alignment horizontal="center"/>
      <protection locked="0"/>
    </xf>
    <xf numFmtId="44" fontId="12" fillId="0" borderId="0" xfId="1" applyFont="1" applyBorder="1" applyProtection="1">
      <protection locked="0"/>
    </xf>
    <xf numFmtId="0" fontId="22" fillId="0" borderId="0" xfId="0" applyNumberFormat="1" applyFont="1" applyBorder="1" applyAlignment="1" applyProtection="1">
      <alignment horizontal="center"/>
      <protection locked="0"/>
    </xf>
    <xf numFmtId="0" fontId="22" fillId="0" borderId="0" xfId="0" applyFont="1" applyBorder="1" applyProtection="1">
      <protection locked="0"/>
    </xf>
    <xf numFmtId="42" fontId="22" fillId="0" borderId="0" xfId="0" applyNumberFormat="1" applyFont="1" applyBorder="1" applyProtection="1">
      <protection locked="0"/>
    </xf>
    <xf numFmtId="0" fontId="22" fillId="0" borderId="0" xfId="0" applyFont="1" applyBorder="1" applyAlignment="1" applyProtection="1">
      <alignment horizontal="center"/>
      <protection locked="0"/>
    </xf>
    <xf numFmtId="44" fontId="23" fillId="0" borderId="0" xfId="1"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 fillId="0" borderId="8" xfId="0" applyFont="1" applyBorder="1" applyAlignment="1" applyProtection="1">
      <alignment vertical="top"/>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31" fillId="0" borderId="0" xfId="0" applyFont="1" applyBorder="1" applyAlignment="1" applyProtection="1">
      <alignment vertical="top"/>
      <protection locked="0"/>
    </xf>
    <xf numFmtId="0" fontId="3" fillId="0" borderId="9" xfId="0" applyFont="1" applyBorder="1" applyAlignment="1" applyProtection="1">
      <alignment vertical="top"/>
      <protection locked="0"/>
    </xf>
    <xf numFmtId="0" fontId="22" fillId="0" borderId="9" xfId="0" applyFont="1" applyBorder="1" applyAlignment="1" applyProtection="1">
      <alignment vertical="top"/>
      <protection locked="0"/>
    </xf>
    <xf numFmtId="0" fontId="22"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2" fillId="0" borderId="0" xfId="0" applyFont="1" applyBorder="1"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0" fontId="26" fillId="0" borderId="0" xfId="0" applyFont="1" applyBorder="1" applyProtection="1">
      <protection locked="0"/>
    </xf>
    <xf numFmtId="6" fontId="26" fillId="0" borderId="0" xfId="0" applyNumberFormat="1" applyFont="1" applyAlignment="1" applyProtection="1">
      <alignment horizontal="left"/>
      <protection locked="0"/>
    </xf>
    <xf numFmtId="44" fontId="22" fillId="0" borderId="0" xfId="0" applyNumberFormat="1" applyFont="1" applyBorder="1" applyProtection="1">
      <protection locked="0"/>
    </xf>
    <xf numFmtId="10" fontId="22" fillId="0" borderId="0" xfId="0" applyNumberFormat="1" applyFont="1" applyBorder="1" applyProtection="1">
      <protection locked="0"/>
    </xf>
    <xf numFmtId="0" fontId="25" fillId="0" borderId="0" xfId="0" applyFont="1" applyBorder="1" applyProtection="1">
      <protection locked="0"/>
    </xf>
    <xf numFmtId="9" fontId="23" fillId="0" borderId="0" xfId="0" applyNumberFormat="1" applyFont="1" applyBorder="1" applyAlignment="1" applyProtection="1">
      <alignment horizontal="right"/>
      <protection locked="0"/>
    </xf>
    <xf numFmtId="8" fontId="26"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0" fontId="24" fillId="0" borderId="0" xfId="0" applyFont="1" applyBorder="1" applyAlignment="1" applyProtection="1">
      <alignment vertical="top" wrapText="1"/>
      <protection locked="0"/>
    </xf>
    <xf numFmtId="0" fontId="25" fillId="0" borderId="0" xfId="0" applyFont="1" applyBorder="1" applyAlignment="1" applyProtection="1">
      <alignment horizontal="left"/>
      <protection locked="0"/>
    </xf>
    <xf numFmtId="6" fontId="25" fillId="0" borderId="0" xfId="0" applyNumberFormat="1" applyFont="1" applyBorder="1" applyAlignment="1" applyProtection="1">
      <alignment horizontal="left"/>
      <protection locked="0"/>
    </xf>
    <xf numFmtId="42" fontId="0" fillId="0" borderId="10" xfId="0" applyNumberFormat="1" applyBorder="1" applyProtection="1">
      <protection locked="0"/>
    </xf>
    <xf numFmtId="0" fontId="0" fillId="0" borderId="10" xfId="0" applyBorder="1" applyProtection="1">
      <protection locked="0"/>
    </xf>
    <xf numFmtId="44" fontId="2" fillId="0" borderId="0" xfId="1" applyFont="1" applyBorder="1" applyProtection="1">
      <protection locked="0"/>
    </xf>
    <xf numFmtId="164" fontId="25" fillId="0" borderId="0" xfId="1" applyNumberFormat="1" applyFont="1" applyBorder="1" applyAlignment="1" applyProtection="1">
      <alignment horizontal="left"/>
      <protection locked="0"/>
    </xf>
    <xf numFmtId="164" fontId="25" fillId="0" borderId="0" xfId="0" applyNumberFormat="1" applyFont="1" applyBorder="1" applyAlignment="1" applyProtection="1">
      <alignment horizontal="left"/>
      <protection locked="0"/>
    </xf>
    <xf numFmtId="44" fontId="0" fillId="0" borderId="0" xfId="0" applyNumberFormat="1" applyBorder="1" applyProtection="1">
      <protection locked="0"/>
    </xf>
    <xf numFmtId="44" fontId="22" fillId="0" borderId="0" xfId="1" applyFont="1" applyBorder="1" applyProtection="1">
      <protection locked="0"/>
    </xf>
    <xf numFmtId="44" fontId="23" fillId="0" borderId="14" xfId="1" applyFont="1" applyBorder="1" applyProtection="1">
      <protection locked="0"/>
    </xf>
    <xf numFmtId="44" fontId="2" fillId="0" borderId="0" xfId="0" applyNumberFormat="1" applyFont="1" applyBorder="1" applyProtection="1">
      <protection locked="0"/>
    </xf>
    <xf numFmtId="44" fontId="31" fillId="0" borderId="0" xfId="1" applyFont="1" applyBorder="1" applyAlignment="1" applyProtection="1">
      <alignment vertical="top"/>
      <protection locked="0"/>
    </xf>
    <xf numFmtId="0" fontId="37" fillId="0" borderId="9" xfId="0" applyFont="1" applyBorder="1" applyAlignment="1" applyProtection="1">
      <alignment vertical="top"/>
      <protection locked="0"/>
    </xf>
    <xf numFmtId="10"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9" fontId="23" fillId="0" borderId="0" xfId="0" applyNumberFormat="1" applyFont="1" applyBorder="1" applyAlignment="1" applyProtection="1">
      <alignment horizontal="right"/>
      <protection locked="0"/>
    </xf>
    <xf numFmtId="0" fontId="2" fillId="0" borderId="0" xfId="0" applyFont="1" applyBorder="1" applyAlignment="1" applyProtection="1">
      <protection locked="0"/>
    </xf>
    <xf numFmtId="0" fontId="0" fillId="0" borderId="0" xfId="0" applyFill="1" applyBorder="1"/>
    <xf numFmtId="0" fontId="31" fillId="0" borderId="0" xfId="0" applyFont="1" applyBorder="1" applyAlignment="1">
      <alignment horizontal="right"/>
    </xf>
    <xf numFmtId="44" fontId="25" fillId="0" borderId="0" xfId="1" applyFont="1" applyBorder="1" applyProtection="1">
      <protection locked="0"/>
    </xf>
    <xf numFmtId="44" fontId="2" fillId="0" borderId="0" xfId="1" applyFont="1" applyBorder="1" applyAlignment="1" applyProtection="1">
      <protection locked="0"/>
    </xf>
    <xf numFmtId="0" fontId="3" fillId="0" borderId="8" xfId="0" applyFont="1" applyBorder="1" applyAlignment="1" applyProtection="1">
      <alignment horizontal="left" vertical="top"/>
      <protection locked="0"/>
    </xf>
    <xf numFmtId="0" fontId="25" fillId="0" borderId="0" xfId="0" applyFont="1" applyBorder="1" applyAlignment="1" applyProtection="1">
      <alignment horizontal="center"/>
      <protection locked="0"/>
    </xf>
    <xf numFmtId="0" fontId="25" fillId="0" borderId="0" xfId="0" applyFont="1" applyBorder="1" applyAlignment="1" applyProtection="1">
      <alignment horizontal="center" vertical="top" wrapText="1"/>
      <protection locked="0"/>
    </xf>
    <xf numFmtId="44" fontId="22" fillId="0" borderId="14" xfId="1" applyFont="1" applyBorder="1" applyProtection="1">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6" fillId="0" borderId="0" xfId="0" applyFont="1" applyBorder="1" applyAlignment="1" applyProtection="1">
      <alignment horizontal="left" vertical="center" wrapText="1"/>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1" xfId="0" applyFont="1" applyBorder="1" applyAlignment="1" applyProtection="1">
      <alignment horizontal="center"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0" xfId="0" applyFont="1" applyBorder="1" applyAlignment="1" applyProtection="1">
      <alignment horizontal="left" vertic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5" fillId="0" borderId="0" xfId="0" applyFont="1" applyBorder="1" applyAlignment="1" applyProtection="1">
      <alignment horizontal="center"/>
      <protection locked="0"/>
    </xf>
    <xf numFmtId="0" fontId="26" fillId="0" borderId="0" xfId="0" applyFont="1" applyBorder="1" applyAlignment="1" applyProtection="1">
      <protection locked="0"/>
    </xf>
    <xf numFmtId="0" fontId="25" fillId="0" borderId="0" xfId="0" applyFont="1" applyBorder="1" applyAlignment="1" applyProtection="1">
      <alignment horizontal="center" vertical="top" wrapText="1"/>
      <protection locked="0"/>
    </xf>
    <xf numFmtId="0" fontId="22" fillId="0" borderId="0" xfId="0" applyFont="1" applyBorder="1" applyAlignment="1" applyProtection="1">
      <protection locked="0"/>
    </xf>
    <xf numFmtId="0" fontId="0" fillId="0" borderId="0" xfId="0" applyBorder="1" applyAlignment="1" applyProtection="1">
      <protection locked="0"/>
    </xf>
    <xf numFmtId="0" fontId="22" fillId="0" borderId="0" xfId="0" applyFont="1" applyBorder="1" applyAlignment="1" applyProtection="1">
      <alignment horizontal="left" wrapText="1"/>
      <protection locked="0"/>
    </xf>
    <xf numFmtId="0" fontId="26" fillId="0" borderId="0" xfId="0" applyFont="1" applyBorder="1" applyAlignment="1" applyProtection="1">
      <alignment horizontal="left" vertical="top" wrapText="1"/>
      <protection locked="0"/>
    </xf>
    <xf numFmtId="0" fontId="17" fillId="0" borderId="0" xfId="0" applyFont="1" applyBorder="1" applyAlignment="1" applyProtection="1">
      <protection locked="0"/>
    </xf>
    <xf numFmtId="9" fontId="23" fillId="0" borderId="0" xfId="0" applyNumberFormat="1" applyFont="1" applyBorder="1" applyAlignment="1" applyProtection="1">
      <protection locked="0"/>
    </xf>
    <xf numFmtId="0" fontId="22" fillId="0" borderId="0" xfId="0" applyFont="1"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0" fillId="0" borderId="0" xfId="0"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2" fillId="0" borderId="0" xfId="0" applyFont="1" applyBorder="1" applyAlignment="1" applyProtection="1">
      <alignment vertical="top"/>
      <protection locked="0"/>
    </xf>
    <xf numFmtId="0" fontId="25" fillId="0" borderId="0" xfId="0" applyFont="1" applyBorder="1" applyAlignment="1" applyProtection="1">
      <alignment vertical="top"/>
      <protection locked="0"/>
    </xf>
    <xf numFmtId="43" fontId="2" fillId="0" borderId="0" xfId="0" applyNumberFormat="1" applyFont="1" applyBorder="1"/>
    <xf numFmtId="43" fontId="12" fillId="0" borderId="0" xfId="0" applyNumberFormat="1" applyFont="1" applyBorder="1"/>
    <xf numFmtId="0" fontId="13" fillId="2" borderId="17" xfId="0" applyFont="1" applyFill="1" applyBorder="1" applyAlignment="1">
      <alignment horizontal="left" vertical="center"/>
    </xf>
    <xf numFmtId="44" fontId="13" fillId="0" borderId="0" xfId="1" applyFont="1" applyBorder="1" applyProtection="1">
      <protection locked="0"/>
    </xf>
    <xf numFmtId="44" fontId="3" fillId="0" borderId="0" xfId="1" applyFont="1" applyBorder="1" applyProtection="1">
      <protection locked="0"/>
    </xf>
    <xf numFmtId="44" fontId="33" fillId="0" borderId="0" xfId="1" applyFont="1" applyBorder="1" applyProtection="1">
      <protection locked="0"/>
    </xf>
    <xf numFmtId="0" fontId="22" fillId="0" borderId="0" xfId="0" applyFont="1" applyBorder="1" applyAlignment="1" applyProtection="1">
      <alignment horizontal="left"/>
      <protection locked="0"/>
    </xf>
    <xf numFmtId="0" fontId="17" fillId="0" borderId="0" xfId="0" applyFont="1" applyBorder="1" applyAlignment="1" applyProtection="1">
      <alignment horizontal="right"/>
    </xf>
    <xf numFmtId="0" fontId="23" fillId="0" borderId="0" xfId="0" applyFont="1" applyBorder="1" applyAlignment="1" applyProtection="1">
      <alignment horizontal="center"/>
    </xf>
    <xf numFmtId="44" fontId="26" fillId="0" borderId="0" xfId="1" applyFont="1" applyBorder="1" applyProtection="1"/>
    <xf numFmtId="9" fontId="23" fillId="0" borderId="0" xfId="0" applyNumberFormat="1" applyFont="1" applyBorder="1" applyAlignment="1" applyProtection="1">
      <alignment horizontal="right"/>
    </xf>
    <xf numFmtId="0" fontId="13" fillId="2" borderId="17" xfId="0" applyFont="1" applyFill="1" applyBorder="1" applyAlignment="1" applyProtection="1">
      <alignment horizontal="left" vertical="center" wrapText="1"/>
    </xf>
    <xf numFmtId="0" fontId="13" fillId="0" borderId="17" xfId="0" applyFont="1" applyBorder="1" applyAlignment="1" applyProtection="1">
      <alignment horizontal="left" vertical="center"/>
    </xf>
    <xf numFmtId="0" fontId="13" fillId="2" borderId="17" xfId="0" applyFont="1" applyFill="1" applyBorder="1" applyAlignment="1" applyProtection="1">
      <alignment vertical="center" wrapText="1"/>
    </xf>
    <xf numFmtId="0" fontId="13" fillId="0" borderId="17" xfId="0" applyFont="1" applyFill="1" applyBorder="1" applyAlignment="1" applyProtection="1">
      <alignment vertical="center"/>
    </xf>
    <xf numFmtId="0" fontId="6" fillId="0" borderId="20" xfId="0" applyFont="1" applyBorder="1" applyAlignment="1" applyProtection="1">
      <alignment horizontal="center" vertical="center"/>
      <protection locked="0"/>
    </xf>
    <xf numFmtId="0" fontId="6" fillId="0" borderId="9" xfId="0" applyFont="1" applyBorder="1" applyAlignment="1" applyProtection="1">
      <alignment vertical="center"/>
      <protection locked="0"/>
    </xf>
    <xf numFmtId="0" fontId="6" fillId="0" borderId="0" xfId="0" applyFont="1" applyBorder="1" applyAlignment="1" applyProtection="1">
      <alignment vertical="center"/>
      <protection locked="0"/>
    </xf>
    <xf numFmtId="0" fontId="54" fillId="0" borderId="9" xfId="0" applyFont="1" applyBorder="1" applyAlignment="1" applyProtection="1">
      <alignment vertical="center"/>
      <protection locked="0"/>
    </xf>
    <xf numFmtId="0" fontId="13" fillId="7" borderId="17" xfId="0" applyFont="1" applyFill="1" applyBorder="1" applyAlignment="1" applyProtection="1">
      <alignment horizontal="left" vertical="center"/>
      <protection locked="0"/>
    </xf>
    <xf numFmtId="0" fontId="13" fillId="7" borderId="21"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16" xfId="0" applyFont="1" applyFill="1" applyBorder="1" applyAlignment="1" applyProtection="1">
      <alignment horizontal="left" vertical="center"/>
      <protection locked="0"/>
    </xf>
    <xf numFmtId="0" fontId="55" fillId="8" borderId="0" xfId="6" applyBorder="1"/>
    <xf numFmtId="0" fontId="53" fillId="0" borderId="0" xfId="5" applyFill="1" applyBorder="1"/>
    <xf numFmtId="44" fontId="37" fillId="7" borderId="17" xfId="0" applyNumberFormat="1" applyFont="1" applyFill="1" applyBorder="1" applyAlignment="1" applyProtection="1">
      <alignment horizontal="center" vertical="center"/>
      <protection locked="0"/>
    </xf>
    <xf numFmtId="0" fontId="25" fillId="0" borderId="0" xfId="0" applyFont="1" applyBorder="1" applyAlignment="1" applyProtection="1">
      <protection locked="0"/>
    </xf>
    <xf numFmtId="0" fontId="25" fillId="0" borderId="0" xfId="0" applyFont="1" applyBorder="1" applyAlignment="1" applyProtection="1">
      <alignment horizontal="left" vertical="top" wrapText="1"/>
      <protection locked="0"/>
    </xf>
    <xf numFmtId="42" fontId="12" fillId="0" borderId="0" xfId="0" applyNumberFormat="1" applyFont="1" applyFill="1" applyBorder="1" applyAlignment="1" applyProtection="1">
      <alignment vertical="center" wrapText="1"/>
    </xf>
    <xf numFmtId="0" fontId="37" fillId="0" borderId="12" xfId="0" applyNumberFormat="1" applyFont="1" applyBorder="1" applyProtection="1"/>
    <xf numFmtId="0" fontId="2" fillId="0" borderId="17" xfId="0" applyFont="1" applyBorder="1" applyAlignment="1">
      <alignment horizontal="center" vertical="center"/>
    </xf>
    <xf numFmtId="0" fontId="27" fillId="0" borderId="17" xfId="0" applyFont="1" applyBorder="1" applyAlignment="1">
      <alignment horizontal="center" vertical="center" wrapText="1"/>
    </xf>
    <xf numFmtId="0" fontId="24" fillId="0" borderId="17" xfId="0" applyFont="1" applyBorder="1" applyAlignment="1">
      <alignment horizontal="center" vertical="center" wrapText="1"/>
    </xf>
    <xf numFmtId="44" fontId="38" fillId="0" borderId="14" xfId="1" applyFont="1" applyBorder="1" applyAlignment="1">
      <alignment horizontal="left"/>
    </xf>
    <xf numFmtId="44" fontId="17" fillId="0" borderId="14" xfId="1" applyFont="1" applyBorder="1"/>
    <xf numFmtId="44" fontId="26" fillId="0" borderId="14" xfId="1" applyFont="1" applyBorder="1" applyProtection="1">
      <protection locked="0"/>
    </xf>
    <xf numFmtId="0" fontId="22" fillId="0" borderId="0" xfId="0" applyNumberFormat="1" applyFont="1" applyBorder="1" applyAlignment="1" applyProtection="1">
      <alignment horizontal="left"/>
      <protection locked="0"/>
    </xf>
    <xf numFmtId="0" fontId="31" fillId="0" borderId="0" xfId="0" applyFont="1" applyBorder="1" applyAlignment="1">
      <alignment horizontal="right"/>
    </xf>
    <xf numFmtId="0" fontId="25"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31" fillId="0" borderId="0" xfId="0" applyFont="1" applyBorder="1" applyAlignment="1">
      <alignment horizontal="right"/>
    </xf>
    <xf numFmtId="0" fontId="2" fillId="0" borderId="17" xfId="0" applyFont="1" applyBorder="1" applyAlignment="1">
      <alignment horizontal="center" vertical="center"/>
    </xf>
    <xf numFmtId="0" fontId="25"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22" fillId="0" borderId="0" xfId="0" applyFont="1" applyBorder="1" applyAlignment="1" applyProtection="1">
      <alignment horizontal="left" vertical="top" wrapText="1"/>
      <protection locked="0"/>
    </xf>
    <xf numFmtId="0" fontId="2" fillId="0" borderId="0" xfId="0" applyFont="1" applyBorder="1" applyAlignment="1" applyProtection="1">
      <alignment horizontal="center"/>
      <protection locked="0"/>
    </xf>
    <xf numFmtId="0" fontId="22" fillId="0" borderId="9"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7" fillId="0" borderId="17" xfId="0" applyFont="1" applyBorder="1" applyAlignment="1">
      <alignment horizontal="center" vertical="center" wrapText="1"/>
    </xf>
    <xf numFmtId="0" fontId="27" fillId="0" borderId="17" xfId="0" applyFont="1" applyBorder="1" applyAlignment="1">
      <alignment horizontal="center" vertical="top" wrapText="1"/>
    </xf>
    <xf numFmtId="0" fontId="31" fillId="0" borderId="0" xfId="0" applyFont="1" applyBorder="1" applyAlignment="1" applyProtection="1">
      <alignment horizontal="right"/>
      <protection locked="0"/>
    </xf>
    <xf numFmtId="0" fontId="24" fillId="0" borderId="19" xfId="0" applyFont="1" applyBorder="1" applyAlignment="1">
      <alignment horizontal="center" vertical="center" wrapText="1"/>
    </xf>
    <xf numFmtId="0" fontId="3" fillId="0" borderId="8" xfId="0" applyFont="1" applyBorder="1" applyAlignment="1" applyProtection="1">
      <alignment vertical="top"/>
    </xf>
    <xf numFmtId="0" fontId="37" fillId="0" borderId="17" xfId="0" applyFont="1" applyBorder="1" applyAlignment="1">
      <alignment horizontal="center"/>
    </xf>
    <xf numFmtId="14" fontId="44" fillId="0" borderId="0" xfId="0" applyNumberFormat="1" applyFont="1"/>
    <xf numFmtId="0" fontId="13" fillId="7" borderId="8" xfId="0" applyFont="1" applyFill="1" applyBorder="1" applyAlignment="1" applyProtection="1">
      <alignment horizontal="left" vertical="top" wrapText="1"/>
      <protection locked="0"/>
    </xf>
    <xf numFmtId="44" fontId="2" fillId="0" borderId="17" xfId="1"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44" fontId="2" fillId="0" borderId="0" xfId="1" applyFont="1" applyBorder="1" applyAlignment="1" applyProtection="1">
      <alignment horizontal="center" vertical="center"/>
      <protection locked="0"/>
    </xf>
    <xf numFmtId="0" fontId="17" fillId="9" borderId="0" xfId="0" applyFont="1" applyFill="1" applyBorder="1" applyAlignment="1" applyProtection="1">
      <alignment horizontal="right"/>
    </xf>
    <xf numFmtId="44" fontId="23" fillId="9" borderId="0" xfId="1" applyFont="1" applyFill="1" applyBorder="1" applyProtection="1"/>
    <xf numFmtId="0" fontId="3" fillId="9" borderId="8" xfId="0" applyFont="1" applyFill="1" applyBorder="1" applyAlignment="1" applyProtection="1">
      <alignment vertical="top"/>
    </xf>
    <xf numFmtId="0" fontId="22" fillId="9" borderId="9" xfId="0" applyFont="1" applyFill="1" applyBorder="1" applyAlignment="1" applyProtection="1">
      <alignment vertical="top"/>
    </xf>
    <xf numFmtId="0" fontId="22" fillId="9" borderId="10" xfId="0" applyFont="1" applyFill="1" applyBorder="1" applyAlignment="1" applyProtection="1">
      <alignment vertical="top"/>
    </xf>
    <xf numFmtId="0" fontId="25" fillId="9" borderId="0" xfId="0" applyFont="1" applyFill="1" applyBorder="1" applyAlignment="1" applyProtection="1">
      <alignment horizontal="left" vertical="top" wrapText="1"/>
    </xf>
    <xf numFmtId="44" fontId="2" fillId="9" borderId="0" xfId="0" applyNumberFormat="1" applyFont="1" applyFill="1" applyBorder="1" applyProtection="1"/>
    <xf numFmtId="10" fontId="2" fillId="9" borderId="0" xfId="0" applyNumberFormat="1" applyFont="1" applyFill="1" applyBorder="1" applyProtection="1"/>
    <xf numFmtId="44" fontId="23" fillId="9" borderId="14" xfId="1" applyFont="1" applyFill="1" applyBorder="1" applyProtection="1"/>
    <xf numFmtId="0" fontId="26" fillId="9" borderId="0" xfId="0" applyFont="1" applyFill="1" applyBorder="1" applyAlignment="1" applyProtection="1">
      <alignment horizontal="left" vertical="top" wrapText="1"/>
    </xf>
    <xf numFmtId="0" fontId="26" fillId="9" borderId="0" xfId="0" applyFont="1" applyFill="1" applyBorder="1"/>
    <xf numFmtId="0" fontId="25" fillId="9" borderId="0" xfId="0" applyFont="1" applyFill="1" applyBorder="1"/>
    <xf numFmtId="0" fontId="0" fillId="9" borderId="0" xfId="0" applyFill="1" applyBorder="1"/>
    <xf numFmtId="44" fontId="38" fillId="9" borderId="0" xfId="1" applyFont="1" applyFill="1" applyBorder="1" applyAlignment="1">
      <alignment horizontal="left"/>
    </xf>
    <xf numFmtId="44" fontId="17" fillId="9" borderId="0" xfId="1" applyFont="1" applyFill="1" applyBorder="1"/>
    <xf numFmtId="0" fontId="12" fillId="9" borderId="17" xfId="0" applyFont="1" applyFill="1" applyBorder="1"/>
    <xf numFmtId="0" fontId="37" fillId="9" borderId="17" xfId="0" applyFont="1" applyFill="1" applyBorder="1" applyAlignment="1">
      <alignment horizontal="center"/>
    </xf>
    <xf numFmtId="44" fontId="37" fillId="9" borderId="17" xfId="0" applyNumberFormat="1" applyFont="1" applyFill="1" applyBorder="1"/>
    <xf numFmtId="9" fontId="23" fillId="9" borderId="0" xfId="0" applyNumberFormat="1" applyFont="1" applyFill="1" applyBorder="1" applyAlignment="1" applyProtection="1">
      <alignment horizontal="right"/>
    </xf>
    <xf numFmtId="0" fontId="31" fillId="9" borderId="0" xfId="0" applyFont="1" applyFill="1" applyBorder="1" applyAlignment="1" applyProtection="1">
      <alignment horizontal="right"/>
    </xf>
    <xf numFmtId="0" fontId="0" fillId="9" borderId="0" xfId="0" applyFill="1" applyBorder="1" applyProtection="1"/>
    <xf numFmtId="0" fontId="0" fillId="0" borderId="0" xfId="0" applyBorder="1" applyProtection="1"/>
    <xf numFmtId="0" fontId="24" fillId="9" borderId="17" xfId="0" applyFont="1" applyFill="1" applyBorder="1" applyAlignment="1" applyProtection="1">
      <alignment horizontal="center" vertical="center" wrapText="1"/>
    </xf>
    <xf numFmtId="0" fontId="25" fillId="9" borderId="9" xfId="0" applyFont="1" applyFill="1" applyBorder="1" applyAlignment="1" applyProtection="1">
      <alignment horizontal="left" vertical="top" wrapText="1"/>
    </xf>
    <xf numFmtId="0" fontId="22" fillId="9" borderId="9" xfId="0" applyFont="1" applyFill="1" applyBorder="1" applyAlignment="1" applyProtection="1">
      <alignment horizontal="left" vertical="top" wrapText="1"/>
    </xf>
    <xf numFmtId="44" fontId="2" fillId="9" borderId="0" xfId="1" applyFont="1" applyFill="1" applyBorder="1" applyProtection="1"/>
    <xf numFmtId="0" fontId="25" fillId="0" borderId="0" xfId="0" applyFont="1" applyBorder="1" applyAlignment="1" applyProtection="1">
      <alignment vertical="top"/>
    </xf>
    <xf numFmtId="0" fontId="22" fillId="9" borderId="0" xfId="0" applyFont="1" applyFill="1" applyBorder="1" applyAlignment="1" applyProtection="1">
      <alignment horizontal="left" vertical="top" wrapText="1"/>
    </xf>
    <xf numFmtId="44" fontId="2" fillId="9" borderId="14" xfId="1" applyFont="1" applyFill="1" applyBorder="1" applyProtection="1"/>
    <xf numFmtId="0" fontId="25" fillId="0" borderId="0" xfId="0" applyFont="1" applyBorder="1" applyAlignment="1" applyProtection="1">
      <alignment horizontal="left" vertical="top"/>
    </xf>
    <xf numFmtId="0" fontId="25" fillId="0" borderId="0" xfId="0" applyFont="1" applyBorder="1" applyAlignment="1" applyProtection="1">
      <alignment horizontal="left" vertical="top" wrapText="1"/>
    </xf>
    <xf numFmtId="6" fontId="25" fillId="0" borderId="0" xfId="0" applyNumberFormat="1" applyFont="1" applyAlignment="1" applyProtection="1">
      <alignment horizontal="left"/>
    </xf>
    <xf numFmtId="44" fontId="0" fillId="9" borderId="0" xfId="1" applyFont="1" applyFill="1" applyBorder="1" applyProtection="1"/>
    <xf numFmtId="44" fontId="22" fillId="9" borderId="0" xfId="1" applyFont="1" applyFill="1" applyBorder="1" applyProtection="1"/>
    <xf numFmtId="44" fontId="22" fillId="9" borderId="14" xfId="1" applyFont="1" applyFill="1" applyBorder="1" applyProtection="1"/>
    <xf numFmtId="0" fontId="0" fillId="9" borderId="0" xfId="0" applyFill="1" applyBorder="1" applyAlignment="1" applyProtection="1">
      <alignment horizontal="left" vertical="top" wrapText="1"/>
    </xf>
    <xf numFmtId="44" fontId="19" fillId="9" borderId="0" xfId="1" applyFont="1" applyFill="1" applyBorder="1" applyProtection="1"/>
    <xf numFmtId="0" fontId="22" fillId="0" borderId="0" xfId="0" applyFont="1" applyProtection="1"/>
    <xf numFmtId="0" fontId="31" fillId="9" borderId="9" xfId="0" applyFont="1" applyFill="1" applyBorder="1" applyAlignment="1" applyProtection="1">
      <alignment vertical="top"/>
    </xf>
    <xf numFmtId="0" fontId="31" fillId="9" borderId="10" xfId="0" applyFont="1" applyFill="1" applyBorder="1" applyAlignment="1" applyProtection="1">
      <alignment vertical="top"/>
    </xf>
    <xf numFmtId="44" fontId="17" fillId="9" borderId="14" xfId="1" applyFont="1" applyFill="1" applyBorder="1" applyProtection="1">
      <protection hidden="1"/>
    </xf>
    <xf numFmtId="0" fontId="2" fillId="0" borderId="17" xfId="0" applyFont="1" applyBorder="1" applyAlignment="1" applyProtection="1">
      <alignment horizontal="center" vertical="center"/>
    </xf>
    <xf numFmtId="0" fontId="22" fillId="0" borderId="0" xfId="0" applyFont="1" applyBorder="1" applyAlignment="1" applyProtection="1">
      <alignment horizontal="left" vertical="top" wrapText="1"/>
    </xf>
    <xf numFmtId="0" fontId="2" fillId="10" borderId="19" xfId="0" applyFont="1" applyFill="1" applyBorder="1" applyAlignment="1" applyProtection="1"/>
    <xf numFmtId="0" fontId="58" fillId="10" borderId="19" xfId="0" applyFont="1" applyFill="1" applyBorder="1" applyAlignment="1" applyProtection="1">
      <alignment wrapText="1"/>
    </xf>
    <xf numFmtId="0" fontId="2" fillId="10" borderId="19" xfId="0" applyFont="1" applyFill="1" applyBorder="1" applyAlignment="1" applyProtection="1">
      <alignment wrapText="1"/>
    </xf>
    <xf numFmtId="0" fontId="6" fillId="0" borderId="0" xfId="0" applyFont="1" applyBorder="1" applyAlignment="1" applyProtection="1">
      <alignment horizontal="left" vertical="center"/>
    </xf>
    <xf numFmtId="0" fontId="6" fillId="0" borderId="0" xfId="0" applyFont="1" applyBorder="1" applyAlignment="1" applyProtection="1">
      <alignment horizontal="left" vertical="center" wrapText="1"/>
    </xf>
    <xf numFmtId="0" fontId="12" fillId="3" borderId="17" xfId="2" applyFont="1" applyBorder="1" applyAlignment="1" applyProtection="1">
      <alignment horizontal="right" vertical="center" wrapText="1"/>
    </xf>
    <xf numFmtId="10" fontId="12" fillId="3" borderId="17" xfId="2" applyNumberFormat="1" applyFont="1" applyBorder="1" applyAlignment="1" applyProtection="1">
      <alignment vertical="center" wrapText="1"/>
    </xf>
    <xf numFmtId="44" fontId="12" fillId="3" borderId="17" xfId="1" applyFont="1" applyFill="1" applyBorder="1" applyAlignment="1" applyProtection="1">
      <alignment vertical="center" wrapText="1"/>
    </xf>
    <xf numFmtId="0" fontId="6" fillId="0" borderId="0" xfId="0" applyFont="1" applyAlignment="1" applyProtection="1">
      <alignment vertical="center"/>
    </xf>
    <xf numFmtId="0" fontId="41" fillId="0" borderId="0" xfId="0" applyFont="1" applyBorder="1" applyAlignment="1" applyProtection="1">
      <alignment horizontal="center" vertical="center" wrapText="1"/>
    </xf>
    <xf numFmtId="0" fontId="0" fillId="0" borderId="0" xfId="0" applyBorder="1" applyAlignment="1" applyProtection="1">
      <alignment horizontal="left"/>
    </xf>
    <xf numFmtId="0" fontId="6" fillId="10" borderId="0" xfId="0" applyFont="1" applyFill="1" applyBorder="1" applyAlignment="1" applyProtection="1">
      <alignment horizontal="left" vertical="center"/>
    </xf>
    <xf numFmtId="0" fontId="6" fillId="10" borderId="0" xfId="0" applyFont="1" applyFill="1" applyBorder="1" applyAlignment="1" applyProtection="1">
      <alignment horizontal="left" wrapText="1"/>
    </xf>
    <xf numFmtId="0" fontId="0" fillId="11" borderId="0" xfId="0" applyFill="1" applyProtection="1"/>
    <xf numFmtId="0" fontId="61" fillId="11" borderId="0" xfId="0" applyFont="1" applyFill="1" applyAlignment="1" applyProtection="1">
      <alignment horizontal="center"/>
    </xf>
    <xf numFmtId="0" fontId="61" fillId="12" borderId="0" xfId="0" applyFont="1" applyFill="1" applyProtection="1"/>
    <xf numFmtId="0" fontId="61" fillId="12" borderId="0" xfId="0" applyFont="1" applyFill="1" applyAlignment="1" applyProtection="1">
      <alignment horizontal="center"/>
    </xf>
    <xf numFmtId="0" fontId="0" fillId="10" borderId="15" xfId="0" applyFill="1" applyBorder="1" applyProtection="1"/>
    <xf numFmtId="0" fontId="0" fillId="10" borderId="14" xfId="0" applyFill="1" applyBorder="1" applyProtection="1"/>
    <xf numFmtId="0" fontId="0" fillId="10" borderId="13" xfId="0" applyFill="1" applyBorder="1" applyProtection="1"/>
    <xf numFmtId="9" fontId="62" fillId="10" borderId="12" xfId="4" applyFont="1" applyFill="1" applyBorder="1" applyAlignment="1" applyProtection="1">
      <alignment horizontal="center" wrapText="1"/>
    </xf>
    <xf numFmtId="0" fontId="30" fillId="10" borderId="0" xfId="0" applyFont="1" applyFill="1" applyBorder="1" applyProtection="1"/>
    <xf numFmtId="0" fontId="30" fillId="0" borderId="11" xfId="0" applyFont="1" applyBorder="1" applyProtection="1"/>
    <xf numFmtId="0" fontId="30" fillId="10" borderId="12" xfId="0" applyFont="1" applyFill="1" applyBorder="1" applyProtection="1"/>
    <xf numFmtId="0" fontId="30" fillId="10" borderId="11" xfId="0" applyFont="1" applyFill="1" applyBorder="1" applyProtection="1"/>
    <xf numFmtId="0" fontId="0" fillId="10" borderId="12" xfId="0" applyFill="1" applyBorder="1" applyProtection="1"/>
    <xf numFmtId="0" fontId="0" fillId="10" borderId="0" xfId="0" applyFill="1" applyBorder="1" applyProtection="1"/>
    <xf numFmtId="0" fontId="0" fillId="10" borderId="11" xfId="0" applyFill="1" applyBorder="1" applyProtection="1"/>
    <xf numFmtId="44" fontId="33" fillId="10" borderId="37" xfId="0" applyNumberFormat="1" applyFont="1" applyFill="1" applyBorder="1" applyProtection="1"/>
    <xf numFmtId="44" fontId="33" fillId="10" borderId="38" xfId="1" applyFont="1" applyFill="1" applyBorder="1" applyProtection="1"/>
    <xf numFmtId="0" fontId="33" fillId="10" borderId="38" xfId="0" applyFont="1" applyFill="1" applyBorder="1" applyProtection="1"/>
    <xf numFmtId="44" fontId="33" fillId="10" borderId="38" xfId="0" applyNumberFormat="1" applyFont="1" applyFill="1" applyBorder="1" applyProtection="1"/>
    <xf numFmtId="0" fontId="33" fillId="10" borderId="39" xfId="0" applyFont="1" applyFill="1" applyBorder="1" applyProtection="1"/>
    <xf numFmtId="44" fontId="0" fillId="10" borderId="12" xfId="0" applyNumberFormat="1" applyFill="1" applyBorder="1" applyProtection="1"/>
    <xf numFmtId="44" fontId="0" fillId="10" borderId="0" xfId="1" applyFont="1" applyFill="1" applyBorder="1" applyProtection="1"/>
    <xf numFmtId="0" fontId="0" fillId="10" borderId="0" xfId="0" applyFill="1" applyBorder="1" applyAlignment="1" applyProtection="1">
      <alignment horizontal="center"/>
    </xf>
    <xf numFmtId="0" fontId="63" fillId="10" borderId="0" xfId="0" applyFont="1" applyFill="1" applyBorder="1" applyProtection="1"/>
    <xf numFmtId="0" fontId="63" fillId="10" borderId="0" xfId="0" applyFont="1" applyFill="1" applyBorder="1" applyProtection="1">
      <protection locked="0"/>
    </xf>
    <xf numFmtId="0" fontId="64" fillId="10" borderId="11" xfId="0" applyFont="1" applyFill="1" applyBorder="1" applyAlignment="1" applyProtection="1">
      <alignment horizontal="center"/>
    </xf>
    <xf numFmtId="44" fontId="0" fillId="12" borderId="12" xfId="0" applyNumberFormat="1" applyFill="1" applyBorder="1" applyProtection="1"/>
    <xf numFmtId="44" fontId="0" fillId="12" borderId="0" xfId="1" applyFont="1" applyFill="1" applyBorder="1" applyProtection="1"/>
    <xf numFmtId="0" fontId="0" fillId="12" borderId="0" xfId="0" applyFill="1" applyBorder="1" applyAlignment="1" applyProtection="1">
      <alignment horizontal="center"/>
    </xf>
    <xf numFmtId="0" fontId="63" fillId="12" borderId="0" xfId="0" applyFont="1" applyFill="1" applyBorder="1" applyProtection="1"/>
    <xf numFmtId="0" fontId="63" fillId="12" borderId="0" xfId="0" applyFont="1" applyFill="1" applyBorder="1" applyProtection="1">
      <protection locked="0"/>
    </xf>
    <xf numFmtId="0" fontId="64" fillId="12" borderId="11" xfId="0" applyFont="1" applyFill="1" applyBorder="1" applyAlignment="1" applyProtection="1">
      <alignment horizontal="center"/>
    </xf>
    <xf numFmtId="0" fontId="56" fillId="11" borderId="0" xfId="0" applyFont="1" applyFill="1" applyProtection="1"/>
    <xf numFmtId="0" fontId="56" fillId="11" borderId="0" xfId="0" applyFont="1" applyFill="1" applyAlignment="1" applyProtection="1">
      <alignment horizontal="center"/>
    </xf>
    <xf numFmtId="0" fontId="65" fillId="11" borderId="0" xfId="0" applyFont="1" applyFill="1" applyAlignment="1" applyProtection="1">
      <alignment horizontal="center"/>
    </xf>
    <xf numFmtId="0" fontId="65" fillId="11" borderId="0" xfId="0" applyFont="1" applyFill="1" applyProtection="1"/>
    <xf numFmtId="0" fontId="30" fillId="11" borderId="0" xfId="0" applyFont="1" applyFill="1" applyAlignment="1" applyProtection="1">
      <alignment horizontal="left"/>
    </xf>
    <xf numFmtId="0" fontId="30" fillId="11" borderId="0" xfId="0" applyFont="1" applyFill="1" applyProtection="1"/>
    <xf numFmtId="0" fontId="65" fillId="11" borderId="0" xfId="0" applyFont="1" applyFill="1" applyAlignment="1" applyProtection="1">
      <alignment horizontal="left"/>
    </xf>
    <xf numFmtId="0" fontId="30" fillId="11" borderId="0" xfId="0" applyFont="1" applyFill="1" applyAlignment="1" applyProtection="1"/>
    <xf numFmtId="0" fontId="0" fillId="11" borderId="0" xfId="0" applyFill="1" applyAlignment="1" applyProtection="1">
      <alignment horizontal="center"/>
    </xf>
    <xf numFmtId="0" fontId="60" fillId="11" borderId="0" xfId="0" applyFont="1" applyFill="1" applyAlignment="1" applyProtection="1">
      <alignment horizontal="left"/>
    </xf>
    <xf numFmtId="0" fontId="33" fillId="10" borderId="15" xfId="0" applyFont="1" applyFill="1" applyBorder="1" applyAlignment="1" applyProtection="1">
      <alignment horizontal="center" vertical="center" wrapText="1"/>
    </xf>
    <xf numFmtId="0" fontId="33" fillId="10" borderId="14" xfId="0" applyFont="1" applyFill="1" applyBorder="1" applyAlignment="1" applyProtection="1">
      <alignment horizontal="center" vertical="center" wrapText="1"/>
    </xf>
    <xf numFmtId="0" fontId="33" fillId="10" borderId="14" xfId="0" applyFont="1" applyFill="1" applyBorder="1" applyAlignment="1" applyProtection="1">
      <alignment horizontal="left" vertical="center" wrapText="1"/>
    </xf>
    <xf numFmtId="0" fontId="0" fillId="10" borderId="13" xfId="0" applyFill="1" applyBorder="1" applyAlignment="1" applyProtection="1">
      <alignment horizontal="center"/>
    </xf>
    <xf numFmtId="0" fontId="33" fillId="10" borderId="12" xfId="0" applyFont="1" applyFill="1" applyBorder="1" applyProtection="1"/>
    <xf numFmtId="0" fontId="33" fillId="10" borderId="0" xfId="0" applyFont="1" applyFill="1" applyBorder="1" applyProtection="1"/>
    <xf numFmtId="0" fontId="59" fillId="10" borderId="40" xfId="7" applyFill="1" applyBorder="1" applyProtection="1"/>
    <xf numFmtId="0" fontId="59" fillId="10" borderId="41" xfId="7" applyFill="1" applyBorder="1" applyProtection="1"/>
    <xf numFmtId="0" fontId="67" fillId="10" borderId="42" xfId="7" applyFont="1" applyFill="1" applyBorder="1" applyProtection="1"/>
    <xf numFmtId="0" fontId="68" fillId="0" borderId="0" xfId="0" applyFont="1" applyFill="1" applyBorder="1" applyProtection="1"/>
    <xf numFmtId="0" fontId="68" fillId="13" borderId="0" xfId="0" applyFont="1" applyFill="1" applyBorder="1" applyProtection="1"/>
    <xf numFmtId="0" fontId="68" fillId="0" borderId="0" xfId="0" applyFont="1" applyFill="1" applyBorder="1" applyAlignment="1" applyProtection="1">
      <alignment horizontal="center"/>
    </xf>
    <xf numFmtId="0" fontId="68" fillId="0" borderId="0" xfId="0" applyFont="1" applyFill="1" applyBorder="1" applyAlignment="1" applyProtection="1"/>
    <xf numFmtId="0" fontId="69" fillId="0" borderId="0" xfId="0" applyFont="1" applyFill="1" applyBorder="1" applyProtection="1"/>
    <xf numFmtId="0" fontId="68" fillId="0" borderId="0" xfId="0" applyFont="1" applyFill="1" applyBorder="1" applyAlignment="1" applyProtection="1">
      <alignment horizontal="center" wrapText="1"/>
    </xf>
    <xf numFmtId="44" fontId="68" fillId="0" borderId="0" xfId="1" applyFont="1" applyFill="1" applyBorder="1" applyAlignment="1" applyProtection="1">
      <alignment horizontal="center" wrapText="1"/>
    </xf>
    <xf numFmtId="0" fontId="68" fillId="0" borderId="0" xfId="0" applyFont="1" applyFill="1" applyBorder="1" applyAlignment="1" applyProtection="1">
      <alignment horizontal="left" wrapText="1"/>
    </xf>
    <xf numFmtId="0" fontId="70" fillId="15" borderId="17" xfId="0" applyFont="1" applyFill="1" applyBorder="1" applyProtection="1"/>
    <xf numFmtId="44" fontId="71" fillId="16" borderId="17" xfId="1" applyFont="1" applyFill="1" applyBorder="1" applyAlignment="1" applyProtection="1">
      <alignment horizontal="center" wrapText="1"/>
    </xf>
    <xf numFmtId="44" fontId="72" fillId="16" borderId="17" xfId="1" applyFont="1" applyFill="1" applyBorder="1" applyAlignment="1" applyProtection="1">
      <alignment horizontal="center" vertical="center" wrapText="1"/>
    </xf>
    <xf numFmtId="44" fontId="72" fillId="17" borderId="17" xfId="1" applyFont="1" applyFill="1" applyBorder="1" applyAlignment="1" applyProtection="1">
      <alignment horizontal="center" wrapText="1"/>
    </xf>
    <xf numFmtId="0" fontId="68" fillId="17" borderId="17" xfId="0" applyFont="1" applyFill="1" applyBorder="1" applyAlignment="1" applyProtection="1">
      <alignment vertical="center" wrapText="1"/>
    </xf>
    <xf numFmtId="0" fontId="68" fillId="17" borderId="17" xfId="0" applyFont="1" applyFill="1" applyBorder="1" applyAlignment="1" applyProtection="1">
      <alignment horizontal="left"/>
    </xf>
    <xf numFmtId="44" fontId="68" fillId="18" borderId="17" xfId="1" applyFont="1" applyFill="1" applyBorder="1" applyAlignment="1" applyProtection="1">
      <alignment horizontal="left"/>
    </xf>
    <xf numFmtId="9" fontId="72" fillId="18" borderId="17" xfId="4" applyFont="1" applyFill="1" applyBorder="1" applyAlignment="1" applyProtection="1"/>
    <xf numFmtId="0" fontId="71" fillId="11" borderId="17" xfId="0" applyFont="1" applyFill="1" applyBorder="1" applyAlignment="1" applyProtection="1">
      <alignment horizontal="center" wrapText="1"/>
    </xf>
    <xf numFmtId="0" fontId="68" fillId="11" borderId="17" xfId="0" applyFont="1" applyFill="1" applyBorder="1" applyProtection="1"/>
    <xf numFmtId="44" fontId="72" fillId="18" borderId="17" xfId="1" applyFont="1" applyFill="1" applyBorder="1" applyAlignment="1" applyProtection="1">
      <alignment horizontal="right" indent="4"/>
    </xf>
    <xf numFmtId="44" fontId="72" fillId="11" borderId="17" xfId="1" applyFont="1" applyFill="1" applyBorder="1" applyAlignment="1" applyProtection="1">
      <alignment horizontal="center" wrapText="1"/>
    </xf>
    <xf numFmtId="0" fontId="68" fillId="11" borderId="17" xfId="0" applyFont="1" applyFill="1" applyBorder="1" applyAlignment="1" applyProtection="1">
      <alignment vertical="center" wrapText="1"/>
    </xf>
    <xf numFmtId="0" fontId="68" fillId="19" borderId="0" xfId="0" applyFont="1" applyFill="1" applyBorder="1" applyProtection="1"/>
    <xf numFmtId="0" fontId="72" fillId="17" borderId="17" xfId="0" applyFont="1" applyFill="1" applyBorder="1" applyProtection="1"/>
    <xf numFmtId="44" fontId="72" fillId="20" borderId="17" xfId="1" applyFont="1" applyFill="1" applyBorder="1" applyAlignment="1" applyProtection="1">
      <alignment horizontal="center" wrapText="1"/>
    </xf>
    <xf numFmtId="44" fontId="72" fillId="14" borderId="17" xfId="1" applyFont="1" applyFill="1" applyBorder="1" applyAlignment="1" applyProtection="1">
      <alignment horizontal="center" vertical="center" wrapText="1"/>
      <protection locked="0"/>
    </xf>
    <xf numFmtId="44" fontId="72" fillId="17" borderId="17" xfId="1" applyFont="1" applyFill="1" applyBorder="1" applyAlignment="1" applyProtection="1">
      <alignment horizontal="center" vertical="center" wrapText="1"/>
    </xf>
    <xf numFmtId="0" fontId="72" fillId="0" borderId="17" xfId="0" applyFont="1" applyFill="1" applyBorder="1" applyProtection="1"/>
    <xf numFmtId="44" fontId="72" fillId="0" borderId="17" xfId="1" applyFont="1" applyFill="1" applyBorder="1" applyAlignment="1" applyProtection="1">
      <alignment horizontal="center" wrapText="1"/>
    </xf>
    <xf numFmtId="44" fontId="72" fillId="14" borderId="17" xfId="1" applyFont="1" applyFill="1" applyBorder="1" applyAlignment="1" applyProtection="1">
      <alignment horizontal="center" vertical="center"/>
      <protection locked="0"/>
    </xf>
    <xf numFmtId="0" fontId="68" fillId="0" borderId="17" xfId="0" applyFont="1" applyFill="1" applyBorder="1" applyAlignment="1" applyProtection="1"/>
    <xf numFmtId="0" fontId="68" fillId="0" borderId="17" xfId="0" applyFont="1" applyFill="1" applyBorder="1" applyAlignment="1" applyProtection="1">
      <alignment vertical="center" wrapText="1"/>
    </xf>
    <xf numFmtId="0" fontId="68" fillId="0" borderId="17" xfId="0" applyFont="1" applyFill="1" applyBorder="1" applyAlignment="1" applyProtection="1">
      <alignment horizontal="left"/>
    </xf>
    <xf numFmtId="44" fontId="72" fillId="16" borderId="17" xfId="1" applyFont="1" applyFill="1" applyBorder="1" applyAlignment="1" applyProtection="1">
      <alignment horizontal="center" wrapText="1"/>
    </xf>
    <xf numFmtId="166" fontId="72" fillId="17" borderId="17" xfId="1" applyNumberFormat="1" applyFont="1" applyFill="1" applyBorder="1" applyAlignment="1" applyProtection="1">
      <alignment horizontal="center" vertical="center" wrapText="1"/>
    </xf>
    <xf numFmtId="0" fontId="68" fillId="17" borderId="16" xfId="0" applyFont="1" applyFill="1" applyBorder="1" applyAlignment="1" applyProtection="1">
      <alignment horizontal="left" vertical="center"/>
    </xf>
    <xf numFmtId="0" fontId="68" fillId="17" borderId="20" xfId="0" applyFont="1" applyFill="1" applyBorder="1" applyAlignment="1" applyProtection="1">
      <alignment horizontal="left" vertical="center"/>
    </xf>
    <xf numFmtId="0" fontId="68" fillId="17" borderId="19" xfId="0" applyFont="1" applyFill="1" applyBorder="1" applyAlignment="1" applyProtection="1">
      <alignment horizontal="left" vertical="center"/>
    </xf>
    <xf numFmtId="0" fontId="68" fillId="0" borderId="17" xfId="0" applyFont="1" applyFill="1" applyBorder="1" applyAlignment="1" applyProtection="1">
      <alignment horizontal="center" vertical="center" wrapText="1"/>
    </xf>
    <xf numFmtId="0" fontId="68" fillId="0" borderId="17" xfId="0" applyFont="1" applyFill="1" applyBorder="1" applyAlignment="1" applyProtection="1">
      <alignment horizontal="center" vertical="center"/>
    </xf>
    <xf numFmtId="0" fontId="74" fillId="0" borderId="0" xfId="6" applyFont="1" applyFill="1" applyBorder="1" applyProtection="1"/>
    <xf numFmtId="10" fontId="68" fillId="14" borderId="17" xfId="4" applyNumberFormat="1" applyFont="1" applyFill="1" applyBorder="1" applyAlignment="1" applyProtection="1">
      <alignment horizontal="left" vertical="center"/>
      <protection locked="0"/>
    </xf>
    <xf numFmtId="0" fontId="6" fillId="9" borderId="0" xfId="0" applyFont="1" applyFill="1" applyBorder="1" applyAlignment="1" applyProtection="1">
      <alignment horizontal="left" wrapText="1"/>
    </xf>
    <xf numFmtId="0" fontId="6" fillId="0" borderId="0" xfId="0" applyFont="1" applyBorder="1" applyAlignment="1" applyProtection="1">
      <alignment horizontal="left" vertical="center" wrapText="1"/>
    </xf>
    <xf numFmtId="0" fontId="6" fillId="0" borderId="0" xfId="0" applyFont="1" applyAlignment="1" applyProtection="1">
      <alignment horizontal="left" vertical="center" wrapText="1"/>
    </xf>
    <xf numFmtId="0" fontId="46" fillId="0" borderId="0" xfId="0" applyFont="1" applyBorder="1" applyAlignment="1" applyProtection="1">
      <alignment horizontal="center" vertical="top" wrapText="1"/>
    </xf>
    <xf numFmtId="0" fontId="6" fillId="0" borderId="0" xfId="0" applyFont="1" applyBorder="1" applyAlignment="1">
      <alignment horizontal="left" vertical="center" wrapText="1"/>
    </xf>
    <xf numFmtId="0" fontId="29" fillId="0" borderId="0" xfId="0" applyFont="1" applyBorder="1" applyAlignment="1">
      <alignment horizontal="center" vertical="center"/>
    </xf>
    <xf numFmtId="0" fontId="46" fillId="0" borderId="0" xfId="0" applyFont="1" applyBorder="1" applyAlignment="1">
      <alignment horizontal="center" vertical="center" wrapText="1"/>
    </xf>
    <xf numFmtId="0" fontId="41" fillId="0" borderId="0" xfId="0" applyFont="1" applyBorder="1" applyAlignment="1">
      <alignment horizontal="center" vertical="center" wrapText="1"/>
    </xf>
    <xf numFmtId="0" fontId="15" fillId="0" borderId="0" xfId="0" applyFont="1" applyBorder="1" applyAlignment="1">
      <alignment horizontal="left" vertical="center" wrapText="1"/>
    </xf>
    <xf numFmtId="0" fontId="41" fillId="0" borderId="0" xfId="0" applyFont="1" applyBorder="1" applyAlignment="1">
      <alignment horizontal="left" vertical="center" wrapText="1"/>
    </xf>
    <xf numFmtId="0" fontId="6" fillId="0" borderId="0" xfId="0" applyFont="1" applyBorder="1" applyAlignment="1">
      <alignment horizontal="center" vertical="center" wrapText="1"/>
    </xf>
    <xf numFmtId="0" fontId="41" fillId="0" borderId="0" xfId="0" applyFont="1" applyBorder="1" applyAlignment="1">
      <alignment horizontal="left" vertical="center" wrapText="1" indent="2"/>
    </xf>
    <xf numFmtId="0" fontId="46" fillId="0" borderId="0" xfId="0" applyFont="1" applyBorder="1" applyAlignment="1">
      <alignment horizontal="center" vertical="top" wrapText="1"/>
    </xf>
    <xf numFmtId="0" fontId="16" fillId="0" borderId="0" xfId="0" applyFont="1" applyBorder="1" applyAlignment="1">
      <alignment horizontal="left" vertical="center" wrapText="1"/>
    </xf>
    <xf numFmtId="44" fontId="37" fillId="0" borderId="17" xfId="0" applyNumberFormat="1" applyFont="1" applyBorder="1" applyAlignment="1">
      <alignment horizontal="center"/>
    </xf>
    <xf numFmtId="0" fontId="12" fillId="0" borderId="17" xfId="0" applyFont="1" applyBorder="1" applyAlignment="1">
      <alignment horizontal="left"/>
    </xf>
    <xf numFmtId="0" fontId="12" fillId="0" borderId="17" xfId="2" applyFont="1" applyFill="1" applyBorder="1" applyAlignment="1" applyProtection="1">
      <alignment horizontal="left" vertical="center" wrapText="1"/>
    </xf>
    <xf numFmtId="0" fontId="12" fillId="0" borderId="17" xfId="0" applyFont="1" applyFill="1" applyBorder="1" applyAlignment="1">
      <alignment horizontal="left"/>
    </xf>
    <xf numFmtId="0" fontId="37" fillId="0" borderId="17" xfId="0" applyFont="1" applyBorder="1" applyAlignment="1">
      <alignment horizontal="center" vertical="center"/>
    </xf>
    <xf numFmtId="0" fontId="37" fillId="0" borderId="17" xfId="0" applyFont="1" applyBorder="1" applyAlignment="1" applyProtection="1">
      <alignment horizontal="center" vertical="center"/>
    </xf>
    <xf numFmtId="0" fontId="13" fillId="2" borderId="17" xfId="0" applyFont="1" applyFill="1" applyBorder="1" applyAlignment="1">
      <alignment horizontal="left" vertical="center" wrapText="1"/>
    </xf>
    <xf numFmtId="165" fontId="37" fillId="0" borderId="17" xfId="0" applyNumberFormat="1" applyFont="1" applyBorder="1" applyAlignment="1">
      <alignment horizontal="center"/>
    </xf>
    <xf numFmtId="0" fontId="37" fillId="0" borderId="17" xfId="0" applyFont="1" applyBorder="1" applyAlignment="1">
      <alignment horizontal="center"/>
    </xf>
    <xf numFmtId="0" fontId="37" fillId="9" borderId="17" xfId="0" applyFont="1" applyFill="1" applyBorder="1" applyAlignment="1">
      <alignment horizont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39" fillId="0" borderId="17" xfId="0" applyFont="1" applyFill="1" applyBorder="1" applyAlignment="1" applyProtection="1">
      <alignment horizontal="center" vertical="center"/>
    </xf>
    <xf numFmtId="0" fontId="12" fillId="9" borderId="17" xfId="0" applyFont="1" applyFill="1" applyBorder="1" applyAlignment="1">
      <alignment horizontal="left"/>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44" fontId="37" fillId="9" borderId="17" xfId="0" applyNumberFormat="1" applyFont="1" applyFill="1" applyBorder="1" applyAlignment="1">
      <alignment horizontal="center"/>
    </xf>
    <xf numFmtId="0" fontId="13" fillId="0" borderId="19"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2" borderId="19" xfId="0" applyFont="1" applyFill="1" applyBorder="1" applyAlignment="1" applyProtection="1">
      <alignment horizontal="left" vertical="center" wrapText="1"/>
    </xf>
    <xf numFmtId="0" fontId="13" fillId="2" borderId="20"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0" fontId="12" fillId="2" borderId="29" xfId="0" applyFont="1" applyFill="1" applyBorder="1" applyAlignment="1" applyProtection="1">
      <alignment horizontal="left" wrapText="1"/>
    </xf>
    <xf numFmtId="0" fontId="12" fillId="2" borderId="30" xfId="0" applyFont="1" applyFill="1" applyBorder="1" applyAlignment="1" applyProtection="1">
      <alignment horizontal="left" wrapText="1"/>
    </xf>
    <xf numFmtId="0" fontId="12" fillId="2" borderId="31" xfId="0" applyFont="1" applyFill="1" applyBorder="1" applyAlignment="1" applyProtection="1">
      <alignment horizontal="left" wrapText="1"/>
    </xf>
    <xf numFmtId="44" fontId="56" fillId="6" borderId="29" xfId="5" applyNumberFormat="1" applyFont="1" applyBorder="1" applyAlignment="1" applyProtection="1">
      <alignment horizontal="center"/>
    </xf>
    <xf numFmtId="44" fontId="56" fillId="6" borderId="31" xfId="5" applyNumberFormat="1" applyFont="1" applyBorder="1" applyAlignment="1" applyProtection="1">
      <alignment horizont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44" fontId="37" fillId="5" borderId="19" xfId="0" applyNumberFormat="1" applyFont="1" applyFill="1" applyBorder="1" applyAlignment="1">
      <alignment horizontal="center"/>
    </xf>
    <xf numFmtId="44" fontId="37" fillId="5" borderId="16" xfId="0" applyNumberFormat="1" applyFont="1" applyFill="1" applyBorder="1" applyAlignment="1">
      <alignment horizont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68" fillId="13" borderId="19" xfId="0" applyFont="1" applyFill="1" applyBorder="1" applyAlignment="1" applyProtection="1">
      <alignment horizontal="left" vertical="center"/>
    </xf>
    <xf numFmtId="0" fontId="68" fillId="13" borderId="16" xfId="0" applyFont="1" applyFill="1" applyBorder="1" applyAlignment="1" applyProtection="1">
      <alignment horizontal="left" vertical="center"/>
    </xf>
    <xf numFmtId="0" fontId="75" fillId="0" borderId="0" xfId="0" applyFont="1" applyFill="1" applyBorder="1" applyAlignment="1" applyProtection="1">
      <alignment horizontal="center"/>
    </xf>
    <xf numFmtId="0" fontId="68" fillId="0" borderId="14" xfId="0" applyFont="1" applyFill="1" applyBorder="1" applyAlignment="1" applyProtection="1">
      <alignment horizontal="left"/>
    </xf>
    <xf numFmtId="0" fontId="68" fillId="0" borderId="15" xfId="0" applyFont="1" applyFill="1" applyBorder="1" applyAlignment="1" applyProtection="1">
      <alignment horizontal="left"/>
    </xf>
    <xf numFmtId="0" fontId="68" fillId="0" borderId="17" xfId="0" applyFont="1" applyFill="1" applyBorder="1" applyAlignment="1" applyProtection="1">
      <alignment horizontal="center" vertical="center"/>
    </xf>
    <xf numFmtId="0" fontId="68" fillId="17" borderId="19" xfId="0" applyFont="1" applyFill="1" applyBorder="1" applyAlignment="1" applyProtection="1">
      <alignment horizontal="left" vertical="center"/>
    </xf>
    <xf numFmtId="0" fontId="68" fillId="17" borderId="20" xfId="0" applyFont="1" applyFill="1" applyBorder="1" applyAlignment="1" applyProtection="1">
      <alignment horizontal="left" vertical="center"/>
    </xf>
    <xf numFmtId="0" fontId="68" fillId="17" borderId="16" xfId="0" applyFont="1" applyFill="1" applyBorder="1" applyAlignment="1" applyProtection="1">
      <alignment horizontal="left" vertical="center"/>
    </xf>
    <xf numFmtId="0" fontId="68" fillId="0" borderId="19" xfId="0" applyFont="1" applyFill="1" applyBorder="1" applyAlignment="1" applyProtection="1">
      <alignment horizontal="left" vertical="center" wrapText="1"/>
    </xf>
    <xf numFmtId="0" fontId="68" fillId="0" borderId="16" xfId="0" applyFont="1" applyFill="1" applyBorder="1" applyAlignment="1" applyProtection="1">
      <alignment horizontal="left" vertical="center" wrapText="1"/>
    </xf>
    <xf numFmtId="0" fontId="68" fillId="14" borderId="17" xfId="0" applyFont="1" applyFill="1" applyBorder="1" applyAlignment="1" applyProtection="1">
      <alignment horizontal="left" vertical="top" wrapText="1"/>
    </xf>
    <xf numFmtId="0" fontId="68" fillId="0" borderId="0" xfId="0" applyFont="1" applyFill="1" applyBorder="1" applyAlignment="1" applyProtection="1">
      <alignment horizontal="left" wrapText="1"/>
    </xf>
    <xf numFmtId="0" fontId="68" fillId="11" borderId="17" xfId="0" applyFont="1" applyFill="1" applyBorder="1" applyAlignment="1" applyProtection="1">
      <alignment horizontal="left" vertical="center"/>
    </xf>
    <xf numFmtId="0" fontId="68" fillId="11" borderId="17" xfId="0" applyFont="1" applyFill="1" applyBorder="1" applyAlignment="1" applyProtection="1">
      <alignment horizontal="left" wrapText="1"/>
    </xf>
    <xf numFmtId="0" fontId="66" fillId="10" borderId="0" xfId="0" applyNumberFormat="1" applyFont="1" applyFill="1" applyBorder="1" applyAlignment="1" applyProtection="1">
      <alignment horizontal="left" vertical="top" indent="1"/>
    </xf>
    <xf numFmtId="0" fontId="33" fillId="10" borderId="0" xfId="0" applyFont="1" applyFill="1" applyBorder="1" applyAlignment="1" applyProtection="1">
      <alignment horizontal="center" vertical="center" wrapText="1"/>
    </xf>
    <xf numFmtId="0" fontId="33" fillId="10" borderId="14" xfId="0" applyFont="1" applyFill="1" applyBorder="1" applyAlignment="1" applyProtection="1">
      <alignment horizontal="center" vertical="center" wrapText="1"/>
    </xf>
    <xf numFmtId="0" fontId="33" fillId="10" borderId="0" xfId="0" applyFont="1" applyFill="1" applyBorder="1" applyAlignment="1" applyProtection="1">
      <alignment horizontal="center"/>
    </xf>
    <xf numFmtId="0" fontId="30" fillId="10" borderId="11" xfId="0" applyFont="1" applyFill="1" applyBorder="1" applyAlignment="1" applyProtection="1">
      <alignment horizontal="left" wrapText="1"/>
    </xf>
    <xf numFmtId="0" fontId="30" fillId="10" borderId="0" xfId="0" applyFont="1" applyFill="1" applyBorder="1" applyAlignment="1" applyProtection="1">
      <alignment horizontal="left" wrapText="1"/>
    </xf>
    <xf numFmtId="0" fontId="30" fillId="10" borderId="12" xfId="0" applyFont="1" applyFill="1" applyBorder="1" applyAlignment="1" applyProtection="1">
      <alignment horizontal="left" wrapText="1"/>
    </xf>
    <xf numFmtId="0" fontId="6" fillId="7" borderId="14" xfId="0" applyFont="1" applyFill="1" applyBorder="1" applyAlignment="1" applyProtection="1">
      <alignment horizontal="left" vertical="center" wrapText="1"/>
    </xf>
    <xf numFmtId="0" fontId="2" fillId="7" borderId="14" xfId="0" applyFont="1" applyFill="1" applyBorder="1" applyAlignment="1" applyProtection="1">
      <alignment horizontal="left"/>
    </xf>
    <xf numFmtId="0" fontId="6" fillId="0" borderId="0" xfId="0" applyFont="1" applyBorder="1" applyAlignment="1" applyProtection="1">
      <alignment vertical="center" wrapText="1"/>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39" fillId="0" borderId="0" xfId="0" applyFont="1" applyAlignment="1" applyProtection="1">
      <alignment horizontal="left"/>
    </xf>
    <xf numFmtId="0" fontId="6" fillId="0" borderId="0" xfId="0" applyFont="1" applyAlignment="1" applyProtection="1">
      <alignment horizontal="left"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16" fillId="0" borderId="0" xfId="0" applyFont="1" applyAlignment="1" applyProtection="1">
      <alignment horizontal="left" vertical="center" wrapText="1"/>
    </xf>
    <xf numFmtId="0" fontId="55" fillId="8" borderId="0" xfId="6" applyAlignment="1">
      <alignment horizontal="left"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7"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5" fillId="0" borderId="14" xfId="0" applyFont="1" applyBorder="1" applyAlignment="1" applyProtection="1">
      <alignment horizontal="left" vertical="top" wrapText="1" indent="3"/>
    </xf>
    <xf numFmtId="0" fontId="45" fillId="0" borderId="15" xfId="0" applyFont="1" applyBorder="1" applyAlignment="1" applyProtection="1">
      <alignment horizontal="left" vertical="top" wrapText="1" indent="3"/>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protection locked="0"/>
    </xf>
    <xf numFmtId="0" fontId="6" fillId="7" borderId="20" xfId="0" applyFont="1" applyFill="1" applyBorder="1" applyAlignment="1" applyProtection="1">
      <alignment horizontal="left" vertical="center" wrapText="1"/>
      <protection locked="0"/>
    </xf>
    <xf numFmtId="0" fontId="12" fillId="3" borderId="19" xfId="2" applyFont="1" applyBorder="1" applyAlignment="1" applyProtection="1">
      <alignment horizontal="left" vertical="center" wrapText="1"/>
      <protection locked="0"/>
    </xf>
    <xf numFmtId="0" fontId="12" fillId="3" borderId="16" xfId="2" applyFont="1" applyBorder="1" applyAlignment="1" applyProtection="1">
      <alignment horizontal="left" vertical="center" wrapText="1"/>
      <protection locked="0"/>
    </xf>
    <xf numFmtId="0" fontId="39" fillId="0" borderId="19" xfId="0" applyFont="1" applyFill="1" applyBorder="1" applyAlignment="1">
      <alignment horizontal="center" vertical="center"/>
    </xf>
    <xf numFmtId="0" fontId="39" fillId="0" borderId="16" xfId="0" applyFont="1" applyFill="1" applyBorder="1" applyAlignment="1">
      <alignment horizontal="center" vertical="center"/>
    </xf>
    <xf numFmtId="0" fontId="12" fillId="2" borderId="19" xfId="0" applyNumberFormat="1" applyFont="1" applyFill="1" applyBorder="1" applyAlignment="1" applyProtection="1">
      <alignment horizontal="left" wrapText="1" indent="1"/>
      <protection locked="0"/>
    </xf>
    <xf numFmtId="0" fontId="12" fillId="2" borderId="16" xfId="0" applyNumberFormat="1" applyFont="1" applyFill="1" applyBorder="1" applyAlignment="1" applyProtection="1">
      <alignment horizontal="left" wrapText="1" indent="1"/>
      <protection locked="0"/>
    </xf>
    <xf numFmtId="43" fontId="28" fillId="0" borderId="29" xfId="0" applyNumberFormat="1" applyFont="1" applyBorder="1" applyAlignment="1" applyProtection="1">
      <alignment horizontal="left" vertical="center" wrapText="1"/>
      <protection locked="0"/>
    </xf>
    <xf numFmtId="43" fontId="28" fillId="0" borderId="31" xfId="0" applyNumberFormat="1" applyFont="1" applyBorder="1" applyAlignment="1" applyProtection="1">
      <alignment horizontal="left" vertical="center" wrapText="1"/>
      <protection locked="0"/>
    </xf>
    <xf numFmtId="43" fontId="12" fillId="2" borderId="19" xfId="0" applyNumberFormat="1" applyFont="1" applyFill="1" applyBorder="1" applyAlignment="1" applyProtection="1">
      <alignment horizontal="left" wrapText="1" indent="2"/>
      <protection locked="0"/>
    </xf>
    <xf numFmtId="43" fontId="12" fillId="2" borderId="16" xfId="0" applyNumberFormat="1" applyFont="1" applyFill="1" applyBorder="1" applyAlignment="1" applyProtection="1">
      <alignment horizontal="left" wrapText="1" indent="2"/>
      <protection locked="0"/>
    </xf>
    <xf numFmtId="43" fontId="12" fillId="2" borderId="19" xfId="0" applyNumberFormat="1" applyFont="1" applyFill="1" applyBorder="1" applyAlignment="1" applyProtection="1">
      <alignment horizontal="left" wrapText="1" indent="1"/>
      <protection locked="0"/>
    </xf>
    <xf numFmtId="43" fontId="12" fillId="2" borderId="16" xfId="0" applyNumberFormat="1" applyFont="1" applyFill="1" applyBorder="1" applyAlignment="1" applyProtection="1">
      <alignment horizontal="left" wrapText="1" inden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7" borderId="14" xfId="0" applyFont="1" applyFill="1" applyBorder="1" applyAlignment="1" applyProtection="1">
      <alignment horizontal="left" vertical="top" wrapText="1"/>
      <protection locked="0"/>
    </xf>
    <xf numFmtId="0" fontId="7" fillId="7" borderId="14" xfId="0" applyFont="1" applyFill="1" applyBorder="1" applyAlignment="1">
      <alignment horizontal="center" vertical="center"/>
    </xf>
    <xf numFmtId="0" fontId="20" fillId="0" borderId="0" xfId="0" applyFont="1" applyAlignment="1">
      <alignment horizontal="left" vertical="center" wrapText="1"/>
    </xf>
    <xf numFmtId="0" fontId="9" fillId="0" borderId="0" xfId="0" applyFont="1" applyAlignment="1">
      <alignment horizontal="center" vertical="center" wrapText="1"/>
    </xf>
    <xf numFmtId="0" fontId="27" fillId="0" borderId="13" xfId="0" applyFont="1" applyBorder="1" applyAlignment="1" applyProtection="1">
      <alignment horizontal="left" vertical="top" wrapText="1"/>
      <protection locked="0"/>
    </xf>
    <xf numFmtId="0" fontId="27" fillId="0" borderId="14" xfId="0" applyFont="1" applyBorder="1" applyAlignment="1" applyProtection="1">
      <alignment horizontal="left" vertical="top" wrapText="1"/>
      <protection locked="0"/>
    </xf>
    <xf numFmtId="0" fontId="27" fillId="0" borderId="15" xfId="0" applyFont="1" applyBorder="1" applyAlignment="1" applyProtection="1">
      <alignment horizontal="left" vertical="top" wrapText="1"/>
      <protection locked="0"/>
    </xf>
    <xf numFmtId="0" fontId="48" fillId="0" borderId="0" xfId="0" applyFont="1" applyBorder="1" applyAlignment="1">
      <alignment horizontal="center" vertical="center" wrapText="1"/>
    </xf>
    <xf numFmtId="0" fontId="2" fillId="0" borderId="0" xfId="0" applyFont="1" applyBorder="1" applyAlignment="1">
      <alignment horizontal="left" vertical="center" wrapText="1"/>
    </xf>
    <xf numFmtId="0" fontId="25" fillId="0" borderId="9" xfId="0" applyFont="1" applyBorder="1" applyAlignment="1" applyProtection="1">
      <alignment horizontal="left" wrapText="1"/>
      <protection locked="0"/>
    </xf>
    <xf numFmtId="0" fontId="25" fillId="0" borderId="0" xfId="0" applyFont="1" applyBorder="1" applyAlignment="1" applyProtection="1">
      <alignment horizontal="left" wrapText="1"/>
      <protection locked="0"/>
    </xf>
    <xf numFmtId="0" fontId="24" fillId="0" borderId="0" xfId="0" applyFont="1" applyBorder="1" applyAlignment="1">
      <alignment horizontal="left" vertical="center" wrapText="1"/>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0" fontId="26" fillId="0" borderId="0" xfId="0" applyFont="1" applyBorder="1" applyAlignment="1" applyProtection="1">
      <alignment horizontal="left" wrapText="1"/>
      <protection locked="0"/>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6" fontId="25" fillId="0" borderId="0" xfId="0" applyNumberFormat="1" applyFont="1" applyBorder="1" applyAlignment="1" applyProtection="1">
      <alignment horizontal="left" wrapText="1"/>
      <protection locked="0"/>
    </xf>
    <xf numFmtId="0" fontId="31" fillId="0" borderId="0" xfId="0" applyFont="1" applyBorder="1" applyAlignment="1">
      <alignment horizontal="right"/>
    </xf>
    <xf numFmtId="0" fontId="24" fillId="0" borderId="14" xfId="0" applyFont="1" applyBorder="1" applyAlignment="1">
      <alignment horizontal="left" vertical="center" wrapText="1"/>
    </xf>
    <xf numFmtId="0" fontId="22" fillId="0" borderId="0" xfId="0" applyFont="1" applyBorder="1" applyAlignment="1" applyProtection="1">
      <alignment horizontal="left" vertical="top"/>
      <protection locked="0"/>
    </xf>
    <xf numFmtId="0" fontId="27" fillId="0" borderId="0" xfId="0" applyFont="1" applyBorder="1" applyAlignment="1">
      <alignment horizontal="left" vertical="center" wrapText="1"/>
    </xf>
    <xf numFmtId="0" fontId="24" fillId="0" borderId="1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22" fillId="0" borderId="9" xfId="0" applyFont="1" applyBorder="1" applyAlignment="1" applyProtection="1">
      <alignment horizontal="left" vertical="top"/>
      <protection locked="0"/>
    </xf>
    <xf numFmtId="0" fontId="26"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7" fillId="0" borderId="0" xfId="0" applyFont="1" applyBorder="1" applyAlignment="1">
      <alignment horizontal="left" vertical="top" wrapText="1"/>
    </xf>
    <xf numFmtId="0" fontId="27" fillId="0" borderId="14" xfId="0" applyFont="1" applyBorder="1" applyAlignment="1">
      <alignment horizontal="left" vertical="center" wrapText="1"/>
    </xf>
    <xf numFmtId="0" fontId="22" fillId="0" borderId="0" xfId="0" applyFont="1" applyBorder="1" applyAlignment="1" applyProtection="1">
      <alignment horizontal="left" vertical="top" wrapText="1"/>
      <protection locked="0"/>
    </xf>
    <xf numFmtId="0" fontId="22" fillId="0" borderId="1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48" fillId="9" borderId="0" xfId="0" applyFont="1" applyFill="1" applyBorder="1" applyAlignment="1" applyProtection="1">
      <alignment horizontal="center" vertical="center" wrapText="1"/>
    </xf>
    <xf numFmtId="0" fontId="27" fillId="9" borderId="14" xfId="0" applyFont="1" applyFill="1" applyBorder="1" applyAlignment="1" applyProtection="1">
      <alignment horizontal="left" vertical="center" wrapText="1"/>
    </xf>
    <xf numFmtId="0" fontId="3" fillId="9" borderId="13" xfId="0" applyFont="1" applyFill="1" applyBorder="1" applyAlignment="1" applyProtection="1">
      <alignment horizontal="left" vertical="top" wrapText="1"/>
    </xf>
    <xf numFmtId="0" fontId="3" fillId="9" borderId="14" xfId="0" applyFont="1" applyFill="1" applyBorder="1" applyAlignment="1" applyProtection="1">
      <alignment horizontal="left" vertical="top" wrapText="1"/>
    </xf>
    <xf numFmtId="0" fontId="3" fillId="9" borderId="15" xfId="0" applyFont="1" applyFill="1" applyBorder="1" applyAlignment="1" applyProtection="1">
      <alignment horizontal="left" vertical="top" wrapText="1"/>
    </xf>
    <xf numFmtId="0" fontId="3" fillId="0" borderId="13"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1" fillId="0" borderId="0" xfId="0" applyFont="1" applyBorder="1" applyAlignment="1" applyProtection="1">
      <alignment horizontal="right"/>
    </xf>
    <xf numFmtId="0" fontId="22" fillId="9" borderId="13" xfId="0" applyFont="1" applyFill="1" applyBorder="1" applyAlignment="1" applyProtection="1">
      <alignment horizontal="left" vertical="top" wrapText="1"/>
    </xf>
    <xf numFmtId="0" fontId="22" fillId="9" borderId="14" xfId="0" applyFont="1" applyFill="1" applyBorder="1" applyAlignment="1" applyProtection="1">
      <alignment horizontal="left" vertical="top" wrapText="1"/>
    </xf>
    <xf numFmtId="0" fontId="22" fillId="9" borderId="15" xfId="0" applyFont="1" applyFill="1" applyBorder="1" applyAlignment="1" applyProtection="1">
      <alignment horizontal="left" vertical="top" wrapText="1"/>
    </xf>
    <xf numFmtId="44" fontId="12" fillId="0" borderId="0" xfId="0" applyNumberFormat="1" applyFont="1" applyAlignment="1">
      <alignment horizontal="center"/>
    </xf>
    <xf numFmtId="0" fontId="12" fillId="0" borderId="0" xfId="0" applyFont="1" applyAlignment="1">
      <alignment horizontal="center"/>
    </xf>
    <xf numFmtId="0" fontId="44" fillId="0" borderId="0" xfId="0" applyFont="1" applyAlignment="1">
      <alignment horizontal="center" vertical="center" wrapText="1"/>
    </xf>
    <xf numFmtId="0" fontId="6" fillId="0" borderId="0" xfId="0" applyFont="1" applyAlignment="1">
      <alignment horizontal="left" vertical="center" wrapText="1"/>
    </xf>
    <xf numFmtId="0" fontId="44" fillId="0" borderId="0" xfId="0" applyFont="1" applyAlignment="1">
      <alignment horizontal="left" vertical="center"/>
    </xf>
    <xf numFmtId="0" fontId="14" fillId="2" borderId="5" xfId="0" applyFont="1" applyFill="1" applyBorder="1" applyAlignment="1">
      <alignment horizontal="center" vertical="center" wrapText="1"/>
    </xf>
  </cellXfs>
  <cellStyles count="8">
    <cellStyle name="20% - Accent2" xfId="2" builtinId="34"/>
    <cellStyle name="Accent1" xfId="3" builtinId="29"/>
    <cellStyle name="Currency" xfId="1" builtinId="4"/>
    <cellStyle name="Good" xfId="6" builtinId="26"/>
    <cellStyle name="Heading 2" xfId="7" builtinId="17"/>
    <cellStyle name="Neutral" xfId="5" builtinId="28"/>
    <cellStyle name="Normal" xfId="0" builtinId="0"/>
    <cellStyle name="Percent" xfId="4" builtinId="5"/>
  </cellStyles>
  <dxfs count="0"/>
  <tableStyles count="0" defaultTableStyle="TableStyleMedium2" defaultPivotStyle="PivotStyleLight16"/>
  <colors>
    <mruColors>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252336</xdr:rowOff>
    </xdr:from>
    <xdr:to>
      <xdr:col>2</xdr:col>
      <xdr:colOff>218097</xdr:colOff>
      <xdr:row>14</xdr:row>
      <xdr:rowOff>435216</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174038</xdr:rowOff>
    </xdr:from>
    <xdr:to>
      <xdr:col>2</xdr:col>
      <xdr:colOff>214885</xdr:colOff>
      <xdr:row>17</xdr:row>
      <xdr:rowOff>356918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120472</xdr:rowOff>
    </xdr:from>
    <xdr:to>
      <xdr:col>2</xdr:col>
      <xdr:colOff>215122</xdr:colOff>
      <xdr:row>22</xdr:row>
      <xdr:rowOff>113685</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48"/>
  <sheetViews>
    <sheetView zoomScaleNormal="100" workbookViewId="0"/>
  </sheetViews>
  <sheetFormatPr defaultRowHeight="15" x14ac:dyDescent="0.25"/>
  <cols>
    <col min="1" max="1" width="1.42578125" style="8" customWidth="1"/>
    <col min="2" max="13" width="9.42578125" style="8" customWidth="1"/>
    <col min="14" max="14" width="14.28515625" style="8" customWidth="1"/>
    <col min="15" max="15" width="2.7109375" style="8" customWidth="1"/>
    <col min="16" max="16" width="2.140625" style="8" customWidth="1"/>
    <col min="17" max="16384" width="9.140625" style="8"/>
  </cols>
  <sheetData>
    <row r="1" spans="2:16" ht="34.5" customHeight="1" x14ac:dyDescent="0.25">
      <c r="B1" s="451" t="s">
        <v>120</v>
      </c>
      <c r="C1" s="451"/>
      <c r="D1" s="451"/>
      <c r="E1" s="451"/>
      <c r="F1" s="451"/>
      <c r="G1" s="451"/>
      <c r="H1" s="451"/>
      <c r="I1" s="451"/>
      <c r="J1" s="451"/>
      <c r="K1" s="451"/>
      <c r="L1" s="451"/>
      <c r="M1" s="451"/>
      <c r="N1" s="451"/>
      <c r="O1" s="451"/>
      <c r="P1" s="451"/>
    </row>
    <row r="2" spans="2:16" ht="12.75" customHeight="1" x14ac:dyDescent="0.25">
      <c r="B2" s="47"/>
      <c r="C2" s="26"/>
      <c r="D2" s="26"/>
      <c r="E2" s="26"/>
      <c r="F2" s="26"/>
      <c r="G2" s="26"/>
      <c r="H2" s="26"/>
      <c r="I2" s="26"/>
      <c r="J2" s="26"/>
      <c r="K2" s="26"/>
      <c r="L2" s="26"/>
      <c r="M2" s="26"/>
      <c r="N2" s="26"/>
      <c r="O2" s="26"/>
      <c r="P2" s="26"/>
    </row>
    <row r="3" spans="2:16" ht="49.5" customHeight="1" x14ac:dyDescent="0.25">
      <c r="B3" s="450" t="s">
        <v>230</v>
      </c>
      <c r="C3" s="450"/>
      <c r="D3" s="450"/>
      <c r="E3" s="450"/>
      <c r="F3" s="450"/>
      <c r="G3" s="450"/>
      <c r="H3" s="450"/>
      <c r="I3" s="450"/>
      <c r="J3" s="450"/>
      <c r="K3" s="450"/>
      <c r="L3" s="450"/>
      <c r="M3" s="450"/>
      <c r="N3" s="450"/>
      <c r="O3" s="450"/>
      <c r="P3" s="450"/>
    </row>
    <row r="4" spans="2:16" ht="9" customHeight="1" x14ac:dyDescent="0.25">
      <c r="B4" s="48"/>
      <c r="C4" s="26"/>
      <c r="D4" s="26"/>
      <c r="E4" s="26"/>
      <c r="F4" s="26"/>
      <c r="G4" s="26"/>
      <c r="H4" s="26"/>
      <c r="I4" s="26"/>
      <c r="J4" s="26"/>
      <c r="K4" s="26"/>
      <c r="L4" s="26"/>
      <c r="M4" s="26"/>
      <c r="N4" s="26"/>
      <c r="O4" s="26"/>
      <c r="P4" s="26"/>
    </row>
    <row r="5" spans="2:16" ht="24.75" customHeight="1" x14ac:dyDescent="0.25">
      <c r="B5" s="459" t="s">
        <v>231</v>
      </c>
      <c r="C5" s="459"/>
      <c r="D5" s="459"/>
      <c r="E5" s="459"/>
      <c r="F5" s="459"/>
      <c r="G5" s="459"/>
      <c r="H5" s="459"/>
      <c r="I5" s="459"/>
      <c r="J5" s="459"/>
      <c r="K5" s="459"/>
      <c r="L5" s="459"/>
      <c r="M5" s="459"/>
      <c r="N5" s="459"/>
      <c r="O5" s="459"/>
      <c r="P5" s="459"/>
    </row>
    <row r="6" spans="2:16" ht="22.5" customHeight="1" x14ac:dyDescent="0.25">
      <c r="B6" s="452" t="s">
        <v>176</v>
      </c>
      <c r="C6" s="452"/>
      <c r="D6" s="452"/>
      <c r="E6" s="452"/>
      <c r="F6" s="452"/>
      <c r="G6" s="452"/>
      <c r="H6" s="452"/>
      <c r="I6" s="452"/>
      <c r="J6" s="452"/>
      <c r="K6" s="452"/>
      <c r="L6" s="452"/>
      <c r="M6" s="452"/>
      <c r="N6" s="452"/>
      <c r="O6" s="452"/>
      <c r="P6" s="452"/>
    </row>
    <row r="7" spans="2:16" x14ac:dyDescent="0.25">
      <c r="B7" s="453" t="s">
        <v>121</v>
      </c>
      <c r="C7" s="453"/>
      <c r="D7" s="453"/>
      <c r="E7" s="453"/>
      <c r="F7" s="453"/>
      <c r="G7" s="453"/>
      <c r="H7" s="453"/>
      <c r="I7" s="453"/>
      <c r="J7" s="453"/>
      <c r="K7" s="453"/>
      <c r="L7" s="453"/>
      <c r="M7" s="453"/>
      <c r="N7" s="453"/>
      <c r="O7" s="453"/>
      <c r="P7" s="453"/>
    </row>
    <row r="8" spans="2:16" ht="24.75" customHeight="1" x14ac:dyDescent="0.25">
      <c r="B8" s="450" t="s">
        <v>228</v>
      </c>
      <c r="C8" s="450"/>
      <c r="D8" s="450"/>
      <c r="E8" s="450"/>
      <c r="F8" s="450"/>
      <c r="G8" s="450"/>
      <c r="H8" s="450"/>
      <c r="I8" s="450"/>
      <c r="J8" s="450"/>
      <c r="K8" s="450"/>
      <c r="L8" s="450"/>
      <c r="M8" s="450"/>
      <c r="N8" s="450"/>
      <c r="O8" s="450"/>
      <c r="P8" s="450"/>
    </row>
    <row r="9" spans="2:16" x14ac:dyDescent="0.25">
      <c r="B9" s="456" t="s">
        <v>122</v>
      </c>
      <c r="C9" s="456"/>
      <c r="D9" s="456"/>
      <c r="E9" s="456"/>
      <c r="F9" s="456"/>
      <c r="G9" s="456"/>
      <c r="H9" s="456"/>
      <c r="I9" s="456"/>
      <c r="J9" s="456"/>
      <c r="K9" s="456"/>
      <c r="L9" s="456"/>
      <c r="M9" s="456"/>
      <c r="N9" s="456"/>
      <c r="O9" s="456"/>
      <c r="P9" s="456"/>
    </row>
    <row r="10" spans="2:16" ht="21.75" customHeight="1" x14ac:dyDescent="0.25">
      <c r="B10" s="450" t="s">
        <v>123</v>
      </c>
      <c r="C10" s="450"/>
      <c r="D10" s="450"/>
      <c r="E10" s="450"/>
      <c r="F10" s="450"/>
      <c r="G10" s="450"/>
      <c r="H10" s="450"/>
      <c r="I10" s="450"/>
      <c r="J10" s="450"/>
      <c r="K10" s="450"/>
      <c r="L10" s="450"/>
      <c r="M10" s="450"/>
      <c r="N10" s="450"/>
      <c r="O10" s="450"/>
      <c r="P10" s="450"/>
    </row>
    <row r="11" spans="2:16" x14ac:dyDescent="0.25">
      <c r="B11" s="456" t="s">
        <v>124</v>
      </c>
      <c r="C11" s="456"/>
      <c r="D11" s="456"/>
      <c r="E11" s="456"/>
      <c r="F11" s="456"/>
      <c r="G11" s="456"/>
      <c r="H11" s="456"/>
      <c r="I11" s="456"/>
      <c r="J11" s="456"/>
      <c r="K11" s="456"/>
      <c r="L11" s="456"/>
      <c r="M11" s="456"/>
      <c r="N11" s="456"/>
      <c r="O11" s="456"/>
      <c r="P11" s="456"/>
    </row>
    <row r="12" spans="2:16" x14ac:dyDescent="0.25">
      <c r="B12" s="49" t="s">
        <v>125</v>
      </c>
      <c r="C12" s="26"/>
      <c r="D12" s="26"/>
      <c r="E12" s="26"/>
      <c r="F12" s="26"/>
      <c r="G12" s="26"/>
      <c r="H12" s="26"/>
      <c r="I12" s="26"/>
      <c r="J12" s="26"/>
      <c r="K12" s="26"/>
      <c r="L12" s="26"/>
      <c r="M12" s="26"/>
      <c r="N12" s="26"/>
      <c r="O12" s="26"/>
      <c r="P12" s="26"/>
    </row>
    <row r="13" spans="2:16" ht="10.5" customHeight="1" x14ac:dyDescent="0.25">
      <c r="B13" s="49"/>
      <c r="C13" s="26"/>
      <c r="D13" s="26"/>
      <c r="E13" s="26"/>
      <c r="F13" s="26"/>
      <c r="G13" s="26"/>
      <c r="H13" s="26"/>
      <c r="I13" s="26"/>
      <c r="J13" s="26"/>
      <c r="K13" s="26"/>
      <c r="L13" s="26"/>
      <c r="M13" s="26"/>
      <c r="N13" s="26"/>
      <c r="O13" s="26"/>
      <c r="P13" s="26"/>
    </row>
    <row r="14" spans="2:16" x14ac:dyDescent="0.25">
      <c r="B14" s="49" t="s">
        <v>232</v>
      </c>
      <c r="C14" s="26"/>
      <c r="D14" s="26"/>
      <c r="E14" s="26"/>
      <c r="F14" s="26"/>
      <c r="G14" s="26"/>
      <c r="H14" s="26"/>
      <c r="I14" s="26"/>
      <c r="J14" s="26"/>
      <c r="K14" s="26"/>
      <c r="L14" s="26"/>
      <c r="M14" s="26"/>
      <c r="N14" s="26"/>
      <c r="O14" s="26"/>
      <c r="P14" s="26"/>
    </row>
    <row r="15" spans="2:16" ht="10.5" customHeight="1" x14ac:dyDescent="0.25">
      <c r="B15" s="58"/>
      <c r="C15" s="26"/>
      <c r="D15" s="26"/>
      <c r="E15" s="26"/>
      <c r="F15" s="26"/>
      <c r="G15" s="26"/>
      <c r="H15" s="26"/>
      <c r="I15" s="26"/>
      <c r="J15" s="26"/>
      <c r="K15" s="26"/>
      <c r="L15" s="26"/>
      <c r="M15" s="26"/>
      <c r="N15" s="26"/>
      <c r="O15" s="26"/>
      <c r="P15" s="26"/>
    </row>
    <row r="16" spans="2:16" x14ac:dyDescent="0.25">
      <c r="B16" s="60" t="s">
        <v>229</v>
      </c>
      <c r="C16" s="61"/>
      <c r="D16" s="61"/>
      <c r="E16" s="61"/>
      <c r="F16" s="61"/>
      <c r="G16" s="61"/>
      <c r="H16" s="61"/>
      <c r="I16" s="61"/>
      <c r="J16" s="61"/>
      <c r="K16" s="26"/>
      <c r="L16" s="26"/>
      <c r="M16" s="26"/>
      <c r="N16" s="26"/>
      <c r="O16" s="26"/>
      <c r="P16" s="26"/>
    </row>
    <row r="17" spans="2:16" ht="12.75" customHeight="1" x14ac:dyDescent="0.25">
      <c r="B17" s="49"/>
      <c r="C17" s="26"/>
      <c r="D17" s="26"/>
      <c r="E17" s="26"/>
      <c r="F17" s="26"/>
      <c r="G17" s="26"/>
      <c r="H17" s="26"/>
      <c r="I17" s="26"/>
      <c r="J17" s="26"/>
      <c r="K17" s="26"/>
      <c r="L17" s="26"/>
      <c r="M17" s="26"/>
      <c r="N17" s="26"/>
      <c r="O17" s="26"/>
      <c r="P17" s="26"/>
    </row>
    <row r="18" spans="2:16" ht="27" customHeight="1" x14ac:dyDescent="0.25">
      <c r="B18" s="459" t="s">
        <v>149</v>
      </c>
      <c r="C18" s="459"/>
      <c r="D18" s="459"/>
      <c r="E18" s="459"/>
      <c r="F18" s="459"/>
      <c r="G18" s="459"/>
      <c r="H18" s="459"/>
      <c r="I18" s="459"/>
      <c r="J18" s="459"/>
      <c r="K18" s="459"/>
      <c r="L18" s="459"/>
      <c r="M18" s="459"/>
      <c r="N18" s="459"/>
      <c r="O18" s="459"/>
      <c r="P18" s="459"/>
    </row>
    <row r="19" spans="2:16" ht="11.25" customHeight="1" x14ac:dyDescent="0.25">
      <c r="B19" s="49"/>
      <c r="C19" s="26"/>
      <c r="D19" s="26"/>
      <c r="E19" s="26"/>
      <c r="F19" s="26"/>
      <c r="G19" s="26"/>
      <c r="H19" s="26"/>
      <c r="I19" s="26"/>
      <c r="J19" s="26"/>
      <c r="K19" s="26"/>
      <c r="L19" s="26"/>
      <c r="M19" s="26"/>
      <c r="N19" s="26"/>
      <c r="O19" s="26"/>
      <c r="P19" s="26"/>
    </row>
    <row r="20" spans="2:16" ht="41.25" customHeight="1" x14ac:dyDescent="0.25">
      <c r="B20" s="457" t="s">
        <v>150</v>
      </c>
      <c r="C20" s="457"/>
      <c r="D20" s="457"/>
      <c r="E20" s="457"/>
      <c r="F20" s="457"/>
      <c r="G20" s="457"/>
      <c r="H20" s="457"/>
      <c r="I20" s="457"/>
      <c r="J20" s="457"/>
      <c r="K20" s="457"/>
      <c r="L20" s="457"/>
      <c r="M20" s="457"/>
      <c r="N20" s="457"/>
      <c r="O20" s="457"/>
      <c r="P20" s="457"/>
    </row>
    <row r="21" spans="2:16" x14ac:dyDescent="0.25">
      <c r="B21" s="49" t="s">
        <v>126</v>
      </c>
      <c r="C21" s="26"/>
      <c r="D21" s="26"/>
      <c r="E21" s="26"/>
      <c r="F21" s="26"/>
      <c r="G21" s="26"/>
      <c r="H21" s="26"/>
      <c r="I21" s="26"/>
      <c r="J21" s="26"/>
      <c r="K21" s="26"/>
      <c r="L21" s="26"/>
      <c r="M21" s="26"/>
      <c r="N21" s="26"/>
      <c r="O21" s="26"/>
      <c r="P21" s="26"/>
    </row>
    <row r="22" spans="2:16" ht="22.5" customHeight="1" x14ac:dyDescent="0.25">
      <c r="B22" s="459" t="s">
        <v>164</v>
      </c>
      <c r="C22" s="459"/>
      <c r="D22" s="459"/>
      <c r="E22" s="459"/>
      <c r="F22" s="459"/>
      <c r="G22" s="459"/>
      <c r="H22" s="459"/>
      <c r="I22" s="459"/>
      <c r="J22" s="459"/>
      <c r="K22" s="459"/>
      <c r="L22" s="459"/>
      <c r="M22" s="459"/>
      <c r="N22" s="459"/>
      <c r="O22" s="459"/>
      <c r="P22" s="35"/>
    </row>
    <row r="23" spans="2:16" ht="13.5" customHeight="1" x14ac:dyDescent="0.25">
      <c r="B23" s="45"/>
      <c r="C23" s="41"/>
      <c r="D23" s="41"/>
      <c r="E23" s="41"/>
      <c r="F23" s="41"/>
      <c r="G23" s="41"/>
      <c r="H23" s="41"/>
      <c r="I23" s="41"/>
      <c r="J23" s="41"/>
      <c r="K23" s="41"/>
      <c r="L23" s="41"/>
      <c r="M23" s="41"/>
      <c r="N23" s="41"/>
      <c r="O23" s="41"/>
      <c r="P23" s="41"/>
    </row>
    <row r="24" spans="2:16" x14ac:dyDescent="0.25">
      <c r="B24" s="46" t="s">
        <v>165</v>
      </c>
      <c r="C24" s="41"/>
      <c r="D24" s="41"/>
      <c r="E24" s="41"/>
      <c r="F24" s="41"/>
      <c r="G24" s="41"/>
      <c r="H24" s="41"/>
      <c r="I24" s="41"/>
      <c r="J24" s="41"/>
      <c r="K24" s="41"/>
      <c r="L24" s="41"/>
      <c r="M24" s="41"/>
      <c r="N24" s="41"/>
      <c r="O24" s="41"/>
      <c r="P24" s="41"/>
    </row>
    <row r="25" spans="2:16" ht="6" customHeight="1" x14ac:dyDescent="0.25">
      <c r="B25" s="45"/>
      <c r="C25" s="41"/>
      <c r="D25" s="41"/>
      <c r="E25" s="41"/>
      <c r="F25" s="41"/>
      <c r="G25" s="41"/>
      <c r="H25" s="41"/>
      <c r="I25" s="41"/>
      <c r="J25" s="41"/>
      <c r="K25" s="41"/>
      <c r="L25" s="41"/>
      <c r="M25" s="41"/>
      <c r="N25" s="41"/>
      <c r="O25" s="41"/>
      <c r="P25" s="41"/>
    </row>
    <row r="26" spans="2:16" x14ac:dyDescent="0.25">
      <c r="B26" s="46" t="s">
        <v>166</v>
      </c>
      <c r="C26" s="41"/>
      <c r="D26" s="41"/>
      <c r="E26" s="41"/>
      <c r="F26" s="41"/>
      <c r="G26" s="41"/>
      <c r="H26" s="41"/>
      <c r="I26" s="41"/>
      <c r="J26" s="41"/>
      <c r="K26" s="41"/>
      <c r="L26" s="41"/>
      <c r="M26" s="41"/>
      <c r="N26" s="41"/>
      <c r="O26" s="41"/>
      <c r="P26" s="41"/>
    </row>
    <row r="27" spans="2:16" ht="9.75" customHeight="1" x14ac:dyDescent="0.25">
      <c r="B27" s="45"/>
      <c r="C27" s="41"/>
      <c r="D27" s="41"/>
      <c r="E27" s="41"/>
      <c r="F27" s="41"/>
      <c r="G27" s="41"/>
      <c r="H27" s="41"/>
      <c r="I27" s="41"/>
      <c r="J27" s="41"/>
      <c r="K27" s="41"/>
      <c r="L27" s="41"/>
      <c r="M27" s="41"/>
      <c r="N27" s="41"/>
      <c r="O27" s="41"/>
      <c r="P27" s="41"/>
    </row>
    <row r="28" spans="2:16" x14ac:dyDescent="0.25">
      <c r="B28" s="46" t="s">
        <v>195</v>
      </c>
      <c r="C28" s="41"/>
      <c r="D28" s="41"/>
      <c r="E28" s="41"/>
      <c r="F28" s="41"/>
      <c r="G28" s="41"/>
      <c r="H28" s="41"/>
      <c r="I28" s="41"/>
      <c r="J28" s="41"/>
      <c r="K28" s="41"/>
      <c r="L28" s="41"/>
      <c r="M28" s="41"/>
      <c r="N28" s="41"/>
      <c r="O28" s="41"/>
      <c r="P28" s="41"/>
    </row>
    <row r="29" spans="2:16" x14ac:dyDescent="0.25">
      <c r="B29" s="40"/>
      <c r="C29" s="26"/>
      <c r="D29" s="26"/>
      <c r="E29" s="26"/>
      <c r="F29" s="26"/>
      <c r="G29" s="26"/>
      <c r="H29" s="26"/>
      <c r="I29" s="26"/>
      <c r="J29" s="26"/>
      <c r="K29" s="26"/>
      <c r="L29" s="26"/>
      <c r="M29" s="26"/>
      <c r="N29" s="26"/>
      <c r="O29" s="26"/>
      <c r="P29" s="26"/>
    </row>
    <row r="30" spans="2:16" ht="50.25" customHeight="1" x14ac:dyDescent="0.25">
      <c r="B30" s="457" t="s">
        <v>151</v>
      </c>
      <c r="C30" s="457"/>
      <c r="D30" s="457"/>
      <c r="E30" s="457"/>
      <c r="F30" s="457"/>
      <c r="G30" s="457"/>
      <c r="H30" s="457"/>
      <c r="I30" s="457"/>
      <c r="J30" s="457"/>
      <c r="K30" s="457"/>
      <c r="L30" s="457"/>
      <c r="M30" s="457"/>
      <c r="N30" s="457"/>
      <c r="O30" s="457"/>
      <c r="P30" s="457"/>
    </row>
    <row r="31" spans="2:16" x14ac:dyDescent="0.25">
      <c r="B31" s="456" t="s">
        <v>162</v>
      </c>
      <c r="C31" s="456"/>
      <c r="D31" s="456"/>
      <c r="E31" s="456"/>
      <c r="F31" s="456"/>
      <c r="G31" s="456"/>
      <c r="H31" s="456"/>
      <c r="I31" s="456"/>
      <c r="J31" s="456"/>
      <c r="K31" s="456"/>
      <c r="L31" s="456"/>
      <c r="M31" s="456"/>
      <c r="N31" s="456"/>
      <c r="O31" s="456"/>
      <c r="P31" s="456"/>
    </row>
    <row r="32" spans="2:16" ht="53.25" customHeight="1" x14ac:dyDescent="0.25">
      <c r="B32" s="457" t="s">
        <v>152</v>
      </c>
      <c r="C32" s="457"/>
      <c r="D32" s="457"/>
      <c r="E32" s="457"/>
      <c r="F32" s="457"/>
      <c r="G32" s="457"/>
      <c r="H32" s="457"/>
      <c r="I32" s="457"/>
      <c r="J32" s="457"/>
      <c r="K32" s="457"/>
      <c r="L32" s="457"/>
      <c r="M32" s="457"/>
      <c r="N32" s="457"/>
      <c r="O32" s="457"/>
      <c r="P32" s="457"/>
    </row>
    <row r="33" spans="2:16" x14ac:dyDescent="0.25">
      <c r="B33" s="50"/>
      <c r="C33" s="26"/>
      <c r="D33" s="26"/>
      <c r="E33" s="26"/>
      <c r="F33" s="26"/>
      <c r="G33" s="26"/>
      <c r="H33" s="26"/>
      <c r="I33" s="26"/>
      <c r="J33" s="26"/>
      <c r="K33" s="26"/>
      <c r="L33" s="26"/>
      <c r="M33" s="26"/>
      <c r="N33" s="26"/>
      <c r="O33" s="26"/>
      <c r="P33" s="26"/>
    </row>
    <row r="34" spans="2:16" ht="53.25" customHeight="1" x14ac:dyDescent="0.25">
      <c r="B34" s="457" t="s">
        <v>153</v>
      </c>
      <c r="C34" s="457"/>
      <c r="D34" s="457"/>
      <c r="E34" s="457"/>
      <c r="F34" s="457"/>
      <c r="G34" s="457"/>
      <c r="H34" s="457"/>
      <c r="I34" s="457"/>
      <c r="J34" s="457"/>
      <c r="K34" s="457"/>
      <c r="L34" s="457"/>
      <c r="M34" s="457"/>
      <c r="N34" s="457"/>
      <c r="O34" s="457"/>
      <c r="P34" s="457"/>
    </row>
    <row r="35" spans="2:16" x14ac:dyDescent="0.25">
      <c r="B35" s="49"/>
      <c r="C35" s="26"/>
      <c r="D35" s="26"/>
      <c r="E35" s="26"/>
      <c r="F35" s="26"/>
      <c r="G35" s="26"/>
      <c r="H35" s="26"/>
      <c r="I35" s="26"/>
      <c r="J35" s="26"/>
      <c r="K35" s="26"/>
      <c r="L35" s="26"/>
      <c r="M35" s="26"/>
      <c r="N35" s="26"/>
      <c r="O35" s="26"/>
      <c r="P35" s="26"/>
    </row>
    <row r="36" spans="2:16" ht="41.25" customHeight="1" x14ac:dyDescent="0.25">
      <c r="B36" s="457" t="s">
        <v>154</v>
      </c>
      <c r="C36" s="457"/>
      <c r="D36" s="457"/>
      <c r="E36" s="457"/>
      <c r="F36" s="457"/>
      <c r="G36" s="457"/>
      <c r="H36" s="457"/>
      <c r="I36" s="457"/>
      <c r="J36" s="457"/>
      <c r="K36" s="457"/>
      <c r="L36" s="457"/>
      <c r="M36" s="457"/>
      <c r="N36" s="457"/>
      <c r="O36" s="457"/>
      <c r="P36" s="457"/>
    </row>
    <row r="37" spans="2:16" ht="6" customHeight="1" x14ac:dyDescent="0.25">
      <c r="B37" s="49"/>
      <c r="C37" s="26"/>
      <c r="D37" s="26"/>
      <c r="E37" s="26"/>
      <c r="F37" s="26"/>
      <c r="G37" s="26"/>
      <c r="H37" s="26"/>
      <c r="I37" s="26"/>
      <c r="J37" s="26"/>
      <c r="K37" s="26"/>
      <c r="L37" s="26"/>
      <c r="M37" s="26"/>
      <c r="N37" s="26"/>
      <c r="O37" s="26"/>
      <c r="P37" s="26"/>
    </row>
    <row r="38" spans="2:16" ht="24.75" customHeight="1" x14ac:dyDescent="0.25">
      <c r="B38" s="458" t="s">
        <v>177</v>
      </c>
      <c r="C38" s="458"/>
      <c r="D38" s="458"/>
      <c r="E38" s="458"/>
      <c r="F38" s="458"/>
      <c r="G38" s="458"/>
      <c r="H38" s="458"/>
      <c r="I38" s="458"/>
      <c r="J38" s="458"/>
      <c r="K38" s="458"/>
      <c r="L38" s="458"/>
      <c r="M38" s="458"/>
      <c r="N38" s="458"/>
      <c r="O38" s="458"/>
      <c r="P38" s="458"/>
    </row>
    <row r="39" spans="2:16" x14ac:dyDescent="0.25">
      <c r="B39" s="453" t="s">
        <v>127</v>
      </c>
      <c r="C39" s="453"/>
      <c r="D39" s="453"/>
      <c r="E39" s="453"/>
      <c r="F39" s="453"/>
      <c r="G39" s="453"/>
      <c r="H39" s="453"/>
      <c r="I39" s="453"/>
      <c r="J39" s="453"/>
      <c r="K39" s="453"/>
      <c r="L39" s="453"/>
      <c r="M39" s="453"/>
      <c r="N39" s="453"/>
      <c r="O39" s="453"/>
      <c r="P39" s="453"/>
    </row>
    <row r="40" spans="2:16" ht="10.5" customHeight="1" x14ac:dyDescent="0.25">
      <c r="B40" s="49"/>
      <c r="C40" s="26"/>
      <c r="D40" s="26"/>
      <c r="E40" s="26"/>
      <c r="F40" s="26"/>
      <c r="G40" s="26"/>
      <c r="H40" s="26"/>
      <c r="I40" s="26"/>
      <c r="J40" s="26"/>
      <c r="K40" s="26"/>
      <c r="L40" s="26"/>
      <c r="M40" s="26"/>
      <c r="N40" s="26"/>
      <c r="O40" s="26"/>
      <c r="P40" s="26"/>
    </row>
    <row r="41" spans="2:16" ht="38.25" customHeight="1" x14ac:dyDescent="0.25">
      <c r="B41" s="455" t="s">
        <v>155</v>
      </c>
      <c r="C41" s="455"/>
      <c r="D41" s="455"/>
      <c r="E41" s="455"/>
      <c r="F41" s="455"/>
      <c r="G41" s="455"/>
      <c r="H41" s="455"/>
      <c r="I41" s="455"/>
      <c r="J41" s="455"/>
      <c r="K41" s="455"/>
      <c r="L41" s="455"/>
      <c r="M41" s="455"/>
      <c r="N41" s="455"/>
      <c r="O41" s="455"/>
      <c r="P41" s="455"/>
    </row>
    <row r="42" spans="2:16" x14ac:dyDescent="0.25">
      <c r="B42" s="49"/>
      <c r="C42" s="26"/>
      <c r="D42" s="26"/>
      <c r="E42" s="26"/>
      <c r="F42" s="26"/>
      <c r="G42" s="26"/>
      <c r="H42" s="26"/>
      <c r="I42" s="26"/>
      <c r="J42" s="26"/>
      <c r="K42" s="26"/>
      <c r="L42" s="26"/>
      <c r="M42" s="26"/>
      <c r="N42" s="26"/>
      <c r="O42" s="26"/>
      <c r="P42" s="26"/>
    </row>
    <row r="43" spans="2:16" ht="15" customHeight="1" x14ac:dyDescent="0.25">
      <c r="B43" s="456" t="s">
        <v>156</v>
      </c>
      <c r="C43" s="456"/>
      <c r="D43" s="456"/>
      <c r="E43" s="456"/>
      <c r="F43" s="456"/>
      <c r="G43" s="456"/>
      <c r="H43" s="456"/>
      <c r="I43" s="456"/>
      <c r="J43" s="456"/>
      <c r="K43" s="456"/>
      <c r="L43" s="456"/>
      <c r="M43" s="456"/>
      <c r="N43" s="456"/>
      <c r="O43" s="456"/>
      <c r="P43" s="456"/>
    </row>
    <row r="44" spans="2:16" ht="26.25" customHeight="1" x14ac:dyDescent="0.25">
      <c r="B44" s="450" t="s">
        <v>128</v>
      </c>
      <c r="C44" s="450"/>
      <c r="D44" s="450"/>
      <c r="E44" s="450"/>
      <c r="F44" s="450"/>
      <c r="G44" s="450"/>
      <c r="H44" s="450"/>
      <c r="I44" s="450"/>
      <c r="J44" s="450"/>
      <c r="K44" s="450"/>
      <c r="L44" s="450"/>
      <c r="M44" s="450"/>
      <c r="N44" s="450"/>
      <c r="O44" s="450"/>
      <c r="P44" s="450"/>
    </row>
    <row r="45" spans="2:16" x14ac:dyDescent="0.25">
      <c r="B45" s="49"/>
      <c r="C45" s="26"/>
      <c r="D45" s="26"/>
      <c r="E45" s="26"/>
      <c r="F45" s="26"/>
      <c r="G45" s="26"/>
      <c r="H45" s="26"/>
      <c r="I45" s="26"/>
      <c r="J45" s="26"/>
      <c r="K45" s="26"/>
      <c r="L45" s="26"/>
      <c r="M45" s="26"/>
      <c r="N45" s="26"/>
      <c r="O45" s="26"/>
      <c r="P45" s="26"/>
    </row>
    <row r="46" spans="2:16" ht="24.75" customHeight="1" x14ac:dyDescent="0.25">
      <c r="B46" s="450" t="s">
        <v>233</v>
      </c>
      <c r="C46" s="450"/>
      <c r="D46" s="450"/>
      <c r="E46" s="450"/>
      <c r="F46" s="450"/>
      <c r="G46" s="450"/>
      <c r="H46" s="450"/>
      <c r="I46" s="450"/>
      <c r="J46" s="450"/>
      <c r="K46" s="450"/>
      <c r="L46" s="450"/>
      <c r="M46" s="450"/>
      <c r="N46" s="450"/>
      <c r="O46" s="450"/>
      <c r="P46" s="450"/>
    </row>
    <row r="47" spans="2:16" x14ac:dyDescent="0.25">
      <c r="B47" s="49" t="s">
        <v>234</v>
      </c>
      <c r="C47" s="26"/>
      <c r="D47" s="26"/>
      <c r="E47" s="26"/>
      <c r="F47" s="26"/>
      <c r="G47" s="26"/>
      <c r="H47" s="26"/>
      <c r="I47" s="26"/>
      <c r="J47" s="26"/>
      <c r="K47" s="26"/>
      <c r="L47" s="26"/>
      <c r="M47" s="26"/>
      <c r="N47" s="26"/>
      <c r="O47" s="26"/>
      <c r="P47" s="26"/>
    </row>
    <row r="48" spans="2:16" x14ac:dyDescent="0.25">
      <c r="B48" s="49"/>
      <c r="C48" s="26"/>
      <c r="D48" s="26"/>
      <c r="E48" s="26"/>
      <c r="F48" s="26"/>
      <c r="G48" s="26"/>
      <c r="H48" s="26"/>
      <c r="I48" s="26"/>
      <c r="J48" s="26"/>
      <c r="K48" s="26"/>
      <c r="L48" s="26"/>
      <c r="M48" s="26"/>
      <c r="N48" s="26"/>
      <c r="O48" s="26"/>
      <c r="P48" s="26"/>
    </row>
    <row r="49" spans="2:16" x14ac:dyDescent="0.25">
      <c r="B49" s="60" t="s">
        <v>184</v>
      </c>
      <c r="C49" s="26"/>
      <c r="D49" s="26"/>
      <c r="E49" s="26"/>
      <c r="F49" s="26"/>
      <c r="G49" s="26"/>
      <c r="H49" s="26"/>
      <c r="I49" s="26"/>
      <c r="J49" s="26"/>
      <c r="K49" s="26"/>
      <c r="L49" s="26"/>
      <c r="M49" s="26"/>
      <c r="N49" s="26"/>
      <c r="O49" s="26"/>
      <c r="P49" s="26"/>
    </row>
    <row r="50" spans="2:16" ht="84" customHeight="1" x14ac:dyDescent="0.25">
      <c r="B50" s="60"/>
      <c r="C50" s="72"/>
      <c r="D50" s="72"/>
      <c r="E50" s="72"/>
      <c r="F50" s="72"/>
      <c r="G50" s="72"/>
      <c r="H50" s="72"/>
      <c r="I50" s="72"/>
      <c r="J50" s="72"/>
      <c r="K50" s="72"/>
      <c r="L50" s="72"/>
      <c r="M50" s="72"/>
      <c r="N50" s="72"/>
      <c r="O50" s="72"/>
      <c r="P50" s="72"/>
    </row>
    <row r="51" spans="2:16" ht="84" customHeight="1" x14ac:dyDescent="0.25">
      <c r="B51" s="60"/>
      <c r="C51" s="26"/>
      <c r="D51" s="26"/>
      <c r="E51" s="26"/>
      <c r="F51" s="26"/>
      <c r="G51" s="26"/>
      <c r="H51" s="26"/>
      <c r="I51" s="26"/>
      <c r="J51" s="26"/>
      <c r="K51" s="26"/>
      <c r="L51" s="26"/>
      <c r="M51" s="26"/>
      <c r="N51" s="26"/>
      <c r="O51" s="26"/>
      <c r="P51" s="26"/>
    </row>
    <row r="52" spans="2:16" ht="35.25" customHeight="1" x14ac:dyDescent="0.25">
      <c r="B52" s="452" t="s">
        <v>178</v>
      </c>
      <c r="C52" s="452"/>
      <c r="D52" s="452"/>
      <c r="E52" s="452"/>
      <c r="F52" s="452"/>
      <c r="G52" s="452"/>
      <c r="H52" s="452"/>
      <c r="I52" s="452"/>
      <c r="J52" s="452"/>
      <c r="K52" s="452"/>
      <c r="L52" s="452"/>
      <c r="M52" s="452"/>
      <c r="N52" s="452"/>
      <c r="O52" s="452"/>
      <c r="P52" s="452"/>
    </row>
    <row r="53" spans="2:16" x14ac:dyDescent="0.25">
      <c r="B53" s="453" t="s">
        <v>146</v>
      </c>
      <c r="C53" s="453"/>
      <c r="D53" s="453"/>
      <c r="E53" s="453"/>
      <c r="F53" s="453"/>
      <c r="G53" s="453"/>
      <c r="H53" s="453"/>
      <c r="I53" s="453"/>
      <c r="J53" s="453"/>
      <c r="K53" s="453"/>
      <c r="L53" s="453"/>
      <c r="M53" s="453"/>
      <c r="N53" s="453"/>
      <c r="O53" s="453"/>
      <c r="P53" s="453"/>
    </row>
    <row r="54" spans="2:16" x14ac:dyDescent="0.25">
      <c r="B54" s="453" t="s">
        <v>163</v>
      </c>
      <c r="C54" s="453"/>
      <c r="D54" s="453"/>
      <c r="E54" s="453"/>
      <c r="F54" s="453"/>
      <c r="G54" s="453"/>
      <c r="H54" s="453"/>
      <c r="I54" s="453"/>
      <c r="J54" s="453"/>
      <c r="K54" s="453"/>
      <c r="L54" s="453"/>
      <c r="M54" s="453"/>
      <c r="N54" s="453"/>
      <c r="O54" s="453"/>
      <c r="P54" s="453"/>
    </row>
    <row r="55" spans="2:16" x14ac:dyDescent="0.25">
      <c r="B55" s="51"/>
      <c r="C55" s="26"/>
      <c r="D55" s="26"/>
      <c r="E55" s="26"/>
      <c r="F55" s="26"/>
      <c r="G55" s="26"/>
      <c r="H55" s="26"/>
      <c r="I55" s="26"/>
      <c r="J55" s="26"/>
      <c r="K55" s="26"/>
      <c r="L55" s="26"/>
      <c r="M55" s="26"/>
      <c r="N55" s="26"/>
      <c r="O55" s="26"/>
      <c r="P55" s="26"/>
    </row>
    <row r="56" spans="2:16" x14ac:dyDescent="0.25">
      <c r="B56" s="49"/>
      <c r="C56" s="26"/>
      <c r="D56" s="26"/>
      <c r="E56" s="26"/>
      <c r="F56" s="26"/>
      <c r="G56" s="26"/>
      <c r="H56" s="26"/>
      <c r="I56" s="26"/>
      <c r="J56" s="26"/>
      <c r="K56" s="26"/>
      <c r="L56" s="26"/>
      <c r="M56" s="26"/>
      <c r="N56" s="26"/>
      <c r="O56" s="26"/>
      <c r="P56" s="26"/>
    </row>
    <row r="57" spans="2:16" ht="39.75" customHeight="1" x14ac:dyDescent="0.25">
      <c r="B57" s="450" t="s">
        <v>196</v>
      </c>
      <c r="C57" s="450"/>
      <c r="D57" s="450"/>
      <c r="E57" s="450"/>
      <c r="F57" s="450"/>
      <c r="G57" s="450"/>
      <c r="H57" s="450"/>
      <c r="I57" s="450"/>
      <c r="J57" s="450"/>
      <c r="K57" s="450"/>
      <c r="L57" s="450"/>
      <c r="M57" s="450"/>
      <c r="N57" s="450"/>
      <c r="O57" s="450"/>
      <c r="P57" s="450"/>
    </row>
    <row r="58" spans="2:16" x14ac:dyDescent="0.25">
      <c r="B58" s="49"/>
      <c r="C58" s="26"/>
      <c r="D58" s="26"/>
      <c r="E58" s="26"/>
      <c r="F58" s="26"/>
      <c r="G58" s="26"/>
      <c r="H58" s="26"/>
      <c r="I58" s="26"/>
      <c r="J58" s="26"/>
      <c r="K58" s="26"/>
      <c r="L58" s="26"/>
      <c r="M58" s="26"/>
      <c r="N58" s="26"/>
      <c r="O58" s="26"/>
      <c r="P58" s="26"/>
    </row>
    <row r="59" spans="2:16" x14ac:dyDescent="0.25">
      <c r="B59" s="48" t="s">
        <v>157</v>
      </c>
      <c r="C59" s="26"/>
      <c r="D59" s="26"/>
      <c r="E59" s="26"/>
      <c r="F59" s="26"/>
      <c r="G59" s="26"/>
      <c r="H59" s="26"/>
      <c r="I59" s="26"/>
      <c r="J59" s="26"/>
      <c r="K59" s="26"/>
      <c r="L59" s="26"/>
      <c r="M59" s="26"/>
      <c r="N59" s="26"/>
      <c r="O59" s="26"/>
      <c r="P59" s="26"/>
    </row>
    <row r="60" spans="2:16" x14ac:dyDescent="0.25">
      <c r="B60" s="48"/>
      <c r="C60" s="26"/>
      <c r="D60" s="26"/>
      <c r="E60" s="26"/>
      <c r="F60" s="26"/>
      <c r="G60" s="26"/>
      <c r="H60" s="26"/>
      <c r="I60" s="26"/>
      <c r="J60" s="26"/>
      <c r="K60" s="26"/>
      <c r="L60" s="26"/>
      <c r="M60" s="26"/>
      <c r="N60" s="26"/>
      <c r="O60" s="26"/>
      <c r="P60" s="26"/>
    </row>
    <row r="61" spans="2:16" ht="24" customHeight="1" x14ac:dyDescent="0.25">
      <c r="B61" s="454" t="s">
        <v>158</v>
      </c>
      <c r="C61" s="454"/>
      <c r="D61" s="454"/>
      <c r="E61" s="454"/>
      <c r="F61" s="454"/>
      <c r="G61" s="454"/>
      <c r="H61" s="454"/>
      <c r="I61" s="454"/>
      <c r="J61" s="454"/>
      <c r="K61" s="454"/>
      <c r="L61" s="454"/>
      <c r="M61" s="454"/>
      <c r="N61" s="454"/>
      <c r="O61" s="454"/>
      <c r="P61" s="454"/>
    </row>
    <row r="62" spans="2:16" ht="10.5" customHeight="1" x14ac:dyDescent="0.25">
      <c r="B62" s="48"/>
      <c r="C62" s="26"/>
      <c r="D62" s="26"/>
      <c r="E62" s="26"/>
      <c r="F62" s="26"/>
      <c r="G62" s="26"/>
      <c r="H62" s="26"/>
      <c r="I62" s="26"/>
      <c r="J62" s="26"/>
      <c r="K62" s="26"/>
      <c r="L62" s="26"/>
      <c r="M62" s="26"/>
      <c r="N62" s="26"/>
      <c r="O62" s="26"/>
      <c r="P62" s="26"/>
    </row>
    <row r="63" spans="2:16" x14ac:dyDescent="0.25">
      <c r="B63" s="52" t="s">
        <v>129</v>
      </c>
      <c r="C63" s="26"/>
      <c r="D63" s="26"/>
      <c r="E63" s="26"/>
      <c r="F63" s="26"/>
      <c r="G63" s="26"/>
      <c r="H63" s="26"/>
      <c r="I63" s="26"/>
      <c r="J63" s="26"/>
      <c r="K63" s="26"/>
      <c r="L63" s="26"/>
      <c r="M63" s="26"/>
      <c r="N63" s="26"/>
      <c r="O63" s="26"/>
      <c r="P63" s="26"/>
    </row>
    <row r="64" spans="2:16" x14ac:dyDescent="0.25">
      <c r="B64" s="52" t="s">
        <v>130</v>
      </c>
      <c r="C64" s="26"/>
      <c r="D64" s="26"/>
      <c r="E64" s="26"/>
      <c r="F64" s="26"/>
      <c r="G64" s="26"/>
      <c r="H64" s="26"/>
      <c r="I64" s="26"/>
      <c r="J64" s="26"/>
      <c r="K64" s="26"/>
      <c r="L64" s="26"/>
      <c r="M64" s="26"/>
      <c r="N64" s="26"/>
      <c r="O64" s="26"/>
      <c r="P64" s="26"/>
    </row>
    <row r="65" spans="2:16" x14ac:dyDescent="0.25">
      <c r="B65" s="52" t="s">
        <v>147</v>
      </c>
      <c r="C65" s="26"/>
      <c r="D65" s="26"/>
      <c r="E65" s="26"/>
      <c r="F65" s="26"/>
      <c r="G65" s="26"/>
      <c r="H65" s="26"/>
      <c r="I65" s="26"/>
      <c r="J65" s="26"/>
      <c r="K65" s="26"/>
      <c r="L65" s="26"/>
      <c r="M65" s="26"/>
      <c r="N65" s="26"/>
      <c r="O65" s="26"/>
      <c r="P65" s="26"/>
    </row>
    <row r="66" spans="2:16" x14ac:dyDescent="0.25">
      <c r="B66" s="48"/>
      <c r="C66" s="26"/>
      <c r="D66" s="26"/>
      <c r="E66" s="26"/>
      <c r="F66" s="26"/>
      <c r="G66" s="26"/>
      <c r="H66" s="26"/>
      <c r="I66" s="26"/>
      <c r="J66" s="26"/>
      <c r="K66" s="26"/>
      <c r="L66" s="26"/>
      <c r="M66" s="26"/>
      <c r="N66" s="26"/>
      <c r="O66" s="26"/>
      <c r="P66" s="26"/>
    </row>
    <row r="67" spans="2:16" x14ac:dyDescent="0.25">
      <c r="B67" s="48" t="s">
        <v>131</v>
      </c>
      <c r="C67" s="26"/>
      <c r="D67" s="26"/>
      <c r="E67" s="26"/>
      <c r="F67" s="26"/>
      <c r="G67" s="26"/>
      <c r="H67" s="26"/>
      <c r="I67" s="26"/>
      <c r="J67" s="26"/>
      <c r="K67" s="26"/>
      <c r="L67" s="26"/>
      <c r="M67" s="26"/>
      <c r="N67" s="26"/>
      <c r="O67" s="26"/>
      <c r="P67" s="26"/>
    </row>
    <row r="68" spans="2:16" x14ac:dyDescent="0.25">
      <c r="B68" s="53"/>
      <c r="C68" s="26"/>
      <c r="D68" s="26"/>
      <c r="E68" s="26"/>
      <c r="F68" s="26"/>
      <c r="G68" s="26"/>
      <c r="H68" s="26"/>
      <c r="I68" s="26"/>
      <c r="J68" s="26"/>
      <c r="K68" s="26"/>
      <c r="L68" s="26"/>
      <c r="M68" s="26"/>
      <c r="N68" s="26"/>
      <c r="O68" s="26"/>
      <c r="P68" s="26"/>
    </row>
    <row r="69" spans="2:16" x14ac:dyDescent="0.25">
      <c r="B69" s="49" t="s">
        <v>159</v>
      </c>
      <c r="C69" s="26"/>
      <c r="D69" s="26"/>
      <c r="E69" s="26"/>
      <c r="F69" s="26"/>
      <c r="G69" s="26"/>
      <c r="H69" s="26"/>
      <c r="I69" s="26"/>
      <c r="J69" s="26"/>
      <c r="K69" s="26"/>
      <c r="L69" s="26"/>
      <c r="M69" s="26"/>
      <c r="N69" s="26"/>
      <c r="O69" s="26"/>
      <c r="P69" s="26"/>
    </row>
    <row r="70" spans="2:16" x14ac:dyDescent="0.25">
      <c r="B70" s="49"/>
      <c r="C70" s="26"/>
      <c r="D70" s="26"/>
      <c r="E70" s="26"/>
      <c r="F70" s="26"/>
      <c r="G70" s="26"/>
      <c r="H70" s="26"/>
      <c r="I70" s="26"/>
      <c r="J70" s="26"/>
      <c r="K70" s="26"/>
      <c r="L70" s="26"/>
      <c r="M70" s="26"/>
      <c r="N70" s="26"/>
      <c r="O70" s="26"/>
      <c r="P70" s="26"/>
    </row>
    <row r="71" spans="2:16" ht="53.25" customHeight="1" x14ac:dyDescent="0.25">
      <c r="B71" s="450" t="s">
        <v>160</v>
      </c>
      <c r="C71" s="450"/>
      <c r="D71" s="450"/>
      <c r="E71" s="450"/>
      <c r="F71" s="450"/>
      <c r="G71" s="450"/>
      <c r="H71" s="450"/>
      <c r="I71" s="450"/>
      <c r="J71" s="450"/>
      <c r="K71" s="450"/>
      <c r="L71" s="450"/>
      <c r="M71" s="450"/>
      <c r="N71" s="450"/>
      <c r="O71" s="450"/>
      <c r="P71" s="450"/>
    </row>
    <row r="72" spans="2:16" x14ac:dyDescent="0.25">
      <c r="B72" s="49"/>
      <c r="C72" s="26"/>
      <c r="D72" s="26"/>
      <c r="E72" s="26"/>
      <c r="F72" s="26"/>
      <c r="G72" s="26"/>
      <c r="H72" s="26"/>
      <c r="I72" s="26"/>
      <c r="J72" s="26"/>
      <c r="K72" s="26"/>
      <c r="L72" s="26"/>
      <c r="M72" s="26"/>
      <c r="N72" s="26"/>
      <c r="O72" s="26"/>
      <c r="P72" s="26"/>
    </row>
    <row r="73" spans="2:16" x14ac:dyDescent="0.25">
      <c r="B73" s="49" t="s">
        <v>161</v>
      </c>
      <c r="C73" s="26"/>
      <c r="D73" s="26"/>
      <c r="E73" s="26"/>
      <c r="F73" s="26"/>
      <c r="G73" s="26"/>
      <c r="H73" s="26"/>
      <c r="I73" s="26"/>
      <c r="J73" s="26"/>
      <c r="K73" s="26"/>
      <c r="L73" s="26"/>
      <c r="M73" s="26"/>
      <c r="N73" s="26"/>
      <c r="O73" s="26"/>
      <c r="P73" s="26"/>
    </row>
    <row r="74" spans="2:16" ht="15.75" customHeight="1" x14ac:dyDescent="0.25">
      <c r="B74" s="49"/>
      <c r="C74" s="26"/>
      <c r="D74" s="26"/>
      <c r="E74" s="26"/>
      <c r="F74" s="26"/>
      <c r="G74" s="26"/>
      <c r="H74" s="26"/>
      <c r="I74" s="26"/>
      <c r="J74" s="26"/>
      <c r="K74" s="26"/>
      <c r="L74" s="26"/>
      <c r="M74" s="26"/>
      <c r="N74" s="26"/>
      <c r="O74" s="26"/>
      <c r="P74" s="26"/>
    </row>
    <row r="75" spans="2:16" ht="159" customHeight="1" x14ac:dyDescent="0.25">
      <c r="B75" s="49"/>
      <c r="C75" s="26"/>
      <c r="D75" s="26"/>
      <c r="E75" s="26"/>
      <c r="F75" s="26"/>
      <c r="G75" s="26"/>
      <c r="H75" s="26"/>
      <c r="I75" s="26"/>
      <c r="J75" s="26"/>
      <c r="K75" s="26"/>
      <c r="L75" s="26"/>
      <c r="M75" s="26"/>
      <c r="N75" s="26"/>
      <c r="O75" s="26"/>
      <c r="P75" s="26"/>
    </row>
    <row r="76" spans="2:16" ht="23.25" customHeight="1" x14ac:dyDescent="0.25">
      <c r="B76" s="49" t="s">
        <v>133</v>
      </c>
      <c r="C76" s="26"/>
      <c r="D76" s="26"/>
      <c r="E76" s="26"/>
      <c r="F76" s="26"/>
      <c r="G76" s="26"/>
      <c r="H76" s="26"/>
      <c r="I76" s="26"/>
      <c r="J76" s="26"/>
      <c r="K76" s="26"/>
      <c r="L76" s="26"/>
      <c r="M76" s="26"/>
      <c r="N76" s="26"/>
      <c r="O76" s="26"/>
      <c r="P76" s="26"/>
    </row>
    <row r="77" spans="2:16" ht="41.25" customHeight="1" x14ac:dyDescent="0.25">
      <c r="B77" s="450" t="s">
        <v>132</v>
      </c>
      <c r="C77" s="450"/>
      <c r="D77" s="450"/>
      <c r="E77" s="450"/>
      <c r="F77" s="450"/>
      <c r="G77" s="450"/>
      <c r="H77" s="450"/>
      <c r="I77" s="450"/>
      <c r="J77" s="450"/>
      <c r="K77" s="450"/>
      <c r="L77" s="450"/>
      <c r="M77" s="450"/>
      <c r="N77" s="450"/>
      <c r="O77" s="450"/>
      <c r="P77" s="450"/>
    </row>
    <row r="78" spans="2:16" x14ac:dyDescent="0.25">
      <c r="B78" s="49" t="s">
        <v>134</v>
      </c>
      <c r="C78" s="26"/>
      <c r="D78" s="26"/>
      <c r="E78" s="26"/>
      <c r="F78" s="26"/>
      <c r="G78" s="26"/>
      <c r="H78" s="26"/>
      <c r="I78" s="26"/>
      <c r="J78" s="26"/>
      <c r="K78" s="26"/>
      <c r="L78" s="26"/>
      <c r="M78" s="26"/>
      <c r="N78" s="26"/>
      <c r="O78" s="26"/>
      <c r="P78" s="26"/>
    </row>
    <row r="79" spans="2:16" x14ac:dyDescent="0.25">
      <c r="B79" s="49" t="s">
        <v>135</v>
      </c>
      <c r="C79" s="26"/>
      <c r="D79" s="26"/>
      <c r="E79" s="26"/>
      <c r="F79" s="26"/>
      <c r="G79" s="26"/>
      <c r="H79" s="26"/>
      <c r="I79" s="26"/>
      <c r="J79" s="26"/>
      <c r="K79" s="26"/>
      <c r="L79" s="26"/>
      <c r="M79" s="26"/>
      <c r="N79" s="26"/>
      <c r="O79" s="26"/>
      <c r="P79" s="26"/>
    </row>
    <row r="80" spans="2:16" x14ac:dyDescent="0.25">
      <c r="B80" s="49" t="s">
        <v>136</v>
      </c>
      <c r="C80" s="26"/>
      <c r="D80" s="26"/>
      <c r="E80" s="26"/>
      <c r="F80" s="26"/>
      <c r="G80" s="26"/>
      <c r="H80" s="26"/>
      <c r="I80" s="26"/>
      <c r="J80" s="26"/>
      <c r="K80" s="26"/>
      <c r="L80" s="26"/>
      <c r="M80" s="26"/>
      <c r="N80" s="26"/>
      <c r="O80" s="26"/>
      <c r="P80" s="26"/>
    </row>
    <row r="81" spans="1:16" x14ac:dyDescent="0.25">
      <c r="B81" s="49" t="s">
        <v>137</v>
      </c>
      <c r="C81" s="26"/>
      <c r="D81" s="26"/>
      <c r="E81" s="26"/>
      <c r="F81" s="26"/>
      <c r="G81" s="26"/>
      <c r="H81" s="26"/>
      <c r="I81" s="26"/>
      <c r="J81" s="26"/>
      <c r="K81" s="26"/>
      <c r="L81" s="26"/>
      <c r="M81" s="26"/>
      <c r="N81" s="26"/>
      <c r="O81" s="26"/>
      <c r="P81" s="26"/>
    </row>
    <row r="82" spans="1:16" x14ac:dyDescent="0.25">
      <c r="B82" s="49" t="s">
        <v>138</v>
      </c>
      <c r="C82" s="26"/>
      <c r="D82" s="26"/>
      <c r="E82" s="26"/>
      <c r="F82" s="26"/>
      <c r="G82" s="26"/>
      <c r="H82" s="26"/>
      <c r="I82" s="26"/>
      <c r="J82" s="26"/>
      <c r="K82" s="26"/>
      <c r="L82" s="26"/>
      <c r="M82" s="26"/>
      <c r="N82" s="26"/>
      <c r="O82" s="26"/>
      <c r="P82" s="26"/>
    </row>
    <row r="83" spans="1:16" x14ac:dyDescent="0.25">
      <c r="B83" s="49"/>
      <c r="C83" s="26"/>
      <c r="D83" s="26"/>
      <c r="E83" s="26"/>
      <c r="F83" s="26"/>
      <c r="G83" s="26"/>
      <c r="H83" s="26"/>
      <c r="I83" s="26"/>
      <c r="J83" s="26"/>
      <c r="K83" s="26"/>
      <c r="L83" s="26"/>
      <c r="M83" s="26"/>
      <c r="N83" s="26"/>
      <c r="O83" s="26"/>
      <c r="P83" s="26"/>
    </row>
    <row r="84" spans="1:16" x14ac:dyDescent="0.25">
      <c r="B84" s="49"/>
      <c r="C84" s="26"/>
      <c r="D84" s="26"/>
      <c r="E84" s="26"/>
      <c r="F84" s="26"/>
      <c r="G84" s="26"/>
      <c r="H84" s="26"/>
      <c r="I84" s="26"/>
      <c r="J84" s="26"/>
      <c r="K84" s="26"/>
      <c r="L84" s="26"/>
      <c r="M84" s="26"/>
      <c r="N84" s="26"/>
      <c r="O84" s="26"/>
      <c r="P84" s="26"/>
    </row>
    <row r="85" spans="1:16" x14ac:dyDescent="0.25">
      <c r="B85" s="49"/>
      <c r="C85" s="26"/>
      <c r="D85" s="26"/>
      <c r="E85" s="26"/>
      <c r="F85" s="26"/>
      <c r="G85" s="26"/>
      <c r="H85" s="26"/>
      <c r="I85" s="26"/>
      <c r="J85" s="26"/>
      <c r="K85" s="26"/>
      <c r="L85" s="26"/>
      <c r="M85" s="26"/>
      <c r="N85" s="26"/>
      <c r="O85" s="26"/>
      <c r="P85" s="26"/>
    </row>
    <row r="86" spans="1:16" x14ac:dyDescent="0.25">
      <c r="B86" s="49" t="s">
        <v>139</v>
      </c>
      <c r="C86" s="26"/>
      <c r="D86" s="26"/>
      <c r="E86" s="26"/>
      <c r="F86" s="26"/>
      <c r="G86" s="26"/>
      <c r="H86" s="26"/>
      <c r="I86" s="26"/>
      <c r="J86" s="26"/>
      <c r="K86" s="26"/>
      <c r="L86" s="26"/>
      <c r="M86" s="26"/>
      <c r="N86" s="26"/>
      <c r="O86" s="26"/>
      <c r="P86" s="26"/>
    </row>
    <row r="87" spans="1:16" x14ac:dyDescent="0.25">
      <c r="B87" s="49" t="s">
        <v>140</v>
      </c>
      <c r="C87" s="26"/>
      <c r="D87" s="26"/>
      <c r="E87" s="26"/>
      <c r="F87" s="26"/>
      <c r="G87" s="26"/>
      <c r="H87" s="26"/>
      <c r="I87" s="26"/>
      <c r="J87" s="26"/>
      <c r="K87" s="26"/>
      <c r="L87" s="26"/>
      <c r="M87" s="26"/>
      <c r="N87" s="26"/>
      <c r="O87" s="26"/>
      <c r="P87" s="26"/>
    </row>
    <row r="88" spans="1:16" x14ac:dyDescent="0.25">
      <c r="B88" s="49" t="s">
        <v>141</v>
      </c>
      <c r="C88" s="26"/>
      <c r="D88" s="26"/>
      <c r="E88" s="26"/>
      <c r="F88" s="26"/>
      <c r="G88" s="26"/>
      <c r="H88" s="26"/>
      <c r="I88" s="26"/>
      <c r="J88" s="26"/>
      <c r="K88" s="26"/>
      <c r="L88" s="26"/>
      <c r="M88" s="26"/>
      <c r="N88" s="26"/>
      <c r="O88" s="26"/>
      <c r="P88" s="26"/>
    </row>
    <row r="89" spans="1:16" x14ac:dyDescent="0.25">
      <c r="B89" s="49" t="s">
        <v>142</v>
      </c>
      <c r="C89" s="26"/>
      <c r="D89" s="26"/>
      <c r="E89" s="26"/>
      <c r="F89" s="26"/>
      <c r="G89" s="26"/>
      <c r="H89" s="26"/>
      <c r="I89" s="26"/>
      <c r="J89" s="26"/>
      <c r="K89" s="26"/>
      <c r="L89" s="26"/>
      <c r="M89" s="26"/>
      <c r="N89" s="26"/>
      <c r="O89" s="26"/>
      <c r="P89" s="26"/>
    </row>
    <row r="90" spans="1:16" x14ac:dyDescent="0.25">
      <c r="B90" s="49" t="s">
        <v>143</v>
      </c>
      <c r="C90" s="26"/>
      <c r="D90" s="26"/>
      <c r="E90" s="26"/>
      <c r="F90" s="26"/>
      <c r="G90" s="26"/>
      <c r="H90" s="26"/>
      <c r="I90" s="26"/>
      <c r="J90" s="26"/>
      <c r="K90" s="26"/>
      <c r="L90" s="26"/>
      <c r="M90" s="26"/>
      <c r="N90" s="26"/>
      <c r="O90" s="26"/>
      <c r="P90" s="26"/>
    </row>
    <row r="91" spans="1:16" ht="45.75" customHeight="1" x14ac:dyDescent="0.25">
      <c r="B91" s="450" t="s">
        <v>144</v>
      </c>
      <c r="C91" s="450"/>
      <c r="D91" s="450"/>
      <c r="E91" s="450"/>
      <c r="F91" s="450"/>
      <c r="G91" s="450"/>
      <c r="H91" s="450"/>
      <c r="I91" s="450"/>
      <c r="J91" s="450"/>
      <c r="K91" s="450"/>
      <c r="L91" s="450"/>
      <c r="M91" s="450"/>
      <c r="N91" s="450"/>
      <c r="O91" s="450"/>
      <c r="P91" s="450"/>
    </row>
    <row r="92" spans="1:16" x14ac:dyDescent="0.25">
      <c r="B92" s="51" t="s">
        <v>145</v>
      </c>
      <c r="C92" s="26"/>
      <c r="D92" s="26"/>
      <c r="E92" s="26"/>
      <c r="F92" s="26"/>
      <c r="G92" s="26"/>
      <c r="H92" s="26"/>
      <c r="I92" s="26"/>
      <c r="J92" s="26"/>
      <c r="K92" s="26"/>
      <c r="L92" s="26"/>
      <c r="M92" s="26"/>
      <c r="N92" s="26"/>
      <c r="O92" s="26"/>
      <c r="P92" s="26"/>
    </row>
    <row r="93" spans="1:16" x14ac:dyDescent="0.25">
      <c r="B93" s="49"/>
      <c r="C93" s="26"/>
      <c r="D93" s="26"/>
      <c r="E93" s="26"/>
      <c r="F93" s="26"/>
      <c r="G93" s="26"/>
      <c r="H93" s="26"/>
      <c r="I93" s="26"/>
      <c r="J93" s="26"/>
      <c r="K93" s="26"/>
      <c r="L93" s="26"/>
      <c r="M93" s="26"/>
      <c r="N93" s="26"/>
      <c r="O93" s="26"/>
      <c r="P93" s="26"/>
    </row>
    <row r="94" spans="1:16" ht="51.75" customHeight="1" x14ac:dyDescent="0.25">
      <c r="B94" s="450" t="s">
        <v>148</v>
      </c>
      <c r="C94" s="450"/>
      <c r="D94" s="450"/>
      <c r="E94" s="450"/>
      <c r="F94" s="450"/>
      <c r="G94" s="450"/>
      <c r="H94" s="450"/>
      <c r="I94" s="450"/>
      <c r="J94" s="450"/>
      <c r="K94" s="450"/>
      <c r="L94" s="450"/>
      <c r="M94" s="450"/>
      <c r="N94" s="450"/>
      <c r="O94" s="450"/>
      <c r="P94" s="450"/>
    </row>
    <row r="95" spans="1:16" customFormat="1" ht="24.75" customHeight="1" x14ac:dyDescent="0.25">
      <c r="A95" s="449" t="s">
        <v>363</v>
      </c>
      <c r="B95" s="449"/>
      <c r="C95" s="449"/>
      <c r="D95" s="449"/>
      <c r="E95" s="449"/>
      <c r="F95" s="449"/>
      <c r="G95" s="449"/>
      <c r="H95" s="449"/>
      <c r="I95" s="449"/>
      <c r="J95" s="449"/>
      <c r="K95" s="449"/>
      <c r="L95" s="449"/>
      <c r="M95" s="449"/>
      <c r="N95" s="449"/>
      <c r="O95" s="449"/>
    </row>
    <row r="96" spans="1:16" customFormat="1" ht="24.75" customHeight="1" x14ac:dyDescent="0.25">
      <c r="A96" s="448" t="s">
        <v>364</v>
      </c>
      <c r="B96" s="448"/>
      <c r="C96" s="448"/>
      <c r="D96" s="448"/>
      <c r="E96" s="448"/>
      <c r="F96" s="448"/>
      <c r="G96" s="448"/>
      <c r="H96" s="448"/>
      <c r="I96" s="448"/>
      <c r="J96" s="448"/>
      <c r="K96" s="448"/>
      <c r="L96" s="448"/>
      <c r="M96" s="448"/>
      <c r="N96" s="448"/>
      <c r="O96" s="448"/>
    </row>
    <row r="97" spans="1:15" customFormat="1" ht="24.75" customHeight="1" x14ac:dyDescent="0.25">
      <c r="A97" s="349"/>
      <c r="B97" s="350"/>
      <c r="C97" s="350"/>
      <c r="D97" s="350"/>
      <c r="E97" s="350"/>
      <c r="F97" s="350"/>
      <c r="G97" s="350"/>
      <c r="H97" s="350"/>
      <c r="I97" s="350"/>
      <c r="J97" s="350"/>
      <c r="K97" s="350"/>
      <c r="L97" s="350"/>
      <c r="M97" s="350"/>
      <c r="N97" s="350"/>
      <c r="O97" s="350"/>
    </row>
    <row r="98" spans="1:15" customFormat="1" ht="24.75" customHeight="1" x14ac:dyDescent="0.25">
      <c r="A98" s="448" t="s">
        <v>365</v>
      </c>
      <c r="B98" s="448"/>
      <c r="C98" s="448"/>
      <c r="D98" s="448"/>
      <c r="E98" s="448"/>
      <c r="F98" s="448"/>
      <c r="G98" s="448"/>
      <c r="H98" s="448"/>
      <c r="I98" s="448"/>
      <c r="J98" s="448"/>
      <c r="K98" s="448"/>
      <c r="L98" s="448"/>
      <c r="M98" s="448"/>
      <c r="N98" s="448"/>
      <c r="O98" s="448"/>
    </row>
    <row r="99" spans="1:15" customFormat="1" ht="24.75" customHeight="1" x14ac:dyDescent="0.25">
      <c r="A99" s="349"/>
      <c r="B99" s="350"/>
      <c r="C99" s="350"/>
      <c r="D99" s="350"/>
      <c r="E99" s="350"/>
      <c r="F99" s="350"/>
      <c r="G99" s="350"/>
      <c r="H99" s="350"/>
      <c r="I99" s="350"/>
      <c r="J99" s="350"/>
      <c r="K99" s="350"/>
      <c r="L99" s="350"/>
      <c r="M99" s="350"/>
      <c r="N99" s="350"/>
      <c r="O99" s="350"/>
    </row>
    <row r="100" spans="1:15" customFormat="1" ht="24.75" customHeight="1" x14ac:dyDescent="0.25">
      <c r="A100" s="448" t="s">
        <v>366</v>
      </c>
      <c r="B100" s="448"/>
      <c r="C100" s="448"/>
      <c r="D100" s="448"/>
      <c r="E100" s="448"/>
      <c r="F100" s="448"/>
      <c r="G100" s="448"/>
      <c r="H100" s="448"/>
      <c r="I100" s="448"/>
      <c r="J100" s="448"/>
      <c r="K100" s="448"/>
      <c r="L100" s="448"/>
      <c r="M100" s="448"/>
      <c r="N100" s="448"/>
      <c r="O100" s="448"/>
    </row>
    <row r="101" spans="1:15" customFormat="1" ht="24.75" customHeight="1" x14ac:dyDescent="0.25">
      <c r="A101" s="349"/>
      <c r="B101" s="350"/>
      <c r="C101" s="350"/>
      <c r="D101" s="350"/>
      <c r="E101" s="350"/>
      <c r="F101" s="350"/>
      <c r="G101" s="350"/>
      <c r="H101" s="350"/>
      <c r="I101" s="350"/>
      <c r="J101" s="350"/>
      <c r="K101" s="350"/>
      <c r="L101" s="350"/>
      <c r="M101" s="350"/>
      <c r="N101" s="350"/>
      <c r="O101" s="350"/>
    </row>
    <row r="102" spans="1:15" customFormat="1" ht="24.75" customHeight="1" x14ac:dyDescent="0.25">
      <c r="A102" s="448" t="s">
        <v>367</v>
      </c>
      <c r="B102" s="448"/>
      <c r="C102" s="448"/>
      <c r="D102" s="448"/>
      <c r="E102" s="448"/>
      <c r="F102" s="448"/>
      <c r="G102" s="448"/>
      <c r="H102" s="448"/>
      <c r="I102" s="448"/>
      <c r="J102" s="448"/>
      <c r="K102" s="448"/>
      <c r="L102" s="448"/>
      <c r="M102" s="448"/>
      <c r="N102" s="448"/>
      <c r="O102" s="448"/>
    </row>
    <row r="103" spans="1:15" customFormat="1" ht="24.75" customHeight="1" x14ac:dyDescent="0.25">
      <c r="A103" s="349"/>
      <c r="B103" s="350"/>
      <c r="C103" s="350"/>
      <c r="D103" s="350"/>
      <c r="E103" s="350"/>
      <c r="F103" s="350"/>
      <c r="G103" s="350"/>
      <c r="H103" s="350"/>
      <c r="I103" s="350"/>
      <c r="J103" s="350"/>
      <c r="K103" s="350"/>
      <c r="L103" s="350"/>
      <c r="M103" s="350"/>
      <c r="N103" s="350"/>
      <c r="O103" s="350"/>
    </row>
    <row r="104" spans="1:15" customFormat="1" ht="24.75" customHeight="1" x14ac:dyDescent="0.25">
      <c r="A104" s="448" t="s">
        <v>368</v>
      </c>
      <c r="B104" s="448"/>
      <c r="C104" s="448"/>
      <c r="D104" s="448"/>
      <c r="E104" s="448"/>
      <c r="F104" s="448"/>
      <c r="G104" s="448"/>
      <c r="H104" s="448"/>
      <c r="I104" s="448"/>
      <c r="J104" s="448"/>
      <c r="K104" s="448"/>
      <c r="L104" s="448"/>
      <c r="M104" s="448"/>
      <c r="N104" s="448"/>
      <c r="O104" s="448"/>
    </row>
    <row r="105" spans="1:15" customFormat="1" ht="24.75" customHeight="1" x14ac:dyDescent="0.25">
      <c r="A105" s="349"/>
      <c r="B105" s="350"/>
      <c r="C105" s="350"/>
      <c r="D105" s="350"/>
      <c r="E105" s="350"/>
      <c r="F105" s="350"/>
      <c r="G105" s="350"/>
      <c r="H105" s="350"/>
      <c r="I105" s="350"/>
      <c r="J105" s="350"/>
      <c r="K105" s="350"/>
      <c r="L105" s="350"/>
      <c r="M105" s="350"/>
      <c r="N105" s="350"/>
      <c r="O105" s="350"/>
    </row>
    <row r="106" spans="1:15" customFormat="1" ht="24.75" customHeight="1" x14ac:dyDescent="0.25">
      <c r="A106" s="448" t="s">
        <v>369</v>
      </c>
      <c r="B106" s="448"/>
      <c r="C106" s="448"/>
      <c r="D106" s="448"/>
      <c r="E106" s="448"/>
      <c r="F106" s="448"/>
      <c r="G106" s="448"/>
      <c r="H106" s="448"/>
      <c r="I106" s="448"/>
      <c r="J106" s="448"/>
      <c r="K106" s="448"/>
      <c r="L106" s="448"/>
      <c r="M106" s="448"/>
      <c r="N106" s="448"/>
      <c r="O106" s="448"/>
    </row>
    <row r="107" spans="1:15" customFormat="1" ht="24.75" customHeight="1" x14ac:dyDescent="0.25">
      <c r="A107" s="349"/>
      <c r="B107" s="350"/>
      <c r="C107" s="350"/>
      <c r="D107" s="350"/>
      <c r="E107" s="350"/>
      <c r="F107" s="350"/>
      <c r="G107" s="350"/>
      <c r="H107" s="350"/>
      <c r="I107" s="350"/>
      <c r="J107" s="350"/>
      <c r="K107" s="350"/>
      <c r="L107" s="350"/>
      <c r="M107" s="350"/>
      <c r="N107" s="350"/>
      <c r="O107" s="350"/>
    </row>
    <row r="108" spans="1:15" customFormat="1" ht="24.75" customHeight="1" x14ac:dyDescent="0.25">
      <c r="A108" s="448" t="s">
        <v>370</v>
      </c>
      <c r="B108" s="448"/>
      <c r="C108" s="448"/>
      <c r="D108" s="448"/>
      <c r="E108" s="448"/>
      <c r="F108" s="448"/>
      <c r="G108" s="448"/>
      <c r="H108" s="448"/>
      <c r="I108" s="448"/>
      <c r="J108" s="448"/>
      <c r="K108" s="448"/>
      <c r="L108" s="448"/>
      <c r="M108" s="448"/>
      <c r="N108" s="448"/>
      <c r="O108" s="448"/>
    </row>
    <row r="109" spans="1:15" customFormat="1" ht="24.75" customHeight="1" x14ac:dyDescent="0.25">
      <c r="A109" s="349"/>
      <c r="B109" s="350"/>
      <c r="C109" s="350"/>
      <c r="D109" s="350"/>
      <c r="E109" s="350"/>
      <c r="F109" s="350"/>
      <c r="G109" s="350"/>
      <c r="H109" s="350"/>
      <c r="I109" s="350"/>
      <c r="J109" s="350"/>
      <c r="K109" s="350"/>
      <c r="L109" s="350"/>
      <c r="M109" s="350"/>
      <c r="N109" s="350"/>
      <c r="O109" s="350"/>
    </row>
    <row r="110" spans="1:15" customFormat="1" ht="24.75" customHeight="1" x14ac:dyDescent="0.25">
      <c r="A110" s="448" t="s">
        <v>371</v>
      </c>
      <c r="B110" s="448"/>
      <c r="C110" s="448"/>
      <c r="D110" s="448"/>
      <c r="E110" s="448"/>
      <c r="F110" s="448"/>
      <c r="G110" s="448"/>
      <c r="H110" s="448"/>
      <c r="I110" s="448"/>
      <c r="J110" s="448"/>
      <c r="K110" s="448"/>
      <c r="L110" s="448"/>
      <c r="M110" s="448"/>
      <c r="N110" s="448"/>
      <c r="O110" s="448"/>
    </row>
    <row r="111" spans="1:15" customFormat="1" ht="24.75" customHeight="1" x14ac:dyDescent="0.25">
      <c r="A111" s="349"/>
      <c r="B111" s="350"/>
      <c r="C111" s="350"/>
      <c r="D111" s="350"/>
      <c r="E111" s="350"/>
      <c r="F111" s="350"/>
      <c r="G111" s="350"/>
      <c r="H111" s="350"/>
      <c r="I111" s="350"/>
      <c r="J111" s="350"/>
      <c r="K111" s="350"/>
      <c r="L111" s="350"/>
      <c r="M111" s="350"/>
      <c r="N111" s="350"/>
      <c r="O111" s="350"/>
    </row>
    <row r="112" spans="1:15" customFormat="1" ht="24.75" customHeight="1" x14ac:dyDescent="0.25">
      <c r="A112" s="448" t="s">
        <v>372</v>
      </c>
      <c r="B112" s="448"/>
      <c r="C112" s="448"/>
      <c r="D112" s="448"/>
      <c r="E112" s="448"/>
      <c r="F112" s="448"/>
      <c r="G112" s="448"/>
      <c r="H112" s="448"/>
      <c r="I112" s="448"/>
      <c r="J112" s="448"/>
      <c r="K112" s="448"/>
      <c r="L112" s="448"/>
      <c r="M112" s="448"/>
      <c r="N112" s="448"/>
      <c r="O112" s="448"/>
    </row>
    <row r="113" spans="1:15" customFormat="1" ht="24.75" customHeight="1" x14ac:dyDescent="0.25">
      <c r="A113" s="349"/>
      <c r="B113" s="350"/>
      <c r="C113" s="350"/>
      <c r="D113" s="350"/>
      <c r="E113" s="350"/>
      <c r="F113" s="350"/>
      <c r="G113" s="350"/>
      <c r="H113" s="350"/>
      <c r="I113" s="350"/>
      <c r="J113" s="350"/>
      <c r="K113" s="350"/>
      <c r="L113" s="350"/>
      <c r="M113" s="350"/>
      <c r="N113" s="350"/>
      <c r="O113" s="350"/>
    </row>
    <row r="114" spans="1:15" customFormat="1" ht="24.75" customHeight="1" x14ac:dyDescent="0.25">
      <c r="A114" s="448" t="s">
        <v>373</v>
      </c>
      <c r="B114" s="448"/>
      <c r="C114" s="448"/>
      <c r="D114" s="448"/>
      <c r="E114" s="448"/>
      <c r="F114" s="448"/>
      <c r="G114" s="448"/>
      <c r="H114" s="448"/>
      <c r="I114" s="448"/>
      <c r="J114" s="448"/>
      <c r="K114" s="448"/>
      <c r="L114" s="448"/>
      <c r="M114" s="448"/>
      <c r="N114" s="448"/>
      <c r="O114" s="448"/>
    </row>
    <row r="115" spans="1:15" customFormat="1" ht="24.75" customHeight="1" x14ac:dyDescent="0.25">
      <c r="A115" s="349"/>
      <c r="B115" s="350"/>
      <c r="C115" s="350"/>
      <c r="D115" s="350"/>
      <c r="E115" s="350"/>
      <c r="F115" s="350"/>
      <c r="G115" s="350"/>
      <c r="H115" s="350"/>
      <c r="I115" s="350"/>
      <c r="J115" s="350"/>
      <c r="K115" s="350"/>
      <c r="L115" s="350"/>
      <c r="M115" s="350"/>
      <c r="N115" s="350"/>
      <c r="O115" s="350"/>
    </row>
    <row r="116" spans="1:15" customFormat="1" ht="24.75" customHeight="1" x14ac:dyDescent="0.25">
      <c r="A116" s="448" t="s">
        <v>374</v>
      </c>
      <c r="B116" s="448"/>
      <c r="C116" s="448"/>
      <c r="D116" s="448"/>
      <c r="E116" s="448"/>
      <c r="F116" s="448"/>
      <c r="G116" s="448"/>
      <c r="H116" s="448"/>
      <c r="I116" s="448"/>
      <c r="J116" s="448"/>
      <c r="K116" s="448"/>
      <c r="L116" s="448"/>
      <c r="M116" s="448"/>
      <c r="N116" s="448"/>
      <c r="O116" s="448"/>
    </row>
    <row r="117" spans="1:15" customFormat="1" ht="24.75" customHeight="1" x14ac:dyDescent="0.25">
      <c r="A117" s="349"/>
      <c r="B117" s="350"/>
      <c r="C117" s="350"/>
      <c r="D117" s="350"/>
      <c r="E117" s="350"/>
      <c r="F117" s="350"/>
      <c r="G117" s="350"/>
      <c r="H117" s="350"/>
      <c r="I117" s="350"/>
      <c r="J117" s="350"/>
      <c r="K117" s="350"/>
      <c r="L117" s="350"/>
      <c r="M117" s="350"/>
      <c r="N117" s="350"/>
      <c r="O117" s="350"/>
    </row>
    <row r="118" spans="1:15" customFormat="1" ht="24.75" customHeight="1" x14ac:dyDescent="0.25">
      <c r="A118" s="448" t="s">
        <v>375</v>
      </c>
      <c r="B118" s="448"/>
      <c r="C118" s="448"/>
      <c r="D118" s="448"/>
      <c r="E118" s="448"/>
      <c r="F118" s="448"/>
      <c r="G118" s="448"/>
      <c r="H118" s="448"/>
      <c r="I118" s="448"/>
      <c r="J118" s="448"/>
      <c r="K118" s="448"/>
      <c r="L118" s="448"/>
      <c r="M118" s="448"/>
      <c r="N118" s="448"/>
      <c r="O118" s="448"/>
    </row>
    <row r="119" spans="1:15" customFormat="1" ht="24.75" customHeight="1" x14ac:dyDescent="0.25">
      <c r="A119" s="349"/>
      <c r="B119" s="350"/>
      <c r="C119" s="350"/>
      <c r="D119" s="350"/>
      <c r="E119" s="350"/>
      <c r="F119" s="350"/>
      <c r="G119" s="350"/>
      <c r="H119" s="350"/>
      <c r="I119" s="350"/>
      <c r="J119" s="350"/>
      <c r="K119" s="350"/>
      <c r="L119" s="350"/>
      <c r="M119" s="350"/>
      <c r="N119" s="350"/>
      <c r="O119" s="350"/>
    </row>
    <row r="120" spans="1:15" customFormat="1" ht="24.75" customHeight="1" x14ac:dyDescent="0.25">
      <c r="A120" s="448" t="s">
        <v>376</v>
      </c>
      <c r="B120" s="448"/>
      <c r="C120" s="448"/>
      <c r="D120" s="448"/>
      <c r="E120" s="448"/>
      <c r="F120" s="448"/>
      <c r="G120" s="448"/>
      <c r="H120" s="448"/>
      <c r="I120" s="448"/>
      <c r="J120" s="448"/>
      <c r="K120" s="448"/>
      <c r="L120" s="448"/>
      <c r="M120" s="448"/>
      <c r="N120" s="448"/>
      <c r="O120" s="448"/>
    </row>
    <row r="121" spans="1:15" customFormat="1" ht="24.75" customHeight="1" x14ac:dyDescent="0.25">
      <c r="A121" s="349"/>
      <c r="B121" s="350"/>
      <c r="C121" s="350"/>
      <c r="D121" s="350"/>
      <c r="E121" s="350"/>
      <c r="F121" s="350"/>
      <c r="G121" s="350"/>
      <c r="H121" s="350"/>
      <c r="I121" s="350"/>
      <c r="J121" s="350"/>
      <c r="K121" s="350"/>
      <c r="L121" s="350"/>
      <c r="M121" s="350"/>
      <c r="N121" s="350"/>
      <c r="O121" s="350"/>
    </row>
    <row r="122" spans="1:15" customFormat="1" ht="24.75" customHeight="1" x14ac:dyDescent="0.25">
      <c r="A122" s="447" t="s">
        <v>377</v>
      </c>
      <c r="B122" s="447"/>
      <c r="C122" s="447"/>
      <c r="D122" s="447"/>
      <c r="E122" s="447"/>
      <c r="F122" s="447"/>
      <c r="G122" s="447"/>
      <c r="H122" s="447"/>
      <c r="I122" s="447"/>
      <c r="J122" s="447"/>
      <c r="K122" s="447"/>
      <c r="L122" s="447"/>
      <c r="M122" s="447"/>
      <c r="N122" s="447"/>
      <c r="O122" s="447"/>
    </row>
    <row r="123" spans="1:15" customFormat="1" ht="24.75" customHeight="1" x14ac:dyDescent="0.25">
      <c r="A123" s="344"/>
      <c r="B123" s="351"/>
      <c r="C123" s="351"/>
      <c r="D123" s="351"/>
      <c r="E123" s="351"/>
      <c r="F123" s="351"/>
      <c r="G123" s="351"/>
      <c r="H123" s="351"/>
      <c r="I123" s="351"/>
      <c r="J123" s="351"/>
      <c r="K123" s="351"/>
      <c r="L123" s="351"/>
      <c r="M123" s="351"/>
      <c r="N123" s="351"/>
      <c r="O123" s="351"/>
    </row>
    <row r="124" spans="1:15" customFormat="1" ht="24.75" customHeight="1" x14ac:dyDescent="0.25">
      <c r="A124" s="344"/>
      <c r="B124" s="446" t="s">
        <v>378</v>
      </c>
      <c r="C124" s="446"/>
      <c r="D124" s="446"/>
      <c r="E124" s="446"/>
      <c r="F124" s="446"/>
      <c r="G124" s="446"/>
      <c r="H124" s="446"/>
      <c r="I124" s="446"/>
      <c r="J124" s="446"/>
      <c r="K124" s="446"/>
      <c r="L124" s="446"/>
      <c r="M124" s="446"/>
      <c r="N124" s="446"/>
      <c r="O124" s="446"/>
    </row>
    <row r="125" spans="1:15" customFormat="1" ht="24.75" customHeight="1" x14ac:dyDescent="0.25">
      <c r="A125" s="344"/>
      <c r="B125" s="351"/>
      <c r="C125" s="351"/>
      <c r="D125" s="351"/>
      <c r="E125" s="351"/>
      <c r="F125" s="351"/>
      <c r="G125" s="351"/>
      <c r="H125" s="351"/>
      <c r="I125" s="351"/>
      <c r="J125" s="351"/>
      <c r="K125" s="351"/>
      <c r="L125" s="351"/>
      <c r="M125" s="351"/>
      <c r="N125" s="351"/>
      <c r="O125" s="351"/>
    </row>
    <row r="126" spans="1:15" customFormat="1" ht="24.75" customHeight="1" x14ac:dyDescent="0.25">
      <c r="A126" s="344"/>
      <c r="B126" s="446" t="s">
        <v>379</v>
      </c>
      <c r="C126" s="446"/>
      <c r="D126" s="446"/>
      <c r="E126" s="446"/>
      <c r="F126" s="446"/>
      <c r="G126" s="446"/>
      <c r="H126" s="446"/>
      <c r="I126" s="446"/>
      <c r="J126" s="446"/>
      <c r="K126" s="446"/>
      <c r="L126" s="446"/>
      <c r="M126" s="446"/>
      <c r="N126" s="446"/>
      <c r="O126" s="446"/>
    </row>
    <row r="127" spans="1:15" customFormat="1" ht="24.75" customHeight="1" x14ac:dyDescent="0.25">
      <c r="A127" s="344"/>
      <c r="B127" s="351"/>
      <c r="C127" s="351"/>
      <c r="D127" s="351"/>
      <c r="E127" s="351"/>
      <c r="F127" s="351"/>
      <c r="G127" s="351"/>
      <c r="H127" s="351"/>
      <c r="I127" s="351"/>
      <c r="J127" s="351"/>
      <c r="K127" s="351"/>
      <c r="L127" s="351"/>
      <c r="M127" s="351"/>
      <c r="N127" s="351"/>
      <c r="O127" s="351"/>
    </row>
    <row r="128" spans="1:15" customFormat="1" ht="24.75" customHeight="1" x14ac:dyDescent="0.25">
      <c r="A128" s="344"/>
      <c r="B128" s="446" t="s">
        <v>380</v>
      </c>
      <c r="C128" s="446"/>
      <c r="D128" s="446"/>
      <c r="E128" s="446"/>
      <c r="F128" s="446"/>
      <c r="G128" s="446"/>
      <c r="H128" s="446"/>
      <c r="I128" s="446"/>
      <c r="J128" s="446"/>
      <c r="K128" s="446"/>
      <c r="L128" s="446"/>
      <c r="M128" s="446"/>
      <c r="N128" s="446"/>
      <c r="O128" s="446"/>
    </row>
    <row r="129" spans="1:15" customFormat="1" ht="24.75" customHeight="1" x14ac:dyDescent="0.25">
      <c r="A129" s="344"/>
      <c r="B129" s="351"/>
      <c r="C129" s="351"/>
      <c r="D129" s="351"/>
      <c r="E129" s="351"/>
      <c r="F129" s="351"/>
      <c r="G129" s="351"/>
      <c r="H129" s="351"/>
      <c r="I129" s="351"/>
      <c r="J129" s="351"/>
      <c r="K129" s="351"/>
      <c r="L129" s="351"/>
      <c r="M129" s="351"/>
      <c r="N129" s="351"/>
      <c r="O129" s="351"/>
    </row>
    <row r="130" spans="1:15" customFormat="1" ht="24.75" customHeight="1" x14ac:dyDescent="0.25">
      <c r="A130" s="344"/>
      <c r="B130" s="446" t="s">
        <v>381</v>
      </c>
      <c r="C130" s="446"/>
      <c r="D130" s="446"/>
      <c r="E130" s="446"/>
      <c r="F130" s="446"/>
      <c r="G130" s="446"/>
      <c r="H130" s="446"/>
      <c r="I130" s="446"/>
      <c r="J130" s="446"/>
      <c r="K130" s="446"/>
      <c r="L130" s="446"/>
      <c r="M130" s="446"/>
      <c r="N130" s="446"/>
      <c r="O130" s="446"/>
    </row>
    <row r="131" spans="1:15" customFormat="1" ht="24.75" customHeight="1" x14ac:dyDescent="0.25">
      <c r="A131" s="344"/>
      <c r="B131" s="351"/>
      <c r="C131" s="351"/>
      <c r="D131" s="351"/>
      <c r="E131" s="351"/>
      <c r="F131" s="351"/>
      <c r="G131" s="351"/>
      <c r="H131" s="351"/>
      <c r="I131" s="351"/>
      <c r="J131" s="351"/>
      <c r="K131" s="351"/>
      <c r="L131" s="351"/>
      <c r="M131" s="351"/>
      <c r="N131" s="351"/>
      <c r="O131" s="351"/>
    </row>
    <row r="132" spans="1:15" customFormat="1" ht="24.75" customHeight="1" x14ac:dyDescent="0.25">
      <c r="A132" s="344"/>
      <c r="B132" s="446" t="s">
        <v>382</v>
      </c>
      <c r="C132" s="446"/>
      <c r="D132" s="446"/>
      <c r="E132" s="446"/>
      <c r="F132" s="446"/>
      <c r="G132" s="446"/>
      <c r="H132" s="446"/>
      <c r="I132" s="446"/>
      <c r="J132" s="446"/>
      <c r="K132" s="446"/>
      <c r="L132" s="446"/>
      <c r="M132" s="446"/>
      <c r="N132" s="446"/>
      <c r="O132" s="446"/>
    </row>
    <row r="133" spans="1:15" customFormat="1" ht="24.75" customHeight="1" x14ac:dyDescent="0.25">
      <c r="A133" s="344"/>
      <c r="B133" s="351"/>
      <c r="C133" s="351"/>
      <c r="D133" s="351"/>
      <c r="E133" s="351"/>
      <c r="F133" s="351"/>
      <c r="G133" s="351"/>
      <c r="H133" s="351"/>
      <c r="I133" s="351"/>
      <c r="J133" s="351"/>
      <c r="K133" s="351"/>
      <c r="L133" s="351"/>
      <c r="M133" s="351"/>
      <c r="N133" s="351"/>
      <c r="O133" s="351"/>
    </row>
    <row r="134" spans="1:15" customFormat="1" ht="24.75" customHeight="1" x14ac:dyDescent="0.25">
      <c r="A134" s="447" t="s">
        <v>383</v>
      </c>
      <c r="B134" s="447"/>
      <c r="C134" s="447"/>
      <c r="D134" s="447"/>
      <c r="E134" s="447"/>
      <c r="F134" s="447"/>
      <c r="G134" s="447"/>
      <c r="H134" s="447"/>
      <c r="I134" s="447"/>
      <c r="J134" s="447"/>
      <c r="K134" s="447"/>
      <c r="L134" s="447"/>
      <c r="M134" s="447"/>
      <c r="N134" s="447"/>
      <c r="O134" s="447"/>
    </row>
    <row r="135" spans="1:15" customFormat="1" ht="24.75" customHeight="1" x14ac:dyDescent="0.25">
      <c r="A135" s="344"/>
      <c r="B135" s="351"/>
      <c r="C135" s="351"/>
      <c r="D135" s="351"/>
      <c r="E135" s="351"/>
      <c r="F135" s="351"/>
      <c r="G135" s="351"/>
      <c r="H135" s="351"/>
      <c r="I135" s="351"/>
      <c r="J135" s="351"/>
      <c r="K135" s="351"/>
      <c r="L135" s="351"/>
      <c r="M135" s="351"/>
      <c r="N135" s="351"/>
      <c r="O135" s="351"/>
    </row>
    <row r="136" spans="1:15" customFormat="1" ht="24.75" customHeight="1" x14ac:dyDescent="0.25">
      <c r="A136" s="344"/>
      <c r="B136" s="446" t="s">
        <v>384</v>
      </c>
      <c r="C136" s="446"/>
      <c r="D136" s="446"/>
      <c r="E136" s="446"/>
      <c r="F136" s="446"/>
      <c r="G136" s="446"/>
      <c r="H136" s="446"/>
      <c r="I136" s="446"/>
      <c r="J136" s="446"/>
      <c r="K136" s="446"/>
      <c r="L136" s="446"/>
      <c r="M136" s="446"/>
      <c r="N136" s="446"/>
      <c r="O136" s="446"/>
    </row>
    <row r="137" spans="1:15" customFormat="1" ht="24.75" customHeight="1" x14ac:dyDescent="0.25">
      <c r="A137" s="344"/>
      <c r="B137" s="351"/>
      <c r="C137" s="351"/>
      <c r="D137" s="351"/>
      <c r="E137" s="351"/>
      <c r="F137" s="351"/>
      <c r="G137" s="351"/>
      <c r="H137" s="351"/>
      <c r="I137" s="351"/>
      <c r="J137" s="351"/>
      <c r="K137" s="351"/>
      <c r="L137" s="351"/>
      <c r="M137" s="351"/>
      <c r="N137" s="351"/>
      <c r="O137" s="351"/>
    </row>
    <row r="138" spans="1:15" customFormat="1" ht="24.75" customHeight="1" x14ac:dyDescent="0.25">
      <c r="A138" s="344"/>
      <c r="B138" s="446" t="s">
        <v>385</v>
      </c>
      <c r="C138" s="446"/>
      <c r="D138" s="446"/>
      <c r="E138" s="446"/>
      <c r="F138" s="446"/>
      <c r="G138" s="446"/>
      <c r="H138" s="446"/>
      <c r="I138" s="446"/>
      <c r="J138" s="446"/>
      <c r="K138" s="446"/>
      <c r="L138" s="446"/>
      <c r="M138" s="446"/>
      <c r="N138" s="446"/>
      <c r="O138" s="446"/>
    </row>
    <row r="139" spans="1:15" customFormat="1" ht="24.75" customHeight="1" x14ac:dyDescent="0.25">
      <c r="A139" s="344"/>
      <c r="B139" s="351"/>
      <c r="C139" s="351"/>
      <c r="D139" s="351"/>
      <c r="E139" s="351"/>
      <c r="F139" s="351"/>
      <c r="G139" s="351"/>
      <c r="H139" s="351"/>
      <c r="I139" s="351"/>
      <c r="J139" s="351"/>
      <c r="K139" s="351"/>
      <c r="L139" s="351"/>
      <c r="M139" s="351"/>
      <c r="N139" s="351"/>
      <c r="O139" s="351"/>
    </row>
    <row r="140" spans="1:15" customFormat="1" ht="24.75" customHeight="1" x14ac:dyDescent="0.25">
      <c r="A140" s="344"/>
      <c r="B140" s="446" t="s">
        <v>386</v>
      </c>
      <c r="C140" s="446"/>
      <c r="D140" s="446"/>
      <c r="E140" s="446"/>
      <c r="F140" s="446"/>
      <c r="G140" s="446"/>
      <c r="H140" s="446"/>
      <c r="I140" s="446"/>
      <c r="J140" s="446"/>
      <c r="K140" s="446"/>
      <c r="L140" s="446"/>
      <c r="M140" s="446"/>
      <c r="N140" s="446"/>
      <c r="O140" s="446"/>
    </row>
    <row r="141" spans="1:15" customFormat="1" ht="24.75" customHeight="1" x14ac:dyDescent="0.25">
      <c r="A141" s="344"/>
      <c r="B141" s="351"/>
      <c r="C141" s="351"/>
      <c r="D141" s="351"/>
      <c r="E141" s="351"/>
      <c r="F141" s="351"/>
      <c r="G141" s="351"/>
      <c r="H141" s="351"/>
      <c r="I141" s="351"/>
      <c r="J141" s="351"/>
      <c r="K141" s="351"/>
      <c r="L141" s="351"/>
      <c r="M141" s="351"/>
      <c r="N141" s="351"/>
      <c r="O141" s="351"/>
    </row>
    <row r="142" spans="1:15" customFormat="1" ht="24.75" customHeight="1" x14ac:dyDescent="0.25">
      <c r="A142" s="344"/>
      <c r="B142" s="446" t="s">
        <v>387</v>
      </c>
      <c r="C142" s="446"/>
      <c r="D142" s="446"/>
      <c r="E142" s="446"/>
      <c r="F142" s="446"/>
      <c r="G142" s="446"/>
      <c r="H142" s="446"/>
      <c r="I142" s="446"/>
      <c r="J142" s="446"/>
      <c r="K142" s="446"/>
      <c r="L142" s="446"/>
      <c r="M142" s="446"/>
      <c r="N142" s="446"/>
      <c r="O142" s="446"/>
    </row>
    <row r="143" spans="1:15" customFormat="1" ht="24.75" customHeight="1" x14ac:dyDescent="0.25">
      <c r="A143" s="344"/>
      <c r="B143" s="351"/>
      <c r="C143" s="351"/>
      <c r="D143" s="351"/>
      <c r="E143" s="351"/>
      <c r="F143" s="351"/>
      <c r="G143" s="351"/>
      <c r="H143" s="351"/>
      <c r="I143" s="351"/>
      <c r="J143" s="351"/>
      <c r="K143" s="351"/>
      <c r="L143" s="351"/>
      <c r="M143" s="351"/>
      <c r="N143" s="351"/>
      <c r="O143" s="351"/>
    </row>
    <row r="144" spans="1:15" customFormat="1" ht="24.75" customHeight="1" x14ac:dyDescent="0.25">
      <c r="A144" s="344"/>
      <c r="B144" s="446" t="s">
        <v>388</v>
      </c>
      <c r="C144" s="446"/>
      <c r="D144" s="446"/>
      <c r="E144" s="446"/>
      <c r="F144" s="446"/>
      <c r="G144" s="446"/>
      <c r="H144" s="446"/>
      <c r="I144" s="446"/>
      <c r="J144" s="446"/>
      <c r="K144" s="446"/>
      <c r="L144" s="446"/>
      <c r="M144" s="446"/>
      <c r="N144" s="446"/>
      <c r="O144" s="446"/>
    </row>
    <row r="145" spans="1:15" customFormat="1" ht="24.75" customHeight="1" x14ac:dyDescent="0.25">
      <c r="A145" s="352"/>
      <c r="B145" s="353"/>
      <c r="C145" s="353"/>
      <c r="D145" s="353"/>
      <c r="E145" s="353"/>
      <c r="F145" s="353"/>
      <c r="G145" s="353"/>
      <c r="H145" s="353"/>
      <c r="I145" s="353"/>
      <c r="J145" s="353"/>
      <c r="K145" s="353"/>
      <c r="L145" s="353"/>
      <c r="M145" s="353"/>
      <c r="N145" s="353"/>
      <c r="O145" s="353"/>
    </row>
    <row r="146" spans="1:15" customFormat="1" ht="24.75" customHeight="1" x14ac:dyDescent="0.25">
      <c r="A146" s="447" t="s">
        <v>389</v>
      </c>
      <c r="B146" s="447"/>
      <c r="C146" s="447"/>
      <c r="D146" s="447"/>
      <c r="E146" s="447"/>
      <c r="F146" s="447"/>
      <c r="G146" s="447"/>
      <c r="H146" s="447"/>
      <c r="I146" s="447"/>
      <c r="J146" s="447"/>
      <c r="K146" s="447"/>
      <c r="L146" s="447"/>
      <c r="M146" s="447"/>
      <c r="N146" s="447"/>
      <c r="O146" s="447"/>
    </row>
    <row r="147" spans="1:15" customFormat="1" ht="24.75" customHeight="1" x14ac:dyDescent="0.25">
      <c r="A147" s="345"/>
      <c r="B147" s="345"/>
      <c r="C147" s="345"/>
      <c r="D147" s="345"/>
      <c r="E147" s="345"/>
      <c r="F147" s="345"/>
      <c r="G147" s="345"/>
      <c r="H147" s="345"/>
      <c r="I147" s="345"/>
      <c r="J147" s="345"/>
      <c r="K147" s="345"/>
      <c r="L147" s="345"/>
      <c r="M147" s="345"/>
      <c r="N147" s="345"/>
      <c r="O147" s="345"/>
    </row>
    <row r="148" spans="1:15" customFormat="1" ht="24.75" customHeight="1" x14ac:dyDescent="0.25">
      <c r="A148" s="448" t="s">
        <v>390</v>
      </c>
      <c r="B148" s="448"/>
      <c r="C148" s="448"/>
      <c r="D148" s="448"/>
      <c r="E148" s="448"/>
      <c r="F148" s="448"/>
      <c r="G148" s="448"/>
      <c r="H148" s="448"/>
      <c r="I148" s="448"/>
      <c r="J148" s="448"/>
      <c r="K148" s="448"/>
      <c r="L148" s="448"/>
      <c r="M148" s="448"/>
      <c r="N148" s="448"/>
      <c r="O148" s="448"/>
    </row>
  </sheetData>
  <mergeCells count="60">
    <mergeCell ref="B3:P3"/>
    <mergeCell ref="B5:P5"/>
    <mergeCell ref="B6:P6"/>
    <mergeCell ref="B7:P7"/>
    <mergeCell ref="B8:P8"/>
    <mergeCell ref="B91:P91"/>
    <mergeCell ref="B9:P9"/>
    <mergeCell ref="B22:O22"/>
    <mergeCell ref="B39:P39"/>
    <mergeCell ref="B10:P10"/>
    <mergeCell ref="B11:P11"/>
    <mergeCell ref="B18:P18"/>
    <mergeCell ref="B20:P20"/>
    <mergeCell ref="B30:P30"/>
    <mergeCell ref="B31:P31"/>
    <mergeCell ref="B32:P32"/>
    <mergeCell ref="B94:P94"/>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7:P77"/>
    <mergeCell ref="A95:O95"/>
    <mergeCell ref="A96:O96"/>
    <mergeCell ref="A98:O98"/>
    <mergeCell ref="A100:O100"/>
    <mergeCell ref="A102:O102"/>
    <mergeCell ref="A104:O104"/>
    <mergeCell ref="A106:O106"/>
    <mergeCell ref="A108:O108"/>
    <mergeCell ref="A110:O110"/>
    <mergeCell ref="A112:O112"/>
    <mergeCell ref="A114:O114"/>
    <mergeCell ref="A116:O116"/>
    <mergeCell ref="A118:O118"/>
    <mergeCell ref="A120:O120"/>
    <mergeCell ref="A122:O122"/>
    <mergeCell ref="B124:O124"/>
    <mergeCell ref="B126:O126"/>
    <mergeCell ref="B128:O128"/>
    <mergeCell ref="B130:O130"/>
    <mergeCell ref="B132:O132"/>
    <mergeCell ref="B144:O144"/>
    <mergeCell ref="A146:O146"/>
    <mergeCell ref="A148:O148"/>
    <mergeCell ref="A134:O134"/>
    <mergeCell ref="B136:O136"/>
    <mergeCell ref="B138:O138"/>
    <mergeCell ref="B140:O140"/>
    <mergeCell ref="B142:O142"/>
  </mergeCells>
  <printOptions horizontalCentered="1"/>
  <pageMargins left="0.25" right="0.25" top="0.25" bottom="0.25" header="0.3" footer="0.3"/>
  <pageSetup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207"/>
  <sheetViews>
    <sheetView zoomScaleNormal="100" workbookViewId="0">
      <selection activeCell="A5" sqref="A5:B5"/>
    </sheetView>
  </sheetViews>
  <sheetFormatPr defaultRowHeight="15" x14ac:dyDescent="0.25"/>
  <cols>
    <col min="1" max="1" width="47" customWidth="1"/>
    <col min="2" max="2" width="2.7109375" customWidth="1"/>
    <col min="3" max="3" width="14" customWidth="1"/>
    <col min="4" max="4" width="13.42578125" customWidth="1"/>
    <col min="5" max="6" width="15.85546875" customWidth="1"/>
    <col min="7" max="7" width="18.5703125" customWidth="1"/>
    <col min="8" max="8" width="3.28515625" customWidth="1"/>
  </cols>
  <sheetData>
    <row r="1" spans="1:16" ht="26.25" customHeight="1" x14ac:dyDescent="0.25">
      <c r="A1" s="592" t="s">
        <v>183</v>
      </c>
      <c r="B1" s="592"/>
      <c r="C1" s="592"/>
      <c r="D1" s="592"/>
      <c r="E1" s="592"/>
      <c r="F1" s="592"/>
      <c r="G1" s="8">
        <f>+'Section A'!B2</f>
        <v>0</v>
      </c>
      <c r="H1" s="8"/>
      <c r="I1" s="8"/>
    </row>
    <row r="2" spans="1:16" ht="61.5" customHeight="1" x14ac:dyDescent="0.25">
      <c r="A2" s="596" t="s">
        <v>187</v>
      </c>
      <c r="B2" s="596"/>
      <c r="C2" s="596"/>
      <c r="D2" s="596"/>
      <c r="E2" s="596"/>
      <c r="F2" s="596"/>
      <c r="G2" s="596"/>
      <c r="H2" s="17"/>
      <c r="I2" s="17"/>
    </row>
    <row r="3" spans="1:16" x14ac:dyDescent="0.25">
      <c r="A3" s="17"/>
      <c r="B3" s="17"/>
      <c r="C3" s="17"/>
      <c r="D3" s="17"/>
      <c r="E3" s="17"/>
      <c r="F3" s="17"/>
      <c r="G3" s="17"/>
      <c r="H3" s="17"/>
      <c r="I3" s="17"/>
    </row>
    <row r="4" spans="1:16" x14ac:dyDescent="0.25">
      <c r="A4" s="597" t="s">
        <v>25</v>
      </c>
      <c r="B4" s="597"/>
      <c r="C4" s="598" t="s">
        <v>303</v>
      </c>
      <c r="D4" s="598"/>
      <c r="E4" s="18" t="s">
        <v>36</v>
      </c>
      <c r="F4" s="18" t="s">
        <v>37</v>
      </c>
      <c r="G4" s="287" t="s">
        <v>276</v>
      </c>
      <c r="H4" s="13"/>
      <c r="I4" s="13"/>
      <c r="J4" s="8"/>
      <c r="K4" s="8"/>
      <c r="L4" s="8"/>
      <c r="M4" s="8"/>
      <c r="N4" s="8"/>
      <c r="O4" s="8"/>
      <c r="P4" s="8"/>
    </row>
    <row r="5" spans="1:16" s="134" customFormat="1" x14ac:dyDescent="0.25">
      <c r="A5" s="594"/>
      <c r="B5" s="594"/>
      <c r="C5" s="594"/>
      <c r="D5" s="594"/>
      <c r="E5" s="107"/>
      <c r="F5" s="141"/>
      <c r="G5" s="120">
        <f>ROUND(E5*F5,2)</f>
        <v>0</v>
      </c>
      <c r="H5" s="105"/>
      <c r="I5" s="105"/>
      <c r="J5" s="121"/>
      <c r="K5" s="121"/>
      <c r="L5" s="121"/>
      <c r="M5" s="121"/>
      <c r="N5" s="121"/>
      <c r="O5" s="121"/>
      <c r="P5" s="121"/>
    </row>
    <row r="6" spans="1:16" s="134" customFormat="1" x14ac:dyDescent="0.25">
      <c r="A6" s="595"/>
      <c r="B6" s="595"/>
      <c r="C6" s="595"/>
      <c r="D6" s="595"/>
      <c r="E6" s="107"/>
      <c r="F6" s="141"/>
      <c r="G6" s="120">
        <f>ROUND(E6*F6,2)</f>
        <v>0</v>
      </c>
      <c r="H6" s="105"/>
      <c r="I6" s="104"/>
      <c r="J6" s="121"/>
      <c r="K6" s="121"/>
      <c r="L6" s="121"/>
      <c r="M6" s="121"/>
      <c r="N6" s="121"/>
      <c r="O6" s="121"/>
      <c r="P6" s="121"/>
    </row>
    <row r="7" spans="1:16" s="134" customFormat="1" x14ac:dyDescent="0.25">
      <c r="A7" s="595"/>
      <c r="B7" s="595"/>
      <c r="C7" s="595"/>
      <c r="D7" s="595"/>
      <c r="E7" s="107"/>
      <c r="F7" s="141"/>
      <c r="G7" s="120">
        <f>ROUND(E7*F7,2)</f>
        <v>0</v>
      </c>
      <c r="H7" s="105"/>
      <c r="I7" s="142"/>
      <c r="J7" s="121"/>
      <c r="K7" s="121"/>
      <c r="L7" s="121"/>
      <c r="M7" s="121"/>
      <c r="N7" s="121"/>
      <c r="O7" s="121"/>
      <c r="P7" s="121"/>
    </row>
    <row r="8" spans="1:16" s="134" customFormat="1" x14ac:dyDescent="0.25">
      <c r="A8" s="595"/>
      <c r="B8" s="595"/>
      <c r="C8" s="595"/>
      <c r="D8" s="595"/>
      <c r="E8" s="107"/>
      <c r="F8" s="141"/>
      <c r="G8" s="157">
        <f>ROUND(E8*F8,2)</f>
        <v>0</v>
      </c>
      <c r="H8" s="105"/>
      <c r="I8" s="105"/>
      <c r="J8" s="121"/>
      <c r="K8" s="121"/>
      <c r="L8" s="121"/>
      <c r="M8" s="121"/>
      <c r="N8" s="121"/>
      <c r="O8" s="121"/>
      <c r="P8" s="121"/>
    </row>
    <row r="9" spans="1:16" s="134" customFormat="1" x14ac:dyDescent="0.25">
      <c r="A9" s="595"/>
      <c r="B9" s="595"/>
      <c r="C9" s="595"/>
      <c r="D9" s="595"/>
      <c r="E9" s="118"/>
      <c r="F9" s="245" t="s">
        <v>240</v>
      </c>
      <c r="G9" s="93">
        <f>ROUND(SUM(G5:G8),2)</f>
        <v>0</v>
      </c>
      <c r="H9" s="144"/>
      <c r="I9" s="137" t="s">
        <v>268</v>
      </c>
      <c r="J9" s="104"/>
      <c r="K9" s="121"/>
      <c r="L9" s="121"/>
      <c r="M9" s="121"/>
      <c r="N9" s="121"/>
      <c r="O9" s="121"/>
      <c r="P9" s="121"/>
    </row>
    <row r="10" spans="1:16" s="134" customFormat="1" x14ac:dyDescent="0.25">
      <c r="A10" s="595"/>
      <c r="B10" s="595"/>
      <c r="C10" s="595"/>
      <c r="D10" s="595"/>
      <c r="E10" s="121"/>
      <c r="F10" s="121"/>
      <c r="G10" s="125"/>
      <c r="H10" s="121"/>
      <c r="I10" s="142"/>
      <c r="J10" s="121"/>
      <c r="K10" s="121"/>
      <c r="L10" s="121"/>
      <c r="M10" s="121"/>
      <c r="N10" s="121"/>
      <c r="O10" s="121"/>
      <c r="P10" s="121"/>
    </row>
    <row r="11" spans="1:16" s="134" customFormat="1" x14ac:dyDescent="0.25">
      <c r="A11" s="595"/>
      <c r="B11" s="595"/>
      <c r="C11" s="595"/>
      <c r="D11" s="595"/>
      <c r="E11" s="107"/>
      <c r="F11" s="141"/>
      <c r="G11" s="120">
        <f>ROUND(E11*F11,2)</f>
        <v>0</v>
      </c>
      <c r="H11" s="121"/>
      <c r="I11" s="142"/>
      <c r="J11" s="121"/>
      <c r="K11" s="121"/>
      <c r="L11" s="121"/>
      <c r="M11" s="121"/>
      <c r="N11" s="121"/>
      <c r="O11" s="121"/>
      <c r="P11" s="121"/>
    </row>
    <row r="12" spans="1:16" s="134" customFormat="1" x14ac:dyDescent="0.25">
      <c r="A12" s="595"/>
      <c r="B12" s="595"/>
      <c r="C12" s="595"/>
      <c r="D12" s="595"/>
      <c r="E12" s="107"/>
      <c r="F12" s="141"/>
      <c r="G12" s="157">
        <f>ROUND(E12*F12,2)</f>
        <v>0</v>
      </c>
      <c r="H12" s="121"/>
      <c r="I12" s="142"/>
      <c r="J12" s="121"/>
      <c r="K12" s="121"/>
      <c r="L12" s="121"/>
      <c r="M12" s="121"/>
      <c r="N12" s="121"/>
      <c r="O12" s="121"/>
      <c r="P12" s="121"/>
    </row>
    <row r="13" spans="1:16" s="134" customFormat="1" x14ac:dyDescent="0.25">
      <c r="A13" s="599"/>
      <c r="B13" s="599"/>
      <c r="C13" s="595"/>
      <c r="D13" s="595"/>
      <c r="E13" s="231"/>
      <c r="F13" s="242" t="s">
        <v>269</v>
      </c>
      <c r="G13" s="93">
        <f>ROUND(SUM(G10:G12),2)</f>
        <v>0</v>
      </c>
      <c r="H13" s="121"/>
      <c r="I13" s="137" t="s">
        <v>268</v>
      </c>
      <c r="J13" s="121"/>
      <c r="K13" s="121"/>
      <c r="L13" s="121"/>
      <c r="M13" s="121"/>
      <c r="N13" s="121"/>
      <c r="O13" s="121"/>
      <c r="P13" s="121"/>
    </row>
    <row r="14" spans="1:16" x14ac:dyDescent="0.25">
      <c r="A14" s="8"/>
      <c r="B14" s="8"/>
      <c r="C14" s="8"/>
      <c r="D14" s="8"/>
      <c r="E14" s="8"/>
      <c r="F14" s="8"/>
      <c r="G14" s="99"/>
      <c r="H14" s="8"/>
    </row>
    <row r="15" spans="1:16" x14ac:dyDescent="0.25">
      <c r="A15" s="8"/>
      <c r="B15" s="8"/>
      <c r="C15" s="8"/>
      <c r="D15" s="8"/>
      <c r="E15" s="272"/>
      <c r="F15" s="272" t="s">
        <v>214</v>
      </c>
      <c r="G15" s="91">
        <f>+G13+G9</f>
        <v>0</v>
      </c>
      <c r="H15" s="8"/>
      <c r="I15" s="163" t="s">
        <v>243</v>
      </c>
    </row>
    <row r="16" spans="1:16" s="134" customFormat="1" x14ac:dyDescent="0.25">
      <c r="A16" s="121"/>
      <c r="B16" s="121"/>
      <c r="C16" s="146"/>
      <c r="D16" s="146"/>
      <c r="E16" s="122"/>
      <c r="F16" s="145"/>
      <c r="G16" s="105"/>
      <c r="H16" s="121"/>
    </row>
    <row r="17" spans="1:11" s="134" customFormat="1" x14ac:dyDescent="0.25">
      <c r="A17" s="171" t="s">
        <v>212</v>
      </c>
      <c r="B17" s="127"/>
      <c r="C17" s="127"/>
      <c r="D17" s="127"/>
      <c r="E17" s="127"/>
      <c r="F17" s="127"/>
      <c r="G17" s="128"/>
      <c r="H17" s="121"/>
      <c r="I17" s="164" t="s">
        <v>242</v>
      </c>
    </row>
    <row r="18" spans="1:11" s="134" customFormat="1" ht="45" customHeight="1" x14ac:dyDescent="0.25">
      <c r="A18" s="589"/>
      <c r="B18" s="590"/>
      <c r="C18" s="590"/>
      <c r="D18" s="590"/>
      <c r="E18" s="590"/>
      <c r="F18" s="590"/>
      <c r="G18" s="591"/>
      <c r="H18" s="121"/>
      <c r="I18"/>
    </row>
    <row r="19" spans="1:11" x14ac:dyDescent="0.25">
      <c r="A19" s="8"/>
      <c r="B19" s="8"/>
      <c r="C19" s="8"/>
      <c r="D19" s="8"/>
      <c r="E19" s="8"/>
      <c r="F19" s="8"/>
      <c r="G19" s="8"/>
      <c r="H19" s="8"/>
    </row>
    <row r="20" spans="1:11" s="134" customFormat="1" x14ac:dyDescent="0.25">
      <c r="A20" s="126" t="s">
        <v>213</v>
      </c>
      <c r="B20" s="130"/>
      <c r="C20" s="131"/>
      <c r="D20" s="131"/>
      <c r="E20" s="131"/>
      <c r="F20" s="131"/>
      <c r="G20" s="132"/>
      <c r="H20" s="121"/>
      <c r="I20" s="164" t="s">
        <v>242</v>
      </c>
      <c r="K20" s="121"/>
    </row>
    <row r="21" spans="1:11" s="134" customFormat="1" ht="45" customHeight="1" x14ac:dyDescent="0.25">
      <c r="A21" s="589"/>
      <c r="B21" s="590"/>
      <c r="C21" s="590"/>
      <c r="D21" s="590"/>
      <c r="E21" s="590"/>
      <c r="F21" s="590"/>
      <c r="G21" s="591"/>
      <c r="H21" s="121"/>
      <c r="K21" s="121"/>
    </row>
    <row r="22" spans="1:11" x14ac:dyDescent="0.25">
      <c r="A22" s="8"/>
      <c r="B22" s="8"/>
      <c r="C22" s="8"/>
      <c r="D22" s="8"/>
      <c r="E22" s="8"/>
      <c r="F22" s="8"/>
      <c r="G22" s="8"/>
      <c r="H22" s="8"/>
    </row>
    <row r="23" spans="1:11" x14ac:dyDescent="0.25">
      <c r="A23" s="8"/>
      <c r="B23" s="8"/>
      <c r="C23" s="8"/>
      <c r="D23" s="8"/>
      <c r="E23" s="8"/>
      <c r="F23" s="8"/>
      <c r="G23" s="8"/>
    </row>
    <row r="24" spans="1:11" x14ac:dyDescent="0.25">
      <c r="A24" s="8"/>
      <c r="B24" s="8"/>
      <c r="C24" s="8"/>
      <c r="D24" s="8"/>
      <c r="E24" s="8"/>
      <c r="F24" s="8"/>
      <c r="G24" s="8"/>
    </row>
    <row r="25" spans="1:11" x14ac:dyDescent="0.25">
      <c r="A25" s="8"/>
      <c r="B25" s="8"/>
      <c r="C25" s="8"/>
      <c r="D25" s="8"/>
      <c r="E25" s="8"/>
      <c r="F25" s="8"/>
      <c r="G25" s="8"/>
    </row>
    <row r="26" spans="1:11" x14ac:dyDescent="0.25">
      <c r="A26" s="8"/>
      <c r="B26" s="8"/>
      <c r="C26" s="8"/>
      <c r="D26" s="8"/>
      <c r="E26" s="8"/>
      <c r="F26" s="8"/>
      <c r="G26" s="8"/>
    </row>
    <row r="27" spans="1:11" x14ac:dyDescent="0.25">
      <c r="A27" s="8"/>
      <c r="B27" s="8"/>
      <c r="C27" s="8"/>
      <c r="D27" s="8"/>
      <c r="E27" s="8"/>
      <c r="F27" s="8"/>
      <c r="G27" s="8"/>
    </row>
    <row r="28" spans="1:11" x14ac:dyDescent="0.25">
      <c r="A28" s="8"/>
      <c r="B28" s="8"/>
      <c r="C28" s="8"/>
      <c r="D28" s="8"/>
      <c r="E28" s="8"/>
      <c r="F28" s="8"/>
      <c r="G28" s="8"/>
    </row>
    <row r="29" spans="1:11" x14ac:dyDescent="0.25">
      <c r="A29" s="8"/>
      <c r="B29" s="8"/>
      <c r="C29" s="8"/>
      <c r="D29" s="8"/>
      <c r="E29" s="8"/>
      <c r="F29" s="8"/>
      <c r="G29" s="8"/>
    </row>
    <row r="30" spans="1:11" x14ac:dyDescent="0.25">
      <c r="A30" s="8"/>
      <c r="B30" s="8"/>
      <c r="C30" s="8"/>
      <c r="D30" s="8"/>
      <c r="E30" s="8"/>
      <c r="F30" s="8"/>
      <c r="G30" s="8"/>
    </row>
    <row r="31" spans="1:11" x14ac:dyDescent="0.25">
      <c r="A31" s="8"/>
      <c r="B31" s="8"/>
      <c r="C31" s="8"/>
      <c r="D31" s="8"/>
      <c r="E31" s="8"/>
      <c r="F31" s="8"/>
      <c r="G31" s="8"/>
    </row>
    <row r="32" spans="1:11" x14ac:dyDescent="0.25">
      <c r="A32" s="8"/>
      <c r="B32" s="8"/>
      <c r="C32" s="8"/>
      <c r="D32" s="8"/>
      <c r="E32" s="8"/>
      <c r="F32" s="8"/>
      <c r="G32" s="8"/>
    </row>
    <row r="33" spans="1:7" x14ac:dyDescent="0.25">
      <c r="A33" s="8"/>
      <c r="B33" s="8"/>
      <c r="C33" s="8"/>
      <c r="D33" s="8"/>
      <c r="E33" s="8"/>
      <c r="F33" s="8"/>
      <c r="G33" s="8"/>
    </row>
    <row r="34" spans="1:7" x14ac:dyDescent="0.25">
      <c r="A34" s="8"/>
      <c r="B34" s="8"/>
      <c r="C34" s="8"/>
      <c r="D34" s="8"/>
      <c r="E34" s="8"/>
      <c r="F34" s="8"/>
      <c r="G34" s="8"/>
    </row>
    <row r="35" spans="1:7" x14ac:dyDescent="0.25">
      <c r="A35" s="8"/>
      <c r="B35" s="8"/>
      <c r="C35" s="8"/>
      <c r="D35" s="8"/>
      <c r="E35" s="8"/>
      <c r="F35" s="8"/>
      <c r="G35" s="8"/>
    </row>
    <row r="36" spans="1:7" x14ac:dyDescent="0.25">
      <c r="A36" s="8"/>
      <c r="B36" s="8"/>
      <c r="C36" s="8"/>
      <c r="D36" s="8"/>
      <c r="E36" s="8"/>
      <c r="F36" s="8"/>
      <c r="G36" s="8"/>
    </row>
    <row r="37" spans="1:7" x14ac:dyDescent="0.25">
      <c r="A37" s="8"/>
      <c r="B37" s="8"/>
      <c r="C37" s="8"/>
      <c r="D37" s="8"/>
      <c r="E37" s="8"/>
      <c r="F37" s="8"/>
      <c r="G37" s="8"/>
    </row>
    <row r="38" spans="1:7" x14ac:dyDescent="0.25">
      <c r="A38" s="8"/>
      <c r="B38" s="8"/>
      <c r="C38" s="8"/>
      <c r="D38" s="8"/>
      <c r="E38" s="8"/>
      <c r="F38" s="8"/>
      <c r="G38" s="8"/>
    </row>
    <row r="39" spans="1:7" x14ac:dyDescent="0.25">
      <c r="A39" s="8"/>
      <c r="B39" s="8"/>
      <c r="C39" s="8"/>
      <c r="D39" s="8"/>
      <c r="E39" s="8"/>
      <c r="F39" s="8"/>
      <c r="G39" s="8"/>
    </row>
    <row r="40" spans="1:7" x14ac:dyDescent="0.25">
      <c r="A40" s="8"/>
      <c r="B40" s="8"/>
      <c r="C40" s="8"/>
      <c r="D40" s="8"/>
      <c r="E40" s="8"/>
      <c r="F40" s="8"/>
      <c r="G40" s="8"/>
    </row>
    <row r="41" spans="1:7" x14ac:dyDescent="0.25">
      <c r="A41" s="8"/>
      <c r="B41" s="8"/>
      <c r="C41" s="8"/>
      <c r="D41" s="8"/>
      <c r="E41" s="8"/>
      <c r="F41" s="8"/>
      <c r="G41" s="8"/>
    </row>
    <row r="42" spans="1:7" x14ac:dyDescent="0.25">
      <c r="A42" s="8"/>
      <c r="B42" s="8"/>
      <c r="C42" s="8"/>
      <c r="D42" s="8"/>
      <c r="E42" s="8"/>
      <c r="F42" s="8"/>
      <c r="G42" s="8"/>
    </row>
    <row r="43" spans="1:7" x14ac:dyDescent="0.25">
      <c r="A43" s="8"/>
      <c r="B43" s="8"/>
      <c r="C43" s="8"/>
      <c r="D43" s="8"/>
      <c r="E43" s="8"/>
      <c r="F43" s="8"/>
      <c r="G43" s="8"/>
    </row>
    <row r="44" spans="1:7" x14ac:dyDescent="0.25">
      <c r="A44" s="8"/>
      <c r="B44" s="8"/>
      <c r="C44" s="8"/>
      <c r="D44" s="8"/>
      <c r="E44" s="8"/>
      <c r="F44" s="8"/>
      <c r="G44" s="8"/>
    </row>
    <row r="45" spans="1:7" x14ac:dyDescent="0.25">
      <c r="A45" s="8"/>
      <c r="B45" s="8"/>
      <c r="C45" s="8"/>
      <c r="D45" s="8"/>
      <c r="E45" s="8"/>
      <c r="F45" s="8"/>
      <c r="G45" s="8"/>
    </row>
    <row r="46" spans="1:7" x14ac:dyDescent="0.25">
      <c r="A46" s="8"/>
      <c r="B46" s="8"/>
      <c r="C46" s="8"/>
      <c r="D46" s="8"/>
      <c r="E46" s="8"/>
      <c r="F46" s="8"/>
      <c r="G46" s="8"/>
    </row>
    <row r="47" spans="1:7" x14ac:dyDescent="0.25">
      <c r="A47" s="8"/>
      <c r="B47" s="8"/>
      <c r="C47" s="8"/>
      <c r="D47" s="8"/>
      <c r="E47" s="8"/>
      <c r="F47" s="8"/>
      <c r="G47" s="8"/>
    </row>
    <row r="48" spans="1:7" x14ac:dyDescent="0.25">
      <c r="A48" s="8"/>
      <c r="B48" s="8"/>
      <c r="C48" s="8"/>
      <c r="D48" s="8"/>
      <c r="E48" s="8"/>
      <c r="F48" s="8"/>
      <c r="G48" s="8"/>
    </row>
    <row r="49" spans="1:7" x14ac:dyDescent="0.25">
      <c r="A49" s="8"/>
      <c r="B49" s="8"/>
      <c r="C49" s="8"/>
      <c r="D49" s="8"/>
      <c r="E49" s="8"/>
      <c r="F49" s="8"/>
      <c r="G49" s="8"/>
    </row>
    <row r="50" spans="1:7" x14ac:dyDescent="0.25">
      <c r="A50" s="8"/>
      <c r="B50" s="8"/>
      <c r="C50" s="8"/>
      <c r="D50" s="8"/>
      <c r="E50" s="8"/>
      <c r="F50" s="8"/>
      <c r="G50" s="8"/>
    </row>
    <row r="51" spans="1:7" x14ac:dyDescent="0.25">
      <c r="A51" s="8"/>
      <c r="B51" s="8"/>
      <c r="C51" s="8"/>
      <c r="D51" s="8"/>
      <c r="E51" s="8"/>
      <c r="F51" s="8"/>
      <c r="G51" s="8"/>
    </row>
    <row r="52" spans="1:7" x14ac:dyDescent="0.25">
      <c r="A52" s="8"/>
      <c r="B52" s="8"/>
      <c r="C52" s="8"/>
      <c r="D52" s="8"/>
      <c r="E52" s="8"/>
      <c r="F52" s="8"/>
      <c r="G52" s="8"/>
    </row>
    <row r="53" spans="1:7" x14ac:dyDescent="0.25">
      <c r="A53" s="8"/>
      <c r="B53" s="8"/>
      <c r="C53" s="8"/>
      <c r="D53" s="8"/>
      <c r="E53" s="8"/>
      <c r="F53" s="8"/>
      <c r="G53" s="8"/>
    </row>
    <row r="54" spans="1:7" x14ac:dyDescent="0.25">
      <c r="A54" s="8"/>
      <c r="B54" s="8"/>
      <c r="C54" s="8"/>
      <c r="D54" s="8"/>
      <c r="E54" s="8"/>
      <c r="F54" s="8"/>
      <c r="G54" s="8"/>
    </row>
    <row r="55" spans="1:7" x14ac:dyDescent="0.25">
      <c r="A55" s="8"/>
      <c r="B55" s="8"/>
      <c r="C55" s="8"/>
      <c r="D55" s="8"/>
      <c r="E55" s="8"/>
      <c r="F55" s="8"/>
      <c r="G55" s="8"/>
    </row>
    <row r="56" spans="1:7" x14ac:dyDescent="0.25">
      <c r="A56" s="8"/>
      <c r="B56" s="8"/>
      <c r="C56" s="8"/>
      <c r="D56" s="8"/>
      <c r="E56" s="8"/>
      <c r="F56" s="8"/>
      <c r="G56" s="8"/>
    </row>
    <row r="57" spans="1:7" x14ac:dyDescent="0.25">
      <c r="A57" s="8"/>
      <c r="B57" s="8"/>
      <c r="C57" s="8"/>
      <c r="D57" s="8"/>
      <c r="E57" s="8"/>
      <c r="F57" s="8"/>
      <c r="G57" s="8"/>
    </row>
    <row r="58" spans="1:7" x14ac:dyDescent="0.25">
      <c r="A58" s="8"/>
      <c r="B58" s="8"/>
      <c r="C58" s="8"/>
      <c r="D58" s="8"/>
      <c r="E58" s="8"/>
      <c r="F58" s="8"/>
      <c r="G58" s="8"/>
    </row>
    <row r="59" spans="1:7" x14ac:dyDescent="0.25">
      <c r="A59" s="8"/>
      <c r="B59" s="8"/>
      <c r="C59" s="8"/>
      <c r="D59" s="8"/>
      <c r="E59" s="8"/>
      <c r="F59" s="8"/>
      <c r="G59" s="8"/>
    </row>
    <row r="60" spans="1:7" x14ac:dyDescent="0.25">
      <c r="A60" s="8"/>
      <c r="B60" s="8"/>
      <c r="C60" s="8"/>
      <c r="D60" s="8"/>
      <c r="E60" s="8"/>
      <c r="F60" s="8"/>
      <c r="G60" s="8"/>
    </row>
    <row r="61" spans="1:7" x14ac:dyDescent="0.25">
      <c r="A61" s="8"/>
      <c r="B61" s="8"/>
      <c r="C61" s="8"/>
      <c r="D61" s="8"/>
      <c r="E61" s="8"/>
      <c r="F61" s="8"/>
      <c r="G61" s="8"/>
    </row>
    <row r="62" spans="1:7" x14ac:dyDescent="0.25">
      <c r="A62" s="8"/>
      <c r="B62" s="8"/>
      <c r="C62" s="8"/>
      <c r="D62" s="8"/>
      <c r="E62" s="8"/>
      <c r="F62" s="8"/>
      <c r="G62" s="8"/>
    </row>
    <row r="63" spans="1:7" x14ac:dyDescent="0.25">
      <c r="A63" s="8"/>
      <c r="B63" s="8"/>
      <c r="C63" s="8"/>
      <c r="D63" s="8"/>
      <c r="E63" s="8"/>
      <c r="F63" s="8"/>
      <c r="G63" s="8"/>
    </row>
    <row r="64" spans="1:7" x14ac:dyDescent="0.25">
      <c r="A64" s="8"/>
      <c r="B64" s="8"/>
      <c r="C64" s="8"/>
      <c r="D64" s="8"/>
      <c r="E64" s="8"/>
      <c r="F64" s="8"/>
      <c r="G64" s="8"/>
    </row>
    <row r="65" spans="1:7" x14ac:dyDescent="0.25">
      <c r="A65" s="8"/>
      <c r="B65" s="8"/>
      <c r="C65" s="8"/>
      <c r="D65" s="8"/>
      <c r="E65" s="8"/>
      <c r="F65" s="8"/>
      <c r="G65" s="8"/>
    </row>
    <row r="66" spans="1:7" x14ac:dyDescent="0.25">
      <c r="A66" s="8"/>
      <c r="B66" s="8"/>
      <c r="C66" s="8"/>
      <c r="D66" s="8"/>
      <c r="E66" s="8"/>
      <c r="F66" s="8"/>
      <c r="G66" s="8"/>
    </row>
    <row r="67" spans="1:7" x14ac:dyDescent="0.25">
      <c r="A67" s="8"/>
      <c r="B67" s="8"/>
      <c r="C67" s="8"/>
      <c r="D67" s="8"/>
      <c r="E67" s="8"/>
      <c r="F67" s="8"/>
      <c r="G67" s="8"/>
    </row>
    <row r="68" spans="1:7" x14ac:dyDescent="0.25">
      <c r="A68" s="8"/>
      <c r="B68" s="8"/>
      <c r="C68" s="8"/>
      <c r="D68" s="8"/>
      <c r="E68" s="8"/>
      <c r="F68" s="8"/>
      <c r="G68" s="8"/>
    </row>
    <row r="69" spans="1:7" x14ac:dyDescent="0.25">
      <c r="A69" s="8"/>
      <c r="B69" s="8"/>
      <c r="C69" s="8"/>
      <c r="D69" s="8"/>
      <c r="E69" s="8"/>
      <c r="F69" s="8"/>
      <c r="G69" s="8"/>
    </row>
    <row r="70" spans="1:7" x14ac:dyDescent="0.25">
      <c r="A70" s="8"/>
      <c r="B70" s="8"/>
      <c r="C70" s="8"/>
      <c r="D70" s="8"/>
      <c r="E70" s="8"/>
      <c r="F70" s="8"/>
      <c r="G70" s="8"/>
    </row>
    <row r="71" spans="1:7" x14ac:dyDescent="0.25">
      <c r="A71" s="8"/>
      <c r="B71" s="8"/>
      <c r="C71" s="8"/>
      <c r="D71" s="8"/>
      <c r="E71" s="8"/>
      <c r="F71" s="8"/>
      <c r="G71" s="8"/>
    </row>
    <row r="72" spans="1:7" x14ac:dyDescent="0.25">
      <c r="A72" s="8"/>
      <c r="B72" s="8"/>
      <c r="C72" s="8"/>
      <c r="D72" s="8"/>
      <c r="E72" s="8"/>
      <c r="F72" s="8"/>
      <c r="G72" s="8"/>
    </row>
    <row r="73" spans="1:7" x14ac:dyDescent="0.25">
      <c r="A73" s="8"/>
      <c r="B73" s="8"/>
      <c r="C73" s="8"/>
      <c r="D73" s="8"/>
      <c r="E73" s="8"/>
      <c r="F73" s="8"/>
      <c r="G73" s="8"/>
    </row>
    <row r="74" spans="1:7" x14ac:dyDescent="0.25">
      <c r="A74" s="8"/>
      <c r="B74" s="8"/>
      <c r="C74" s="8"/>
      <c r="D74" s="8"/>
      <c r="E74" s="8"/>
      <c r="F74" s="8"/>
      <c r="G74" s="8"/>
    </row>
    <row r="75" spans="1:7" x14ac:dyDescent="0.25">
      <c r="A75" s="8"/>
      <c r="B75" s="8"/>
      <c r="C75" s="8"/>
      <c r="D75" s="8"/>
      <c r="E75" s="8"/>
      <c r="F75" s="8"/>
      <c r="G75" s="8"/>
    </row>
    <row r="76" spans="1:7" x14ac:dyDescent="0.25">
      <c r="A76" s="8"/>
      <c r="B76" s="8"/>
      <c r="C76" s="8"/>
      <c r="D76" s="8"/>
      <c r="E76" s="8"/>
      <c r="F76" s="8"/>
      <c r="G76" s="8"/>
    </row>
    <row r="77" spans="1:7" x14ac:dyDescent="0.25">
      <c r="A77" s="8"/>
      <c r="B77" s="8"/>
      <c r="C77" s="8"/>
      <c r="D77" s="8"/>
      <c r="E77" s="8"/>
      <c r="F77" s="8"/>
      <c r="G77" s="8"/>
    </row>
    <row r="78" spans="1:7" x14ac:dyDescent="0.25">
      <c r="A78" s="8"/>
      <c r="B78" s="8"/>
      <c r="C78" s="8"/>
      <c r="D78" s="8"/>
      <c r="E78" s="8"/>
      <c r="F78" s="8"/>
      <c r="G78" s="8"/>
    </row>
    <row r="79" spans="1:7" x14ac:dyDescent="0.25">
      <c r="A79" s="8"/>
      <c r="B79" s="8"/>
      <c r="C79" s="8"/>
      <c r="D79" s="8"/>
      <c r="E79" s="8"/>
      <c r="F79" s="8"/>
      <c r="G79" s="8"/>
    </row>
    <row r="80" spans="1:7" x14ac:dyDescent="0.25">
      <c r="A80" s="8"/>
      <c r="B80" s="8"/>
      <c r="C80" s="8"/>
      <c r="D80" s="8"/>
      <c r="E80" s="8"/>
      <c r="F80" s="8"/>
      <c r="G80" s="8"/>
    </row>
    <row r="81" spans="1:7" x14ac:dyDescent="0.25">
      <c r="A81" s="8"/>
      <c r="B81" s="8"/>
      <c r="C81" s="8"/>
      <c r="D81" s="8"/>
      <c r="E81" s="8"/>
      <c r="F81" s="8"/>
      <c r="G81" s="8"/>
    </row>
    <row r="82" spans="1:7" x14ac:dyDescent="0.25">
      <c r="A82" s="8"/>
      <c r="B82" s="8"/>
      <c r="C82" s="8"/>
      <c r="D82" s="8"/>
      <c r="E82" s="8"/>
      <c r="F82" s="8"/>
      <c r="G82" s="8"/>
    </row>
    <row r="83" spans="1:7" x14ac:dyDescent="0.25">
      <c r="A83" s="8"/>
      <c r="B83" s="8"/>
      <c r="C83" s="8"/>
      <c r="D83" s="8"/>
      <c r="E83" s="8"/>
      <c r="F83" s="8"/>
      <c r="G83" s="8"/>
    </row>
    <row r="84" spans="1:7" x14ac:dyDescent="0.25">
      <c r="A84" s="8"/>
      <c r="B84" s="8"/>
      <c r="C84" s="8"/>
      <c r="D84" s="8"/>
      <c r="E84" s="8"/>
      <c r="F84" s="8"/>
      <c r="G84" s="8"/>
    </row>
    <row r="85" spans="1:7" x14ac:dyDescent="0.25">
      <c r="A85" s="8"/>
      <c r="B85" s="8"/>
      <c r="C85" s="8"/>
      <c r="D85" s="8"/>
      <c r="E85" s="8"/>
      <c r="F85" s="8"/>
      <c r="G85" s="8"/>
    </row>
    <row r="86" spans="1:7" x14ac:dyDescent="0.25">
      <c r="A86" s="8"/>
      <c r="B86" s="8"/>
      <c r="C86" s="8"/>
      <c r="D86" s="8"/>
      <c r="E86" s="8"/>
      <c r="F86" s="8"/>
      <c r="G86" s="8"/>
    </row>
    <row r="87" spans="1:7" x14ac:dyDescent="0.25">
      <c r="A87" s="8"/>
      <c r="B87" s="8"/>
      <c r="C87" s="8"/>
      <c r="D87" s="8"/>
      <c r="E87" s="8"/>
      <c r="F87" s="8"/>
      <c r="G87" s="8"/>
    </row>
    <row r="88" spans="1:7" x14ac:dyDescent="0.25">
      <c r="A88" s="8"/>
      <c r="B88" s="8"/>
      <c r="C88" s="8"/>
      <c r="D88" s="8"/>
      <c r="E88" s="8"/>
      <c r="F88" s="8"/>
      <c r="G88" s="8"/>
    </row>
    <row r="89" spans="1:7" x14ac:dyDescent="0.25">
      <c r="A89" s="8"/>
      <c r="B89" s="8"/>
      <c r="C89" s="8"/>
      <c r="D89" s="8"/>
      <c r="E89" s="8"/>
      <c r="F89" s="8"/>
      <c r="G89" s="8"/>
    </row>
    <row r="90" spans="1:7" x14ac:dyDescent="0.25">
      <c r="A90" s="8"/>
      <c r="B90" s="8"/>
      <c r="C90" s="8"/>
      <c r="D90" s="8"/>
      <c r="E90" s="8"/>
      <c r="F90" s="8"/>
      <c r="G90" s="8"/>
    </row>
    <row r="91" spans="1:7" x14ac:dyDescent="0.25">
      <c r="A91" s="8"/>
      <c r="B91" s="8"/>
      <c r="C91" s="8"/>
      <c r="D91" s="8"/>
      <c r="E91" s="8"/>
      <c r="F91" s="8"/>
      <c r="G91" s="8"/>
    </row>
    <row r="92" spans="1:7" x14ac:dyDescent="0.25">
      <c r="A92" s="8"/>
      <c r="B92" s="8"/>
      <c r="C92" s="8"/>
      <c r="D92" s="8"/>
      <c r="E92" s="8"/>
      <c r="F92" s="8"/>
      <c r="G92" s="8"/>
    </row>
    <row r="93" spans="1:7" x14ac:dyDescent="0.25">
      <c r="A93" s="8"/>
      <c r="B93" s="8"/>
      <c r="C93" s="8"/>
      <c r="D93" s="8"/>
      <c r="E93" s="8"/>
      <c r="F93" s="8"/>
      <c r="G93" s="8"/>
    </row>
    <row r="94" spans="1:7" x14ac:dyDescent="0.25">
      <c r="A94" s="8"/>
      <c r="B94" s="8"/>
      <c r="C94" s="8"/>
      <c r="D94" s="8"/>
      <c r="E94" s="8"/>
      <c r="F94" s="8"/>
      <c r="G94" s="8"/>
    </row>
    <row r="95" spans="1:7" x14ac:dyDescent="0.25">
      <c r="A95" s="8"/>
      <c r="B95" s="8"/>
      <c r="C95" s="8"/>
      <c r="D95" s="8"/>
      <c r="E95" s="8"/>
      <c r="F95" s="8"/>
      <c r="G95" s="8"/>
    </row>
    <row r="96" spans="1:7" x14ac:dyDescent="0.25">
      <c r="A96" s="8"/>
      <c r="B96" s="8"/>
      <c r="C96" s="8"/>
      <c r="D96" s="8"/>
      <c r="E96" s="8"/>
      <c r="F96" s="8"/>
      <c r="G96" s="8"/>
    </row>
    <row r="97" spans="1:7" x14ac:dyDescent="0.25">
      <c r="A97" s="8"/>
      <c r="B97" s="8"/>
      <c r="C97" s="8"/>
      <c r="D97" s="8"/>
      <c r="E97" s="8"/>
      <c r="F97" s="8"/>
      <c r="G97" s="8"/>
    </row>
    <row r="98" spans="1:7" x14ac:dyDescent="0.25">
      <c r="A98" s="8"/>
      <c r="B98" s="8"/>
      <c r="C98" s="8"/>
      <c r="D98" s="8"/>
      <c r="E98" s="8"/>
      <c r="F98" s="8"/>
      <c r="G98" s="8"/>
    </row>
    <row r="99" spans="1:7" x14ac:dyDescent="0.25">
      <c r="A99" s="8"/>
      <c r="B99" s="8"/>
      <c r="C99" s="8"/>
      <c r="D99" s="8"/>
      <c r="E99" s="8"/>
      <c r="F99" s="8"/>
      <c r="G99" s="8"/>
    </row>
    <row r="100" spans="1:7" x14ac:dyDescent="0.25">
      <c r="A100" s="8"/>
      <c r="B100" s="8"/>
      <c r="C100" s="8"/>
      <c r="D100" s="8"/>
      <c r="E100" s="8"/>
      <c r="F100" s="8"/>
      <c r="G100" s="8"/>
    </row>
    <row r="101" spans="1:7" x14ac:dyDescent="0.25">
      <c r="A101" s="8"/>
      <c r="B101" s="8"/>
      <c r="C101" s="8"/>
      <c r="D101" s="8"/>
      <c r="E101" s="8"/>
      <c r="F101" s="8"/>
      <c r="G101" s="8"/>
    </row>
    <row r="102" spans="1:7" x14ac:dyDescent="0.25">
      <c r="A102" s="8"/>
      <c r="B102" s="8"/>
      <c r="C102" s="8"/>
      <c r="D102" s="8"/>
      <c r="E102" s="8"/>
      <c r="F102" s="8"/>
      <c r="G102" s="8"/>
    </row>
    <row r="103" spans="1:7" x14ac:dyDescent="0.25">
      <c r="A103" s="8"/>
      <c r="B103" s="8"/>
      <c r="C103" s="8"/>
      <c r="D103" s="8"/>
      <c r="E103" s="8"/>
      <c r="F103" s="8"/>
      <c r="G103" s="8"/>
    </row>
    <row r="104" spans="1:7" x14ac:dyDescent="0.25">
      <c r="A104" s="8"/>
      <c r="B104" s="8"/>
      <c r="C104" s="8"/>
      <c r="D104" s="8"/>
      <c r="E104" s="8"/>
      <c r="F104" s="8"/>
      <c r="G104" s="8"/>
    </row>
    <row r="105" spans="1:7" x14ac:dyDescent="0.25">
      <c r="A105" s="8"/>
      <c r="B105" s="8"/>
      <c r="C105" s="8"/>
      <c r="D105" s="8"/>
      <c r="E105" s="8"/>
      <c r="F105" s="8"/>
      <c r="G105" s="8"/>
    </row>
    <row r="106" spans="1:7" x14ac:dyDescent="0.25">
      <c r="A106" s="8"/>
      <c r="B106" s="8"/>
      <c r="C106" s="8"/>
      <c r="D106" s="8"/>
      <c r="E106" s="8"/>
      <c r="F106" s="8"/>
      <c r="G106" s="8"/>
    </row>
    <row r="107" spans="1:7" x14ac:dyDescent="0.25">
      <c r="A107" s="8"/>
      <c r="B107" s="8"/>
      <c r="C107" s="8"/>
      <c r="D107" s="8"/>
      <c r="E107" s="8"/>
      <c r="F107" s="8"/>
      <c r="G107" s="8"/>
    </row>
    <row r="108" spans="1:7" x14ac:dyDescent="0.25">
      <c r="A108" s="8"/>
      <c r="B108" s="8"/>
      <c r="C108" s="8"/>
      <c r="D108" s="8"/>
      <c r="E108" s="8"/>
      <c r="F108" s="8"/>
      <c r="G108" s="8"/>
    </row>
    <row r="109" spans="1:7" x14ac:dyDescent="0.25">
      <c r="A109" s="8"/>
      <c r="B109" s="8"/>
      <c r="C109" s="8"/>
      <c r="D109" s="8"/>
      <c r="E109" s="8"/>
      <c r="F109" s="8"/>
      <c r="G109" s="8"/>
    </row>
    <row r="110" spans="1:7" x14ac:dyDescent="0.25">
      <c r="A110" s="8"/>
      <c r="B110" s="8"/>
      <c r="C110" s="8"/>
      <c r="D110" s="8"/>
      <c r="E110" s="8"/>
      <c r="F110" s="8"/>
      <c r="G110" s="8"/>
    </row>
    <row r="111" spans="1:7" x14ac:dyDescent="0.25">
      <c r="A111" s="8"/>
      <c r="B111" s="8"/>
      <c r="C111" s="8"/>
      <c r="D111" s="8"/>
      <c r="E111" s="8"/>
      <c r="F111" s="8"/>
      <c r="G111" s="8"/>
    </row>
    <row r="112" spans="1:7" x14ac:dyDescent="0.25">
      <c r="A112" s="8"/>
      <c r="B112" s="8"/>
      <c r="C112" s="8"/>
      <c r="D112" s="8"/>
      <c r="E112" s="8"/>
      <c r="F112" s="8"/>
      <c r="G112" s="8"/>
    </row>
    <row r="113" spans="1:7" x14ac:dyDescent="0.25">
      <c r="A113" s="8"/>
      <c r="B113" s="8"/>
      <c r="C113" s="8"/>
      <c r="D113" s="8"/>
      <c r="E113" s="8"/>
      <c r="F113" s="8"/>
      <c r="G113" s="8"/>
    </row>
    <row r="114" spans="1:7" x14ac:dyDescent="0.25">
      <c r="A114" s="8"/>
      <c r="B114" s="8"/>
      <c r="C114" s="8"/>
      <c r="D114" s="8"/>
      <c r="E114" s="8"/>
      <c r="F114" s="8"/>
      <c r="G114" s="8"/>
    </row>
    <row r="115" spans="1:7" x14ac:dyDescent="0.25">
      <c r="A115" s="8"/>
      <c r="B115" s="8"/>
      <c r="C115" s="8"/>
      <c r="D115" s="8"/>
      <c r="E115" s="8"/>
      <c r="F115" s="8"/>
      <c r="G115" s="8"/>
    </row>
    <row r="116" spans="1:7" x14ac:dyDescent="0.25">
      <c r="A116" s="8"/>
      <c r="B116" s="8"/>
      <c r="C116" s="8"/>
      <c r="D116" s="8"/>
      <c r="E116" s="8"/>
      <c r="F116" s="8"/>
      <c r="G116" s="8"/>
    </row>
    <row r="117" spans="1:7" x14ac:dyDescent="0.25">
      <c r="A117" s="8"/>
      <c r="B117" s="8"/>
      <c r="C117" s="8"/>
      <c r="D117" s="8"/>
      <c r="E117" s="8"/>
      <c r="F117" s="8"/>
      <c r="G117" s="8"/>
    </row>
    <row r="118" spans="1:7" x14ac:dyDescent="0.25">
      <c r="A118" s="8"/>
      <c r="B118" s="8"/>
      <c r="C118" s="8"/>
      <c r="D118" s="8"/>
      <c r="E118" s="8"/>
      <c r="F118" s="8"/>
      <c r="G118" s="8"/>
    </row>
    <row r="119" spans="1:7" x14ac:dyDescent="0.25">
      <c r="A119" s="8"/>
      <c r="B119" s="8"/>
      <c r="C119" s="8"/>
      <c r="D119" s="8"/>
      <c r="E119" s="8"/>
      <c r="F119" s="8"/>
      <c r="G119" s="8"/>
    </row>
    <row r="120" spans="1:7" x14ac:dyDescent="0.25">
      <c r="A120" s="8"/>
      <c r="B120" s="8"/>
      <c r="C120" s="8"/>
      <c r="D120" s="8"/>
      <c r="E120" s="8"/>
      <c r="F120" s="8"/>
      <c r="G120" s="8"/>
    </row>
    <row r="121" spans="1:7" x14ac:dyDescent="0.25">
      <c r="A121" s="8"/>
      <c r="B121" s="8"/>
      <c r="C121" s="8"/>
      <c r="D121" s="8"/>
      <c r="E121" s="8"/>
      <c r="F121" s="8"/>
      <c r="G121" s="8"/>
    </row>
    <row r="122" spans="1:7" x14ac:dyDescent="0.25">
      <c r="A122" s="8"/>
      <c r="B122" s="8"/>
      <c r="C122" s="8"/>
      <c r="D122" s="8"/>
      <c r="E122" s="8"/>
      <c r="F122" s="8"/>
      <c r="G122" s="8"/>
    </row>
    <row r="123" spans="1:7" x14ac:dyDescent="0.25">
      <c r="A123" s="8"/>
      <c r="B123" s="8"/>
      <c r="C123" s="8"/>
      <c r="D123" s="8"/>
      <c r="E123" s="8"/>
      <c r="F123" s="8"/>
      <c r="G123" s="8"/>
    </row>
    <row r="124" spans="1:7" x14ac:dyDescent="0.25">
      <c r="A124" s="8"/>
      <c r="B124" s="8"/>
      <c r="C124" s="8"/>
      <c r="D124" s="8"/>
      <c r="E124" s="8"/>
      <c r="F124" s="8"/>
      <c r="G124" s="8"/>
    </row>
    <row r="125" spans="1:7" x14ac:dyDescent="0.25">
      <c r="A125" s="8"/>
      <c r="B125" s="8"/>
      <c r="C125" s="8"/>
      <c r="D125" s="8"/>
      <c r="E125" s="8"/>
      <c r="F125" s="8"/>
      <c r="G125" s="8"/>
    </row>
    <row r="126" spans="1:7" x14ac:dyDescent="0.25">
      <c r="A126" s="8"/>
      <c r="B126" s="8"/>
      <c r="C126" s="8"/>
      <c r="D126" s="8"/>
      <c r="E126" s="8"/>
      <c r="F126" s="8"/>
      <c r="G126" s="8"/>
    </row>
    <row r="127" spans="1:7" x14ac:dyDescent="0.25">
      <c r="A127" s="8"/>
      <c r="B127" s="8"/>
      <c r="C127" s="8"/>
      <c r="D127" s="8"/>
      <c r="E127" s="8"/>
      <c r="F127" s="8"/>
      <c r="G127" s="8"/>
    </row>
    <row r="128" spans="1:7" x14ac:dyDescent="0.25">
      <c r="A128" s="8"/>
      <c r="B128" s="8"/>
      <c r="C128" s="8"/>
      <c r="D128" s="8"/>
      <c r="E128" s="8"/>
      <c r="F128" s="8"/>
      <c r="G128" s="8"/>
    </row>
    <row r="129" spans="1:7" x14ac:dyDescent="0.25">
      <c r="A129" s="8"/>
      <c r="B129" s="8"/>
      <c r="C129" s="8"/>
      <c r="D129" s="8"/>
      <c r="E129" s="8"/>
      <c r="F129" s="8"/>
      <c r="G129" s="8"/>
    </row>
    <row r="130" spans="1:7" x14ac:dyDescent="0.25">
      <c r="A130" s="8"/>
      <c r="B130" s="8"/>
      <c r="C130" s="8"/>
      <c r="D130" s="8"/>
      <c r="E130" s="8"/>
      <c r="F130" s="8"/>
      <c r="G130" s="8"/>
    </row>
    <row r="131" spans="1:7" x14ac:dyDescent="0.25">
      <c r="A131" s="8"/>
      <c r="B131" s="8"/>
      <c r="C131" s="8"/>
      <c r="D131" s="8"/>
      <c r="E131" s="8"/>
      <c r="F131" s="8"/>
      <c r="G131" s="8"/>
    </row>
    <row r="132" spans="1:7" x14ac:dyDescent="0.25">
      <c r="A132" s="8"/>
      <c r="B132" s="8"/>
      <c r="C132" s="8"/>
      <c r="D132" s="8"/>
      <c r="E132" s="8"/>
      <c r="F132" s="8"/>
      <c r="G132" s="8"/>
    </row>
    <row r="133" spans="1:7" x14ac:dyDescent="0.25">
      <c r="A133" s="8"/>
      <c r="B133" s="8"/>
      <c r="C133" s="8"/>
      <c r="D133" s="8"/>
      <c r="E133" s="8"/>
      <c r="F133" s="8"/>
      <c r="G133" s="8"/>
    </row>
    <row r="134" spans="1:7" x14ac:dyDescent="0.25">
      <c r="A134" s="8"/>
      <c r="B134" s="8"/>
      <c r="C134" s="8"/>
      <c r="D134" s="8"/>
      <c r="E134" s="8"/>
      <c r="F134" s="8"/>
      <c r="G134" s="8"/>
    </row>
    <row r="135" spans="1:7" x14ac:dyDescent="0.25">
      <c r="A135" s="8"/>
      <c r="B135" s="8"/>
      <c r="C135" s="8"/>
      <c r="D135" s="8"/>
      <c r="E135" s="8"/>
      <c r="F135" s="8"/>
      <c r="G135" s="8"/>
    </row>
    <row r="136" spans="1:7" x14ac:dyDescent="0.25">
      <c r="A136" s="8"/>
      <c r="B136" s="8"/>
      <c r="C136" s="8"/>
      <c r="D136" s="8"/>
      <c r="E136" s="8"/>
      <c r="F136" s="8"/>
      <c r="G136" s="8"/>
    </row>
    <row r="137" spans="1:7" x14ac:dyDescent="0.25">
      <c r="A137" s="8"/>
      <c r="B137" s="8"/>
      <c r="C137" s="8"/>
      <c r="D137" s="8"/>
      <c r="E137" s="8"/>
      <c r="F137" s="8"/>
      <c r="G137" s="8"/>
    </row>
    <row r="138" spans="1:7" x14ac:dyDescent="0.25">
      <c r="A138" s="8"/>
      <c r="B138" s="8"/>
      <c r="C138" s="8"/>
      <c r="D138" s="8"/>
      <c r="E138" s="8"/>
      <c r="F138" s="8"/>
      <c r="G138" s="8"/>
    </row>
    <row r="139" spans="1:7" x14ac:dyDescent="0.25">
      <c r="A139" s="8"/>
      <c r="B139" s="8"/>
      <c r="C139" s="8"/>
      <c r="D139" s="8"/>
      <c r="E139" s="8"/>
      <c r="F139" s="8"/>
      <c r="G139" s="8"/>
    </row>
    <row r="140" spans="1:7" x14ac:dyDescent="0.25">
      <c r="A140" s="8"/>
      <c r="B140" s="8"/>
      <c r="C140" s="8"/>
      <c r="D140" s="8"/>
      <c r="E140" s="8"/>
      <c r="F140" s="8"/>
      <c r="G140" s="8"/>
    </row>
    <row r="141" spans="1:7" x14ac:dyDescent="0.25">
      <c r="A141" s="8"/>
      <c r="B141" s="8"/>
      <c r="C141" s="8"/>
      <c r="D141" s="8"/>
      <c r="E141" s="8"/>
      <c r="F141" s="8"/>
      <c r="G141" s="8"/>
    </row>
    <row r="142" spans="1:7" x14ac:dyDescent="0.25">
      <c r="A142" s="8"/>
      <c r="B142" s="8"/>
      <c r="C142" s="8"/>
      <c r="D142" s="8"/>
      <c r="E142" s="8"/>
      <c r="F142" s="8"/>
      <c r="G142" s="8"/>
    </row>
    <row r="143" spans="1:7" x14ac:dyDescent="0.25">
      <c r="A143" s="8"/>
      <c r="B143" s="8"/>
      <c r="C143" s="8"/>
      <c r="D143" s="8"/>
      <c r="E143" s="8"/>
      <c r="F143" s="8"/>
      <c r="G143" s="8"/>
    </row>
    <row r="144" spans="1:7" x14ac:dyDescent="0.25">
      <c r="A144" s="8"/>
      <c r="B144" s="8"/>
      <c r="C144" s="8"/>
      <c r="D144" s="8"/>
      <c r="E144" s="8"/>
      <c r="F144" s="8"/>
      <c r="G144" s="8"/>
    </row>
    <row r="145" spans="1:7" x14ac:dyDescent="0.25">
      <c r="A145" s="8"/>
      <c r="B145" s="8"/>
      <c r="C145" s="8"/>
      <c r="D145" s="8"/>
      <c r="E145" s="8"/>
      <c r="F145" s="8"/>
      <c r="G145" s="8"/>
    </row>
    <row r="146" spans="1:7" x14ac:dyDescent="0.25">
      <c r="A146" s="8"/>
      <c r="B146" s="8"/>
      <c r="C146" s="8"/>
      <c r="D146" s="8"/>
      <c r="E146" s="8"/>
      <c r="F146" s="8"/>
      <c r="G146" s="8"/>
    </row>
    <row r="147" spans="1:7" x14ac:dyDescent="0.25">
      <c r="A147" s="8"/>
      <c r="B147" s="8"/>
      <c r="C147" s="8"/>
      <c r="D147" s="8"/>
      <c r="E147" s="8"/>
      <c r="F147" s="8"/>
      <c r="G147" s="8"/>
    </row>
    <row r="148" spans="1:7" x14ac:dyDescent="0.25">
      <c r="A148" s="8"/>
      <c r="B148" s="8"/>
      <c r="C148" s="8"/>
      <c r="D148" s="8"/>
      <c r="E148" s="8"/>
      <c r="F148" s="8"/>
      <c r="G148" s="8"/>
    </row>
    <row r="149" spans="1:7" x14ac:dyDescent="0.25">
      <c r="A149" s="8"/>
      <c r="B149" s="8"/>
      <c r="C149" s="8"/>
      <c r="D149" s="8"/>
      <c r="E149" s="8"/>
      <c r="F149" s="8"/>
      <c r="G149" s="8"/>
    </row>
    <row r="150" spans="1:7" x14ac:dyDescent="0.25">
      <c r="A150" s="8"/>
      <c r="B150" s="8"/>
      <c r="C150" s="8"/>
      <c r="D150" s="8"/>
      <c r="E150" s="8"/>
      <c r="F150" s="8"/>
      <c r="G150" s="8"/>
    </row>
    <row r="151" spans="1:7" x14ac:dyDescent="0.25">
      <c r="A151" s="8"/>
      <c r="B151" s="8"/>
      <c r="C151" s="8"/>
      <c r="D151" s="8"/>
      <c r="E151" s="8"/>
      <c r="F151" s="8"/>
      <c r="G151" s="8"/>
    </row>
    <row r="152" spans="1:7" x14ac:dyDescent="0.25">
      <c r="A152" s="8"/>
      <c r="B152" s="8"/>
      <c r="C152" s="8"/>
      <c r="D152" s="8"/>
      <c r="E152" s="8"/>
      <c r="F152" s="8"/>
      <c r="G152" s="8"/>
    </row>
    <row r="153" spans="1:7" x14ac:dyDescent="0.25">
      <c r="A153" s="8"/>
      <c r="B153" s="8"/>
      <c r="C153" s="8"/>
      <c r="D153" s="8"/>
      <c r="E153" s="8"/>
      <c r="F153" s="8"/>
      <c r="G153" s="8"/>
    </row>
    <row r="154" spans="1:7" x14ac:dyDescent="0.25">
      <c r="A154" s="8"/>
      <c r="B154" s="8"/>
      <c r="C154" s="8"/>
      <c r="D154" s="8"/>
      <c r="E154" s="8"/>
      <c r="F154" s="8"/>
      <c r="G154" s="8"/>
    </row>
    <row r="155" spans="1:7" x14ac:dyDescent="0.25">
      <c r="A155" s="8"/>
      <c r="B155" s="8"/>
      <c r="C155" s="8"/>
      <c r="D155" s="8"/>
      <c r="E155" s="8"/>
      <c r="F155" s="8"/>
      <c r="G155" s="8"/>
    </row>
    <row r="156" spans="1:7" x14ac:dyDescent="0.25">
      <c r="A156" s="8"/>
      <c r="B156" s="8"/>
      <c r="C156" s="8"/>
      <c r="D156" s="8"/>
      <c r="E156" s="8"/>
      <c r="F156" s="8"/>
      <c r="G156" s="8"/>
    </row>
    <row r="157" spans="1:7" x14ac:dyDescent="0.25">
      <c r="A157" s="8"/>
      <c r="B157" s="8"/>
      <c r="C157" s="8"/>
      <c r="D157" s="8"/>
      <c r="E157" s="8"/>
      <c r="F157" s="8"/>
      <c r="G157" s="8"/>
    </row>
    <row r="158" spans="1:7" x14ac:dyDescent="0.25">
      <c r="A158" s="8"/>
      <c r="B158" s="8"/>
      <c r="C158" s="8"/>
      <c r="D158" s="8"/>
      <c r="E158" s="8"/>
      <c r="F158" s="8"/>
      <c r="G158" s="8"/>
    </row>
    <row r="159" spans="1:7" x14ac:dyDescent="0.25">
      <c r="A159" s="8"/>
      <c r="B159" s="8"/>
      <c r="C159" s="8"/>
      <c r="D159" s="8"/>
      <c r="E159" s="8"/>
      <c r="F159" s="8"/>
      <c r="G159" s="8"/>
    </row>
    <row r="160" spans="1:7" x14ac:dyDescent="0.25">
      <c r="A160" s="8"/>
      <c r="B160" s="8"/>
      <c r="C160" s="8"/>
      <c r="D160" s="8"/>
      <c r="E160" s="8"/>
      <c r="F160" s="8"/>
      <c r="G160" s="8"/>
    </row>
    <row r="161" spans="1:7" x14ac:dyDescent="0.25">
      <c r="A161" s="8"/>
      <c r="B161" s="8"/>
      <c r="C161" s="8"/>
      <c r="D161" s="8"/>
      <c r="E161" s="8"/>
      <c r="F161" s="8"/>
      <c r="G161" s="8"/>
    </row>
    <row r="162" spans="1:7" x14ac:dyDescent="0.25">
      <c r="A162" s="8"/>
      <c r="B162" s="8"/>
      <c r="C162" s="8"/>
      <c r="D162" s="8"/>
      <c r="E162" s="8"/>
      <c r="F162" s="8"/>
      <c r="G162" s="8"/>
    </row>
    <row r="163" spans="1:7" x14ac:dyDescent="0.25">
      <c r="A163" s="8"/>
      <c r="B163" s="8"/>
      <c r="C163" s="8"/>
      <c r="D163" s="8"/>
      <c r="E163" s="8"/>
      <c r="F163" s="8"/>
      <c r="G163" s="8"/>
    </row>
    <row r="164" spans="1:7" x14ac:dyDescent="0.25">
      <c r="A164" s="8"/>
      <c r="B164" s="8"/>
      <c r="C164" s="8"/>
      <c r="D164" s="8"/>
      <c r="E164" s="8"/>
      <c r="F164" s="8"/>
      <c r="G164" s="8"/>
    </row>
    <row r="165" spans="1:7" x14ac:dyDescent="0.25">
      <c r="A165" s="8"/>
      <c r="B165" s="8"/>
      <c r="C165" s="8"/>
      <c r="D165" s="8"/>
      <c r="E165" s="8"/>
      <c r="F165" s="8"/>
      <c r="G165" s="8"/>
    </row>
    <row r="166" spans="1:7" x14ac:dyDescent="0.25">
      <c r="A166" s="8"/>
      <c r="B166" s="8"/>
      <c r="C166" s="8"/>
      <c r="D166" s="8"/>
      <c r="E166" s="8"/>
      <c r="F166" s="8"/>
      <c r="G166" s="8"/>
    </row>
    <row r="167" spans="1:7" x14ac:dyDescent="0.25">
      <c r="A167" s="8"/>
      <c r="B167" s="8"/>
      <c r="C167" s="8"/>
      <c r="D167" s="8"/>
      <c r="E167" s="8"/>
      <c r="F167" s="8"/>
      <c r="G167" s="8"/>
    </row>
    <row r="168" spans="1:7" x14ac:dyDescent="0.25">
      <c r="A168" s="8"/>
      <c r="B168" s="8"/>
      <c r="C168" s="8"/>
      <c r="D168" s="8"/>
      <c r="E168" s="8"/>
      <c r="F168" s="8"/>
      <c r="G168" s="8"/>
    </row>
    <row r="169" spans="1:7" x14ac:dyDescent="0.25">
      <c r="A169" s="8"/>
      <c r="B169" s="8"/>
      <c r="C169" s="8"/>
      <c r="D169" s="8"/>
      <c r="E169" s="8"/>
      <c r="F169" s="8"/>
      <c r="G169" s="8"/>
    </row>
    <row r="170" spans="1:7" x14ac:dyDescent="0.25">
      <c r="A170" s="8"/>
      <c r="B170" s="8"/>
      <c r="C170" s="8"/>
      <c r="D170" s="8"/>
      <c r="E170" s="8"/>
      <c r="F170" s="8"/>
      <c r="G170" s="8"/>
    </row>
    <row r="171" spans="1:7" x14ac:dyDescent="0.25">
      <c r="A171" s="8"/>
      <c r="B171" s="8"/>
      <c r="C171" s="8"/>
      <c r="D171" s="8"/>
      <c r="E171" s="8"/>
      <c r="F171" s="8"/>
      <c r="G171" s="8"/>
    </row>
    <row r="172" spans="1:7" x14ac:dyDescent="0.25">
      <c r="A172" s="8"/>
      <c r="B172" s="8"/>
      <c r="C172" s="8"/>
      <c r="D172" s="8"/>
      <c r="E172" s="8"/>
      <c r="F172" s="8"/>
      <c r="G172" s="8"/>
    </row>
    <row r="173" spans="1:7" x14ac:dyDescent="0.25">
      <c r="A173" s="8"/>
      <c r="B173" s="8"/>
      <c r="C173" s="8"/>
      <c r="D173" s="8"/>
      <c r="E173" s="8"/>
      <c r="F173" s="8"/>
      <c r="G173" s="8"/>
    </row>
    <row r="174" spans="1:7" x14ac:dyDescent="0.25">
      <c r="A174" s="8"/>
      <c r="B174" s="8"/>
      <c r="C174" s="8"/>
      <c r="D174" s="8"/>
      <c r="E174" s="8"/>
      <c r="F174" s="8"/>
      <c r="G174" s="8"/>
    </row>
    <row r="175" spans="1:7" x14ac:dyDescent="0.25">
      <c r="A175" s="8"/>
      <c r="B175" s="8"/>
      <c r="C175" s="8"/>
      <c r="D175" s="8"/>
      <c r="E175" s="8"/>
      <c r="F175" s="8"/>
      <c r="G175" s="8"/>
    </row>
    <row r="176" spans="1:7" x14ac:dyDescent="0.25">
      <c r="A176" s="8"/>
      <c r="B176" s="8"/>
      <c r="C176" s="8"/>
      <c r="D176" s="8"/>
      <c r="E176" s="8"/>
      <c r="F176" s="8"/>
      <c r="G176" s="8"/>
    </row>
    <row r="177" spans="1:7" x14ac:dyDescent="0.25">
      <c r="A177" s="8"/>
      <c r="B177" s="8"/>
      <c r="C177" s="8"/>
      <c r="D177" s="8"/>
      <c r="E177" s="8"/>
      <c r="F177" s="8"/>
      <c r="G177" s="8"/>
    </row>
    <row r="178" spans="1:7" x14ac:dyDescent="0.25">
      <c r="A178" s="8"/>
      <c r="B178" s="8"/>
      <c r="C178" s="8"/>
      <c r="D178" s="8"/>
      <c r="E178" s="8"/>
      <c r="F178" s="8"/>
      <c r="G178" s="8"/>
    </row>
    <row r="179" spans="1:7" x14ac:dyDescent="0.25">
      <c r="A179" s="8"/>
      <c r="B179" s="8"/>
      <c r="C179" s="8"/>
      <c r="D179" s="8"/>
      <c r="E179" s="8"/>
      <c r="F179" s="8"/>
      <c r="G179" s="8"/>
    </row>
    <row r="180" spans="1:7" x14ac:dyDescent="0.25">
      <c r="A180" s="8"/>
      <c r="B180" s="8"/>
      <c r="C180" s="8"/>
      <c r="D180" s="8"/>
      <c r="E180" s="8"/>
      <c r="F180" s="8"/>
      <c r="G180" s="8"/>
    </row>
    <row r="181" spans="1:7" x14ac:dyDescent="0.25">
      <c r="A181" s="8"/>
      <c r="B181" s="8"/>
      <c r="C181" s="8"/>
      <c r="D181" s="8"/>
      <c r="E181" s="8"/>
      <c r="F181" s="8"/>
      <c r="G181" s="8"/>
    </row>
    <row r="182" spans="1:7" x14ac:dyDescent="0.25">
      <c r="A182" s="8"/>
      <c r="B182" s="8"/>
      <c r="C182" s="8"/>
      <c r="D182" s="8"/>
      <c r="E182" s="8"/>
      <c r="F182" s="8"/>
      <c r="G182" s="8"/>
    </row>
    <row r="183" spans="1:7" x14ac:dyDescent="0.25">
      <c r="A183" s="8"/>
      <c r="B183" s="8"/>
      <c r="C183" s="8"/>
      <c r="D183" s="8"/>
      <c r="E183" s="8"/>
      <c r="F183" s="8"/>
      <c r="G183" s="8"/>
    </row>
    <row r="184" spans="1:7" x14ac:dyDescent="0.25">
      <c r="A184" s="8"/>
      <c r="B184" s="8"/>
      <c r="C184" s="8"/>
      <c r="D184" s="8"/>
      <c r="E184" s="8"/>
      <c r="F184" s="8"/>
      <c r="G184" s="8"/>
    </row>
    <row r="185" spans="1:7" x14ac:dyDescent="0.25">
      <c r="A185" s="8"/>
      <c r="B185" s="8"/>
      <c r="C185" s="8"/>
      <c r="D185" s="8"/>
      <c r="E185" s="8"/>
      <c r="F185" s="8"/>
      <c r="G185" s="8"/>
    </row>
    <row r="186" spans="1:7" x14ac:dyDescent="0.25">
      <c r="A186" s="8"/>
      <c r="B186" s="8"/>
      <c r="C186" s="8"/>
      <c r="D186" s="8"/>
      <c r="E186" s="8"/>
      <c r="F186" s="8"/>
      <c r="G186" s="8"/>
    </row>
    <row r="187" spans="1:7" x14ac:dyDescent="0.25">
      <c r="A187" s="8"/>
      <c r="B187" s="8"/>
      <c r="C187" s="8"/>
      <c r="D187" s="8"/>
      <c r="E187" s="8"/>
      <c r="F187" s="8"/>
      <c r="G187" s="8"/>
    </row>
    <row r="188" spans="1:7" x14ac:dyDescent="0.25">
      <c r="A188" s="8"/>
      <c r="B188" s="8"/>
      <c r="C188" s="8"/>
      <c r="D188" s="8"/>
      <c r="E188" s="8"/>
      <c r="F188" s="8"/>
      <c r="G188" s="8"/>
    </row>
    <row r="189" spans="1:7" x14ac:dyDescent="0.25">
      <c r="A189" s="8"/>
      <c r="B189" s="8"/>
      <c r="C189" s="8"/>
      <c r="D189" s="8"/>
      <c r="E189" s="8"/>
      <c r="F189" s="8"/>
      <c r="G189" s="8"/>
    </row>
    <row r="190" spans="1:7" x14ac:dyDescent="0.25">
      <c r="A190" s="8"/>
      <c r="B190" s="8"/>
      <c r="C190" s="8"/>
      <c r="D190" s="8"/>
      <c r="E190" s="8"/>
      <c r="F190" s="8"/>
      <c r="G190" s="8"/>
    </row>
    <row r="191" spans="1:7" x14ac:dyDescent="0.25">
      <c r="A191" s="8"/>
      <c r="B191" s="8"/>
      <c r="C191" s="8"/>
      <c r="D191" s="8"/>
      <c r="E191" s="8"/>
      <c r="F191" s="8"/>
      <c r="G191" s="8"/>
    </row>
    <row r="192" spans="1:7" x14ac:dyDescent="0.25">
      <c r="A192" s="8"/>
      <c r="B192" s="8"/>
      <c r="C192" s="8"/>
      <c r="D192" s="8"/>
      <c r="E192" s="8"/>
      <c r="F192" s="8"/>
      <c r="G192" s="8"/>
    </row>
    <row r="193" spans="1:7" x14ac:dyDescent="0.25">
      <c r="A193" s="8"/>
      <c r="B193" s="8"/>
      <c r="C193" s="8"/>
      <c r="D193" s="8"/>
      <c r="E193" s="8"/>
      <c r="F193" s="8"/>
      <c r="G193" s="8"/>
    </row>
    <row r="194" spans="1:7" x14ac:dyDescent="0.25">
      <c r="A194" s="8"/>
      <c r="B194" s="8"/>
      <c r="C194" s="8"/>
      <c r="D194" s="8"/>
      <c r="E194" s="8"/>
      <c r="F194" s="8"/>
      <c r="G194" s="8"/>
    </row>
    <row r="195" spans="1:7" x14ac:dyDescent="0.25">
      <c r="A195" s="8"/>
      <c r="B195" s="8"/>
      <c r="C195" s="8"/>
      <c r="D195" s="8"/>
      <c r="E195" s="8"/>
      <c r="F195" s="8"/>
      <c r="G195" s="8"/>
    </row>
    <row r="196" spans="1:7" x14ac:dyDescent="0.25">
      <c r="A196" s="8"/>
      <c r="B196" s="8"/>
      <c r="C196" s="8"/>
      <c r="D196" s="8"/>
      <c r="E196" s="8"/>
      <c r="F196" s="8"/>
      <c r="G196" s="8"/>
    </row>
    <row r="197" spans="1:7" x14ac:dyDescent="0.25">
      <c r="A197" s="8"/>
      <c r="B197" s="8"/>
      <c r="C197" s="8"/>
      <c r="D197" s="8"/>
      <c r="E197" s="8"/>
      <c r="F197" s="8"/>
      <c r="G197" s="8"/>
    </row>
    <row r="198" spans="1:7" x14ac:dyDescent="0.25">
      <c r="A198" s="8"/>
      <c r="B198" s="8"/>
      <c r="C198" s="8"/>
      <c r="D198" s="8"/>
      <c r="E198" s="8"/>
      <c r="F198" s="8"/>
      <c r="G198" s="8"/>
    </row>
    <row r="199" spans="1:7" x14ac:dyDescent="0.25">
      <c r="A199" s="8"/>
      <c r="B199" s="8"/>
      <c r="C199" s="8"/>
      <c r="D199" s="8"/>
      <c r="E199" s="8"/>
      <c r="F199" s="8"/>
      <c r="G199" s="8"/>
    </row>
    <row r="200" spans="1:7" x14ac:dyDescent="0.25">
      <c r="A200" s="8"/>
      <c r="B200" s="8"/>
      <c r="C200" s="8"/>
      <c r="D200" s="8"/>
      <c r="E200" s="8"/>
      <c r="F200" s="8"/>
      <c r="G200" s="8"/>
    </row>
    <row r="201" spans="1:7" x14ac:dyDescent="0.25">
      <c r="A201" s="8"/>
      <c r="B201" s="8"/>
      <c r="C201" s="8"/>
      <c r="D201" s="8"/>
      <c r="E201" s="8"/>
      <c r="F201" s="8"/>
      <c r="G201" s="8"/>
    </row>
    <row r="202" spans="1:7" x14ac:dyDescent="0.25">
      <c r="A202" s="8"/>
      <c r="B202" s="8"/>
      <c r="C202" s="8"/>
      <c r="D202" s="8"/>
      <c r="E202" s="8"/>
      <c r="F202" s="8"/>
      <c r="G202" s="8"/>
    </row>
    <row r="203" spans="1:7" x14ac:dyDescent="0.25">
      <c r="A203" s="8"/>
      <c r="B203" s="8"/>
      <c r="C203" s="8"/>
      <c r="D203" s="8"/>
      <c r="E203" s="8"/>
      <c r="F203" s="8"/>
      <c r="G203" s="8"/>
    </row>
    <row r="204" spans="1:7" x14ac:dyDescent="0.25">
      <c r="A204" s="8"/>
      <c r="B204" s="8"/>
      <c r="C204" s="8"/>
      <c r="D204" s="8"/>
      <c r="E204" s="8"/>
      <c r="F204" s="8"/>
      <c r="G204" s="8"/>
    </row>
    <row r="205" spans="1:7" x14ac:dyDescent="0.25">
      <c r="A205" s="8"/>
      <c r="B205" s="8"/>
      <c r="C205" s="8"/>
      <c r="D205" s="8"/>
      <c r="E205" s="8"/>
      <c r="F205" s="8"/>
      <c r="G205" s="8"/>
    </row>
    <row r="206" spans="1:7" x14ac:dyDescent="0.25">
      <c r="A206" s="8"/>
      <c r="B206" s="8"/>
      <c r="C206" s="8"/>
      <c r="D206" s="8"/>
      <c r="E206" s="8"/>
      <c r="F206" s="8"/>
      <c r="G206" s="8"/>
    </row>
    <row r="207" spans="1:7" x14ac:dyDescent="0.25">
      <c r="A207" s="8"/>
      <c r="B207" s="8"/>
      <c r="C207" s="8"/>
      <c r="D207" s="8"/>
      <c r="E207" s="8"/>
      <c r="F207" s="8"/>
      <c r="G207" s="8"/>
    </row>
  </sheetData>
  <sheetProtection algorithmName="SHA-512" hashValue="lCVGzw32x7bSjO0AUlYwqShu3wGl5u6DPj9YVzLnasIwO2e97uOyv7a35PG/shnXILoCktFq3SmquAMAOIb5gQ==" saltValue="o5GTU9FCMv9CD9c5Mfjv1A==" spinCount="100000" sheet="1" objects="1" scenarios="1" formatCells="0" formatRows="0" insertRows="0" deleteRows="0" sort="0"/>
  <mergeCells count="24">
    <mergeCell ref="A18:G18"/>
    <mergeCell ref="A21:G21"/>
    <mergeCell ref="C11:D11"/>
    <mergeCell ref="A8:B8"/>
    <mergeCell ref="A9:B9"/>
    <mergeCell ref="A10:B10"/>
    <mergeCell ref="A11:B11"/>
    <mergeCell ref="A12:B12"/>
    <mergeCell ref="A13:B13"/>
    <mergeCell ref="C8:D8"/>
    <mergeCell ref="C9:D9"/>
    <mergeCell ref="C10:D10"/>
    <mergeCell ref="C12:D12"/>
    <mergeCell ref="C13:D13"/>
    <mergeCell ref="A1:F1"/>
    <mergeCell ref="C5:D5"/>
    <mergeCell ref="C6:D6"/>
    <mergeCell ref="C7:D7"/>
    <mergeCell ref="A2:G2"/>
    <mergeCell ref="A4:B4"/>
    <mergeCell ref="C4:D4"/>
    <mergeCell ref="A5:B5"/>
    <mergeCell ref="A6:B6"/>
    <mergeCell ref="A7:B7"/>
  </mergeCells>
  <pageMargins left="0.25" right="0.25" top="0.25" bottom="0.25" header="0.3" footer="0.3"/>
  <pageSetup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21"/>
  <sheetViews>
    <sheetView zoomScaleNormal="100" zoomScaleSheetLayoutView="100" workbookViewId="0">
      <selection activeCell="A5" sqref="A5"/>
    </sheetView>
  </sheetViews>
  <sheetFormatPr defaultRowHeight="15" x14ac:dyDescent="0.25"/>
  <cols>
    <col min="1" max="1" width="39.28515625" style="8" customWidth="1"/>
    <col min="2" max="2" width="24.85546875" style="8" customWidth="1"/>
    <col min="3" max="3" width="16.42578125" style="8" customWidth="1"/>
    <col min="4" max="4" width="14.5703125" style="8" customWidth="1"/>
    <col min="5" max="5" width="12.42578125" style="8" customWidth="1"/>
    <col min="6" max="6" width="8.7109375" style="8" customWidth="1"/>
    <col min="7" max="7" width="16.28515625" style="8" customWidth="1"/>
    <col min="8" max="8" width="2.85546875" style="8" customWidth="1"/>
    <col min="9" max="18" width="9.140625" style="8"/>
    <col min="19" max="19" width="16.85546875" style="8" customWidth="1"/>
    <col min="20" max="20" width="9.140625" style="8"/>
    <col min="21" max="21" width="10.85546875" style="8" customWidth="1"/>
    <col min="22" max="16384" width="9.140625" style="8"/>
  </cols>
  <sheetData>
    <row r="1" spans="1:21" ht="24" customHeight="1" x14ac:dyDescent="0.25">
      <c r="A1" s="592" t="s">
        <v>183</v>
      </c>
      <c r="B1" s="592"/>
      <c r="C1" s="592"/>
      <c r="D1" s="592"/>
      <c r="E1" s="592"/>
      <c r="F1" s="592"/>
      <c r="G1" s="8">
        <f>+'Section A'!B2</f>
        <v>0</v>
      </c>
    </row>
    <row r="2" spans="1:21" ht="89.25" customHeight="1" x14ac:dyDescent="0.25">
      <c r="A2" s="596" t="s">
        <v>191</v>
      </c>
      <c r="B2" s="596"/>
      <c r="C2" s="596"/>
      <c r="D2" s="596"/>
      <c r="E2" s="596"/>
      <c r="F2" s="596"/>
      <c r="G2" s="596"/>
      <c r="H2" s="17"/>
      <c r="I2" s="17"/>
    </row>
    <row r="3" spans="1:21" x14ac:dyDescent="0.25">
      <c r="B3" s="17"/>
      <c r="C3" s="17"/>
      <c r="D3" s="17"/>
      <c r="E3" s="17"/>
      <c r="F3" s="17"/>
      <c r="G3" s="17"/>
      <c r="H3" s="17"/>
      <c r="I3" s="17"/>
    </row>
    <row r="4" spans="1:21" x14ac:dyDescent="0.25">
      <c r="A4" s="287" t="s">
        <v>304</v>
      </c>
      <c r="B4" s="287" t="s">
        <v>39</v>
      </c>
      <c r="C4" s="288" t="s">
        <v>40</v>
      </c>
      <c r="D4" s="288" t="s">
        <v>41</v>
      </c>
      <c r="E4" s="288" t="s">
        <v>42</v>
      </c>
      <c r="F4" s="288" t="s">
        <v>43</v>
      </c>
      <c r="G4" s="287" t="s">
        <v>277</v>
      </c>
      <c r="H4" s="17"/>
      <c r="I4" s="17"/>
    </row>
    <row r="5" spans="1:21" s="121" customFormat="1" x14ac:dyDescent="0.25">
      <c r="A5" s="262"/>
      <c r="B5" s="262"/>
      <c r="C5" s="107"/>
      <c r="D5" s="119"/>
      <c r="E5" s="119"/>
      <c r="F5" s="119"/>
      <c r="G5" s="120">
        <f>ROUND(+C5*E5*F5,2)</f>
        <v>0</v>
      </c>
      <c r="H5" s="147"/>
      <c r="I5" s="147"/>
    </row>
    <row r="6" spans="1:21" s="121" customFormat="1" x14ac:dyDescent="0.25">
      <c r="A6" s="223"/>
      <c r="B6" s="223"/>
      <c r="C6" s="107"/>
      <c r="D6" s="119"/>
      <c r="E6" s="119"/>
      <c r="F6" s="119"/>
      <c r="G6" s="120">
        <f t="shared" ref="G6:G8" si="0">ROUND(+C6*E6*F6,2)</f>
        <v>0</v>
      </c>
      <c r="H6" s="105"/>
      <c r="I6" s="105"/>
    </row>
    <row r="7" spans="1:21" s="121" customFormat="1" x14ac:dyDescent="0.25">
      <c r="A7" s="223"/>
      <c r="B7" s="223"/>
      <c r="C7" s="107"/>
      <c r="D7" s="119"/>
      <c r="E7" s="119"/>
      <c r="F7" s="119"/>
      <c r="G7" s="120">
        <f t="shared" si="0"/>
        <v>0</v>
      </c>
      <c r="I7" s="105"/>
    </row>
    <row r="8" spans="1:21" s="121" customFormat="1" x14ac:dyDescent="0.25">
      <c r="A8" s="223"/>
      <c r="B8" s="223"/>
      <c r="C8" s="107"/>
      <c r="D8" s="119"/>
      <c r="E8" s="119"/>
      <c r="F8" s="119"/>
      <c r="G8" s="157">
        <f t="shared" si="0"/>
        <v>0</v>
      </c>
      <c r="I8" s="105"/>
    </row>
    <row r="9" spans="1:21" s="121" customFormat="1" x14ac:dyDescent="0.25">
      <c r="A9" s="223"/>
      <c r="B9" s="223"/>
      <c r="C9" s="122"/>
      <c r="E9" s="232"/>
      <c r="F9" s="245" t="s">
        <v>240</v>
      </c>
      <c r="G9" s="93">
        <f>ROUND(SUM(G5:G8),2)</f>
        <v>0</v>
      </c>
      <c r="I9" s="137" t="s">
        <v>268</v>
      </c>
      <c r="N9" s="138"/>
      <c r="O9" s="105"/>
      <c r="P9" s="105"/>
      <c r="Q9" s="105"/>
      <c r="R9" s="105"/>
      <c r="S9" s="105"/>
      <c r="T9" s="105"/>
      <c r="U9" s="105"/>
    </row>
    <row r="10" spans="1:21" s="121" customFormat="1" x14ac:dyDescent="0.25">
      <c r="A10" s="223"/>
      <c r="B10" s="223"/>
      <c r="C10" s="122"/>
      <c r="G10" s="125"/>
      <c r="I10" s="105"/>
      <c r="N10" s="603"/>
      <c r="O10" s="603"/>
      <c r="P10" s="138"/>
      <c r="Q10" s="138"/>
      <c r="R10" s="603"/>
      <c r="S10" s="603"/>
      <c r="T10" s="105"/>
      <c r="U10" s="138"/>
    </row>
    <row r="11" spans="1:21" s="121" customFormat="1" x14ac:dyDescent="0.25">
      <c r="A11" s="223"/>
      <c r="B11" s="223"/>
      <c r="C11" s="107"/>
      <c r="D11" s="119"/>
      <c r="E11" s="119"/>
      <c r="F11" s="119"/>
      <c r="G11" s="120">
        <f t="shared" ref="G11:G12" si="1">ROUND(+C11*E11*F11,2)</f>
        <v>0</v>
      </c>
      <c r="I11" s="105"/>
      <c r="N11" s="219"/>
      <c r="O11" s="219"/>
      <c r="P11" s="138"/>
      <c r="Q11" s="138"/>
      <c r="R11" s="219"/>
      <c r="S11" s="219"/>
      <c r="T11" s="105"/>
      <c r="U11" s="138"/>
    </row>
    <row r="12" spans="1:21" s="121" customFormat="1" x14ac:dyDescent="0.25">
      <c r="A12" s="223"/>
      <c r="B12" s="223"/>
      <c r="C12" s="107"/>
      <c r="D12" s="119"/>
      <c r="E12" s="119"/>
      <c r="F12" s="119"/>
      <c r="G12" s="157">
        <f t="shared" si="1"/>
        <v>0</v>
      </c>
      <c r="I12" s="105"/>
      <c r="N12" s="604"/>
      <c r="O12" s="605"/>
      <c r="P12" s="148"/>
      <c r="Q12" s="148"/>
      <c r="R12" s="606"/>
      <c r="S12" s="606"/>
      <c r="T12" s="105"/>
      <c r="U12" s="149"/>
    </row>
    <row r="13" spans="1:21" s="121" customFormat="1" x14ac:dyDescent="0.25">
      <c r="C13" s="122"/>
      <c r="E13" s="231"/>
      <c r="F13" s="242" t="s">
        <v>269</v>
      </c>
      <c r="G13" s="93">
        <f>ROUND(SUM(G10:G12),2)</f>
        <v>0</v>
      </c>
      <c r="I13" s="137" t="s">
        <v>268</v>
      </c>
      <c r="N13" s="166"/>
      <c r="O13" s="166"/>
      <c r="P13" s="146"/>
      <c r="Q13" s="148"/>
      <c r="R13" s="607"/>
      <c r="S13" s="607"/>
      <c r="T13" s="105"/>
      <c r="U13" s="149"/>
    </row>
    <row r="14" spans="1:21" x14ac:dyDescent="0.25">
      <c r="F14" s="20"/>
      <c r="G14" s="92"/>
    </row>
    <row r="15" spans="1:21" x14ac:dyDescent="0.25">
      <c r="E15" s="272"/>
      <c r="F15" s="272" t="s">
        <v>209</v>
      </c>
      <c r="G15" s="91">
        <f>+G13+G9</f>
        <v>0</v>
      </c>
      <c r="I15" s="163" t="s">
        <v>243</v>
      </c>
    </row>
    <row r="16" spans="1:21" s="121" customFormat="1" x14ac:dyDescent="0.25">
      <c r="C16" s="122"/>
      <c r="G16" s="122"/>
    </row>
    <row r="17" spans="1:9" s="121" customFormat="1" x14ac:dyDescent="0.25">
      <c r="A17" s="126" t="s">
        <v>44</v>
      </c>
      <c r="B17" s="127"/>
      <c r="C17" s="127"/>
      <c r="D17" s="127"/>
      <c r="E17" s="127"/>
      <c r="F17" s="127"/>
      <c r="G17" s="150"/>
      <c r="I17" s="164" t="s">
        <v>242</v>
      </c>
    </row>
    <row r="18" spans="1:9" s="121" customFormat="1" ht="45" customHeight="1" x14ac:dyDescent="0.25">
      <c r="A18" s="600"/>
      <c r="B18" s="601"/>
      <c r="C18" s="601"/>
      <c r="D18" s="601"/>
      <c r="E18" s="601"/>
      <c r="F18" s="601"/>
      <c r="G18" s="602"/>
      <c r="I18"/>
    </row>
    <row r="20" spans="1:9" s="121" customFormat="1" x14ac:dyDescent="0.25">
      <c r="A20" s="126" t="s">
        <v>45</v>
      </c>
      <c r="B20" s="130"/>
      <c r="C20" s="131"/>
      <c r="D20" s="131"/>
      <c r="E20" s="131"/>
      <c r="F20" s="131"/>
      <c r="G20" s="151"/>
      <c r="I20" s="164" t="s">
        <v>242</v>
      </c>
    </row>
    <row r="21" spans="1:9" s="121" customFormat="1" ht="45" customHeight="1" x14ac:dyDescent="0.25">
      <c r="A21" s="600"/>
      <c r="B21" s="601"/>
      <c r="C21" s="601"/>
      <c r="D21" s="601"/>
      <c r="E21" s="601"/>
      <c r="F21" s="601"/>
      <c r="G21" s="602"/>
    </row>
  </sheetData>
  <sheetProtection algorithmName="SHA-512" hashValue="XC8Jjnq6Ev6EzmHx7i/RltGMLwJY6lnrspRrpMh4mJl2F85Dj2CKaI/88sOQkuQhgBRDEcSs9vgQs9SJZLnquQ==" saltValue="00WJfmcR8BluZtFzFWkXmQ==" spinCount="100000" sheet="1" objects="1" scenarios="1" formatCells="0" formatRows="0" insertRows="0" deleteRows="0" sort="0"/>
  <mergeCells count="9">
    <mergeCell ref="A21:G21"/>
    <mergeCell ref="A1:F1"/>
    <mergeCell ref="A2:G2"/>
    <mergeCell ref="N10:O10"/>
    <mergeCell ref="R10:S10"/>
    <mergeCell ref="N12:O12"/>
    <mergeCell ref="R12:S12"/>
    <mergeCell ref="R13:S13"/>
    <mergeCell ref="A18:G18"/>
  </mergeCells>
  <printOptions horizontalCentered="1"/>
  <pageMargins left="0.25" right="0.25" top="0.25" bottom="0.25" header="0.3" footer="0.3"/>
  <pageSetup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9"/>
  <sheetViews>
    <sheetView zoomScaleNormal="100" workbookViewId="0">
      <selection activeCell="A5" sqref="A5"/>
    </sheetView>
  </sheetViews>
  <sheetFormatPr defaultRowHeight="15" x14ac:dyDescent="0.25"/>
  <cols>
    <col min="1" max="1" width="69.7109375" style="8" customWidth="1"/>
    <col min="2" max="3" width="20.5703125" style="8" customWidth="1"/>
    <col min="4" max="4" width="20.28515625" style="8" customWidth="1"/>
    <col min="5" max="5" width="2.5703125" style="8" customWidth="1"/>
    <col min="6" max="16384" width="9.140625" style="8"/>
  </cols>
  <sheetData>
    <row r="1" spans="1:6" ht="27.75" customHeight="1" x14ac:dyDescent="0.25">
      <c r="A1" s="592" t="s">
        <v>183</v>
      </c>
      <c r="B1" s="592"/>
      <c r="C1" s="592"/>
      <c r="D1" s="8">
        <f>+'Section A'!B2</f>
        <v>0</v>
      </c>
    </row>
    <row r="2" spans="1:6" ht="93.75" customHeight="1" x14ac:dyDescent="0.25">
      <c r="A2" s="596" t="s">
        <v>188</v>
      </c>
      <c r="B2" s="596"/>
      <c r="C2" s="596"/>
      <c r="D2" s="596"/>
      <c r="E2" s="17"/>
      <c r="F2" s="17"/>
    </row>
    <row r="3" spans="1:6" ht="9" customHeight="1" x14ac:dyDescent="0.25">
      <c r="A3" s="17"/>
      <c r="B3" s="17"/>
      <c r="C3" s="17"/>
      <c r="D3" s="17"/>
      <c r="E3" s="17"/>
      <c r="F3" s="17"/>
    </row>
    <row r="4" spans="1:6" x14ac:dyDescent="0.25">
      <c r="A4" s="274" t="s">
        <v>3</v>
      </c>
      <c r="B4" s="25" t="s">
        <v>46</v>
      </c>
      <c r="C4" s="25" t="s">
        <v>2</v>
      </c>
      <c r="D4" s="267" t="s">
        <v>278</v>
      </c>
      <c r="E4" s="17"/>
      <c r="F4" s="17"/>
    </row>
    <row r="5" spans="1:6" s="121" customFormat="1" x14ac:dyDescent="0.25">
      <c r="A5" s="273"/>
      <c r="B5" s="220"/>
      <c r="C5" s="107"/>
      <c r="D5" s="120">
        <f>ROUND(+B5*C5,2)</f>
        <v>0</v>
      </c>
      <c r="E5" s="147"/>
      <c r="F5" s="147"/>
    </row>
    <row r="6" spans="1:6" s="121" customFormat="1" ht="15" customHeight="1" x14ac:dyDescent="0.25">
      <c r="A6" s="273"/>
      <c r="B6" s="173"/>
      <c r="C6" s="107"/>
      <c r="D6" s="157">
        <f>ROUND(+B6*C6,2)</f>
        <v>0</v>
      </c>
      <c r="E6" s="147"/>
      <c r="F6" s="147"/>
    </row>
    <row r="7" spans="1:6" s="121" customFormat="1" x14ac:dyDescent="0.25">
      <c r="A7" s="273"/>
      <c r="B7" s="226"/>
      <c r="C7" s="245" t="s">
        <v>240</v>
      </c>
      <c r="D7" s="93">
        <f>ROUND(SUM(D5:D6),2)</f>
        <v>0</v>
      </c>
      <c r="E7" s="105"/>
      <c r="F7" s="137" t="s">
        <v>293</v>
      </c>
    </row>
    <row r="8" spans="1:6" s="121" customFormat="1" x14ac:dyDescent="0.25">
      <c r="A8" s="273"/>
      <c r="B8" s="105"/>
      <c r="C8" s="112"/>
      <c r="D8" s="152"/>
      <c r="E8" s="105"/>
      <c r="F8" s="105"/>
    </row>
    <row r="9" spans="1:6" s="121" customFormat="1" x14ac:dyDescent="0.25">
      <c r="A9" s="273"/>
      <c r="B9" s="220"/>
      <c r="C9" s="107"/>
      <c r="D9" s="120">
        <f>ROUND(+B9*C9,2)</f>
        <v>0</v>
      </c>
      <c r="E9" s="105"/>
      <c r="F9" s="105"/>
    </row>
    <row r="10" spans="1:6" s="121" customFormat="1" x14ac:dyDescent="0.25">
      <c r="A10" s="273"/>
      <c r="B10" s="173"/>
      <c r="C10" s="107"/>
      <c r="D10" s="157">
        <f>ROUND(+B10*C10,2)</f>
        <v>0</v>
      </c>
      <c r="E10" s="142"/>
      <c r="F10" s="138"/>
    </row>
    <row r="11" spans="1:6" s="121" customFormat="1" x14ac:dyDescent="0.25">
      <c r="A11" s="273"/>
      <c r="B11" s="225"/>
      <c r="C11" s="242" t="s">
        <v>269</v>
      </c>
      <c r="D11" s="93">
        <f>ROUND(SUM(D8:D10),2)</f>
        <v>0</v>
      </c>
      <c r="E11" s="142"/>
      <c r="F11" s="137" t="s">
        <v>293</v>
      </c>
    </row>
    <row r="12" spans="1:6" x14ac:dyDescent="0.25">
      <c r="D12" s="99"/>
    </row>
    <row r="13" spans="1:6" x14ac:dyDescent="0.25">
      <c r="B13" s="608" t="s">
        <v>49</v>
      </c>
      <c r="C13" s="608"/>
      <c r="D13" s="91">
        <f>+D11+D7</f>
        <v>0</v>
      </c>
      <c r="F13" s="163" t="s">
        <v>243</v>
      </c>
    </row>
    <row r="14" spans="1:6" s="121" customFormat="1" x14ac:dyDescent="0.25">
      <c r="C14" s="122"/>
      <c r="D14" s="125"/>
    </row>
    <row r="15" spans="1:6" s="121" customFormat="1" x14ac:dyDescent="0.25">
      <c r="A15" s="126" t="s">
        <v>47</v>
      </c>
      <c r="B15" s="127"/>
      <c r="C15" s="127"/>
      <c r="D15" s="128"/>
      <c r="E15" s="122"/>
      <c r="F15" s="164" t="s">
        <v>242</v>
      </c>
    </row>
    <row r="16" spans="1:6" s="121" customFormat="1" ht="45" customHeight="1" x14ac:dyDescent="0.25">
      <c r="A16" s="600"/>
      <c r="B16" s="601"/>
      <c r="C16" s="601"/>
      <c r="D16" s="602"/>
      <c r="E16" s="122"/>
      <c r="F16"/>
    </row>
    <row r="18" spans="1:6" s="121" customFormat="1" x14ac:dyDescent="0.25">
      <c r="A18" s="126" t="s">
        <v>48</v>
      </c>
      <c r="B18" s="131"/>
      <c r="C18" s="131"/>
      <c r="D18" s="132"/>
      <c r="F18" s="164" t="s">
        <v>242</v>
      </c>
    </row>
    <row r="19" spans="1:6" s="121" customFormat="1" ht="45" customHeight="1" x14ac:dyDescent="0.25">
      <c r="A19" s="600"/>
      <c r="B19" s="601"/>
      <c r="C19" s="601"/>
      <c r="D19" s="602"/>
    </row>
  </sheetData>
  <sheetProtection algorithmName="SHA-512" hashValue="6D2zVVH0E7ZTAJZ9i3ow5+9kb3t3NyAKq5hpgYkTY1BZGGlyewx1v0Nl2fKdmFFA0DECYChOm2E1EWM4sa/Fkg==" saltValue="VAcgaL9R/kE6nbey4h4Zcw==" spinCount="100000" sheet="1" objects="1" scenarios="1" formatCells="0" formatRows="0" insertRows="0" deleteRows="0" sort="0"/>
  <mergeCells count="5">
    <mergeCell ref="A1:C1"/>
    <mergeCell ref="B13:C13"/>
    <mergeCell ref="A2:D2"/>
    <mergeCell ref="A16:D16"/>
    <mergeCell ref="A19:D19"/>
  </mergeCells>
  <printOptions horizontalCentered="1"/>
  <pageMargins left="0.25" right="0.25" top="0.25" bottom="0.25" header="0.3" footer="0.3"/>
  <pageSetup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22"/>
  <sheetViews>
    <sheetView zoomScaleNormal="100" zoomScaleSheetLayoutView="100" workbookViewId="0">
      <selection activeCell="A4" sqref="A4"/>
    </sheetView>
  </sheetViews>
  <sheetFormatPr defaultRowHeight="15" x14ac:dyDescent="0.25"/>
  <cols>
    <col min="1" max="1" width="80.7109375" style="8" customWidth="1"/>
    <col min="2" max="3" width="17.5703125" style="8" customWidth="1"/>
    <col min="4" max="4" width="17.140625" style="8" customWidth="1"/>
    <col min="5" max="5" width="2.85546875" style="8" customWidth="1"/>
    <col min="6" max="16384" width="9.140625" style="8"/>
  </cols>
  <sheetData>
    <row r="1" spans="1:6" ht="29.25" customHeight="1" x14ac:dyDescent="0.25">
      <c r="A1" s="592" t="s">
        <v>183</v>
      </c>
      <c r="B1" s="592"/>
      <c r="C1" s="592"/>
      <c r="D1" s="8">
        <f>+'Section A'!B2</f>
        <v>0</v>
      </c>
    </row>
    <row r="2" spans="1:6" ht="43.5" customHeight="1" x14ac:dyDescent="0.25">
      <c r="A2" s="609" t="s">
        <v>91</v>
      </c>
      <c r="B2" s="609"/>
      <c r="C2" s="609"/>
      <c r="D2" s="609"/>
      <c r="E2" s="17"/>
      <c r="F2" s="17"/>
    </row>
    <row r="3" spans="1:6" ht="17.25" customHeight="1" x14ac:dyDescent="0.25">
      <c r="A3" s="278" t="s">
        <v>3</v>
      </c>
      <c r="B3" s="67" t="s">
        <v>50</v>
      </c>
      <c r="C3" s="67" t="s">
        <v>30</v>
      </c>
      <c r="D3" s="267" t="s">
        <v>279</v>
      </c>
      <c r="E3" s="17"/>
      <c r="F3" s="17"/>
    </row>
    <row r="4" spans="1:6" s="121" customFormat="1" x14ac:dyDescent="0.25">
      <c r="A4" s="281"/>
      <c r="B4" s="105"/>
      <c r="C4" s="107"/>
      <c r="D4" s="120">
        <f t="shared" ref="D4:D8" si="0">ROUND(B4*C4,2)</f>
        <v>0</v>
      </c>
      <c r="E4" s="105"/>
      <c r="F4" s="105"/>
    </row>
    <row r="5" spans="1:6" s="121" customFormat="1" x14ac:dyDescent="0.25">
      <c r="A5" s="279"/>
      <c r="B5" s="105"/>
      <c r="C5" s="107"/>
      <c r="D5" s="120">
        <f t="shared" si="0"/>
        <v>0</v>
      </c>
      <c r="E5" s="105"/>
      <c r="F5" s="105"/>
    </row>
    <row r="6" spans="1:6" s="121" customFormat="1" x14ac:dyDescent="0.25">
      <c r="A6" s="279"/>
      <c r="B6" s="105"/>
      <c r="C6" s="107"/>
      <c r="D6" s="120">
        <f t="shared" si="0"/>
        <v>0</v>
      </c>
    </row>
    <row r="7" spans="1:6" s="121" customFormat="1" x14ac:dyDescent="0.25">
      <c r="A7" s="279"/>
      <c r="B7" s="105"/>
      <c r="C7" s="107"/>
      <c r="D7" s="120">
        <f t="shared" si="0"/>
        <v>0</v>
      </c>
    </row>
    <row r="8" spans="1:6" s="121" customFormat="1" x14ac:dyDescent="0.25">
      <c r="A8" s="279"/>
      <c r="B8" s="105"/>
      <c r="C8" s="107"/>
      <c r="D8" s="120">
        <f t="shared" si="0"/>
        <v>0</v>
      </c>
    </row>
    <row r="9" spans="1:6" s="121" customFormat="1" x14ac:dyDescent="0.25">
      <c r="A9" s="279"/>
      <c r="B9" s="105"/>
      <c r="C9" s="107"/>
      <c r="D9" s="157">
        <f>ROUND(B9*C9,2)</f>
        <v>0</v>
      </c>
    </row>
    <row r="10" spans="1:6" s="121" customFormat="1" x14ac:dyDescent="0.25">
      <c r="A10" s="279"/>
      <c r="B10" s="226"/>
      <c r="C10" s="245" t="s">
        <v>38</v>
      </c>
      <c r="D10" s="93">
        <f>ROUND(SUM(D4:D9),2)</f>
        <v>0</v>
      </c>
      <c r="F10" s="137" t="s">
        <v>293</v>
      </c>
    </row>
    <row r="11" spans="1:6" s="121" customFormat="1" x14ac:dyDescent="0.25">
      <c r="A11" s="279"/>
      <c r="C11" s="155"/>
      <c r="D11" s="125"/>
    </row>
    <row r="12" spans="1:6" s="121" customFormat="1" x14ac:dyDescent="0.25">
      <c r="A12" s="279"/>
      <c r="B12" s="105"/>
      <c r="C12" s="107"/>
      <c r="D12" s="120">
        <f>ROUND(B12*C12,2)</f>
        <v>0</v>
      </c>
    </row>
    <row r="13" spans="1:6" s="121" customFormat="1" x14ac:dyDescent="0.25">
      <c r="A13" s="279"/>
      <c r="B13" s="105"/>
      <c r="C13" s="107"/>
      <c r="D13" s="157">
        <f>ROUND(B13*C13,2)</f>
        <v>0</v>
      </c>
    </row>
    <row r="14" spans="1:6" s="121" customFormat="1" x14ac:dyDescent="0.25">
      <c r="A14" s="280"/>
      <c r="B14" s="225"/>
      <c r="C14" s="242" t="s">
        <v>32</v>
      </c>
      <c r="D14" s="93">
        <f>ROUND(SUM(D11:D13),2)</f>
        <v>0</v>
      </c>
      <c r="F14" s="137" t="s">
        <v>293</v>
      </c>
    </row>
    <row r="15" spans="1:6" x14ac:dyDescent="0.25">
      <c r="D15" s="99"/>
    </row>
    <row r="16" spans="1:6" x14ac:dyDescent="0.25">
      <c r="B16" s="608" t="s">
        <v>53</v>
      </c>
      <c r="C16" s="608"/>
      <c r="D16" s="91">
        <f>+D10+D14</f>
        <v>0</v>
      </c>
      <c r="F16" s="163" t="s">
        <v>243</v>
      </c>
    </row>
    <row r="17" spans="1:23" s="121" customFormat="1" x14ac:dyDescent="0.25">
      <c r="C17" s="155"/>
      <c r="D17" s="125"/>
      <c r="O17" s="142"/>
      <c r="P17" s="142"/>
      <c r="Q17" s="142"/>
      <c r="R17" s="142"/>
      <c r="S17" s="606"/>
      <c r="T17" s="606"/>
      <c r="U17" s="142"/>
      <c r="V17" s="142"/>
      <c r="W17" s="149"/>
    </row>
    <row r="18" spans="1:23" s="121" customFormat="1" x14ac:dyDescent="0.25">
      <c r="A18" s="126" t="s">
        <v>51</v>
      </c>
      <c r="B18" s="127"/>
      <c r="C18" s="127"/>
      <c r="D18" s="128"/>
      <c r="F18" s="164" t="s">
        <v>242</v>
      </c>
      <c r="O18" s="605"/>
      <c r="P18" s="605"/>
      <c r="Q18" s="142"/>
      <c r="R18" s="142"/>
      <c r="S18" s="604"/>
      <c r="T18" s="604"/>
      <c r="U18" s="142"/>
      <c r="V18" s="142"/>
      <c r="W18" s="153"/>
    </row>
    <row r="19" spans="1:23" s="121" customFormat="1" ht="45" customHeight="1" x14ac:dyDescent="0.25">
      <c r="A19" s="600"/>
      <c r="B19" s="601"/>
      <c r="C19" s="601"/>
      <c r="D19" s="602"/>
      <c r="F19"/>
      <c r="O19" s="605"/>
      <c r="P19" s="605"/>
      <c r="Q19" s="142"/>
      <c r="R19" s="142"/>
      <c r="S19" s="605"/>
      <c r="T19" s="605"/>
      <c r="U19" s="142"/>
      <c r="V19" s="142"/>
      <c r="W19" s="154"/>
    </row>
    <row r="21" spans="1:23" s="121" customFormat="1" x14ac:dyDescent="0.25">
      <c r="A21" s="126" t="s">
        <v>52</v>
      </c>
      <c r="B21" s="131"/>
      <c r="C21" s="131"/>
      <c r="D21" s="132"/>
      <c r="F21" s="164" t="s">
        <v>242</v>
      </c>
    </row>
    <row r="22" spans="1:23" s="121" customFormat="1" ht="45" customHeight="1" x14ac:dyDescent="0.25">
      <c r="A22" s="600"/>
      <c r="B22" s="601"/>
      <c r="C22" s="601"/>
      <c r="D22" s="602"/>
    </row>
  </sheetData>
  <sheetProtection algorithmName="SHA-512" hashValue="9UGOeHeBd5RhLB1jXRtjXw2DA2UH2B33QRLiWXDiuq7z+fSQEsHm0ahNeloRJkhfvWrQjKEARBnWu6YLLgc+/w==" saltValue="gpflR1iUaTWUv4cUL4zqqA==" spinCount="100000" sheet="1" objects="1" scenarios="1" formatCells="0" formatRows="0" insertRows="0" deleteRows="0" sort="0"/>
  <mergeCells count="10">
    <mergeCell ref="A22:D22"/>
    <mergeCell ref="B16:C16"/>
    <mergeCell ref="A1:C1"/>
    <mergeCell ref="A2:D2"/>
    <mergeCell ref="A19:D19"/>
    <mergeCell ref="S19:T19"/>
    <mergeCell ref="S17:T17"/>
    <mergeCell ref="O18:P18"/>
    <mergeCell ref="S18:T18"/>
    <mergeCell ref="O19:P19"/>
  </mergeCells>
  <printOptions horizontalCentered="1"/>
  <pageMargins left="0.25" right="0.25" top="0.25" bottom="0.25" header="0.3" footer="0.3"/>
  <pageSetup fitToHeight="0" orientation="landscape" r:id="rId1"/>
  <ignoredErrors>
    <ignoredError sqref="D9 D13"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24"/>
  <sheetViews>
    <sheetView zoomScaleNormal="100" zoomScaleSheetLayoutView="100" workbookViewId="0">
      <selection activeCell="A8" sqref="A8:B8"/>
    </sheetView>
  </sheetViews>
  <sheetFormatPr defaultRowHeight="15" x14ac:dyDescent="0.25"/>
  <cols>
    <col min="1" max="1" width="95.28515625" style="8" customWidth="1"/>
    <col min="2" max="2" width="19.140625" style="8" customWidth="1"/>
    <col min="3" max="3" width="18.7109375" style="8" customWidth="1"/>
    <col min="4" max="4" width="2.85546875" style="8" customWidth="1"/>
    <col min="5" max="16384" width="9.140625" style="8"/>
  </cols>
  <sheetData>
    <row r="1" spans="1:5" ht="20.25" customHeight="1" x14ac:dyDescent="0.25">
      <c r="A1" s="592" t="s">
        <v>183</v>
      </c>
      <c r="B1" s="592"/>
      <c r="C1" s="8">
        <f>+'Section A'!B2</f>
        <v>0</v>
      </c>
    </row>
    <row r="2" spans="1:5" ht="66.75" customHeight="1" x14ac:dyDescent="0.25">
      <c r="A2" s="611" t="s">
        <v>192</v>
      </c>
      <c r="B2" s="611"/>
      <c r="C2" s="611"/>
      <c r="D2" s="17"/>
    </row>
    <row r="3" spans="1:5" ht="13.5" customHeight="1" x14ac:dyDescent="0.25">
      <c r="A3" s="618" t="s">
        <v>189</v>
      </c>
      <c r="B3" s="619"/>
      <c r="C3" s="619"/>
      <c r="D3" s="17"/>
    </row>
    <row r="4" spans="1:5" ht="90" customHeight="1" x14ac:dyDescent="0.25">
      <c r="A4" s="611" t="s">
        <v>190</v>
      </c>
      <c r="B4" s="611"/>
      <c r="C4" s="611"/>
      <c r="D4" s="17"/>
    </row>
    <row r="5" spans="1:5" ht="8.25" customHeight="1" x14ac:dyDescent="0.25">
      <c r="A5" s="620"/>
      <c r="B5" s="620"/>
      <c r="C5" s="620"/>
      <c r="D5" s="17"/>
    </row>
    <row r="6" spans="1:5" ht="15" customHeight="1" x14ac:dyDescent="0.25">
      <c r="A6" s="613" t="s">
        <v>3</v>
      </c>
      <c r="B6" s="614"/>
      <c r="C6" s="612" t="s">
        <v>280</v>
      </c>
      <c r="D6" s="17"/>
    </row>
    <row r="7" spans="1:5" x14ac:dyDescent="0.25">
      <c r="A7" s="615"/>
      <c r="B7" s="616"/>
      <c r="C7" s="612"/>
      <c r="D7" s="17"/>
    </row>
    <row r="8" spans="1:5" s="121" customFormat="1" x14ac:dyDescent="0.25">
      <c r="A8" s="617"/>
      <c r="B8" s="617"/>
      <c r="C8" s="107">
        <v>0</v>
      </c>
      <c r="D8" s="105"/>
    </row>
    <row r="9" spans="1:5" s="121" customFormat="1" x14ac:dyDescent="0.25">
      <c r="A9" s="610"/>
      <c r="B9" s="610"/>
      <c r="C9" s="156">
        <v>0</v>
      </c>
      <c r="D9" s="105"/>
    </row>
    <row r="10" spans="1:5" s="121" customFormat="1" x14ac:dyDescent="0.25">
      <c r="A10" s="610"/>
      <c r="B10" s="610"/>
      <c r="C10" s="156">
        <v>0</v>
      </c>
      <c r="D10" s="105"/>
    </row>
    <row r="11" spans="1:5" s="121" customFormat="1" x14ac:dyDescent="0.25">
      <c r="A11" s="610"/>
      <c r="B11" s="610"/>
      <c r="C11" s="174">
        <v>0</v>
      </c>
    </row>
    <row r="12" spans="1:5" s="121" customFormat="1" x14ac:dyDescent="0.25">
      <c r="A12" s="227"/>
      <c r="B12" s="245" t="s">
        <v>38</v>
      </c>
      <c r="C12" s="93">
        <f>ROUND(SUM(C8:C11),2)</f>
        <v>0</v>
      </c>
      <c r="E12" s="137" t="s">
        <v>297</v>
      </c>
    </row>
    <row r="13" spans="1:5" s="121" customFormat="1" x14ac:dyDescent="0.25">
      <c r="A13" s="610"/>
      <c r="B13" s="610"/>
      <c r="C13" s="125"/>
    </row>
    <row r="14" spans="1:5" s="121" customFormat="1" x14ac:dyDescent="0.25">
      <c r="A14" s="610"/>
      <c r="B14" s="610"/>
      <c r="C14" s="156">
        <v>0</v>
      </c>
    </row>
    <row r="15" spans="1:5" s="121" customFormat="1" x14ac:dyDescent="0.25">
      <c r="A15" s="610"/>
      <c r="B15" s="610"/>
      <c r="C15" s="174">
        <v>0</v>
      </c>
    </row>
    <row r="16" spans="1:5" s="121" customFormat="1" x14ac:dyDescent="0.25">
      <c r="A16" s="230"/>
      <c r="B16" s="242" t="s">
        <v>32</v>
      </c>
      <c r="C16" s="93">
        <f>ROUND(SUM(C13:C15),2)</f>
        <v>0</v>
      </c>
      <c r="E16" s="137" t="s">
        <v>297</v>
      </c>
    </row>
    <row r="17" spans="1:5" x14ac:dyDescent="0.25">
      <c r="C17" s="20"/>
    </row>
    <row r="18" spans="1:5" x14ac:dyDescent="0.25">
      <c r="B18" s="275" t="s">
        <v>294</v>
      </c>
      <c r="C18" s="91">
        <f>+C12+C16</f>
        <v>0</v>
      </c>
      <c r="E18" s="163" t="s">
        <v>243</v>
      </c>
    </row>
    <row r="19" spans="1:5" s="121" customFormat="1" x14ac:dyDescent="0.25">
      <c r="A19" s="222"/>
      <c r="B19" s="155"/>
      <c r="C19" s="125"/>
    </row>
    <row r="20" spans="1:5" s="121" customFormat="1" x14ac:dyDescent="0.25">
      <c r="A20" s="126" t="s">
        <v>92</v>
      </c>
      <c r="B20" s="127"/>
      <c r="C20" s="128"/>
      <c r="E20" s="164" t="s">
        <v>242</v>
      </c>
    </row>
    <row r="21" spans="1:5" s="121" customFormat="1" ht="45" customHeight="1" x14ac:dyDescent="0.25">
      <c r="A21" s="600"/>
      <c r="B21" s="601"/>
      <c r="C21" s="602"/>
      <c r="E21"/>
    </row>
    <row r="22" spans="1:5" ht="14.25" customHeight="1" x14ac:dyDescent="0.25">
      <c r="E22"/>
    </row>
    <row r="23" spans="1:5" s="121" customFormat="1" x14ac:dyDescent="0.25">
      <c r="A23" s="126" t="s">
        <v>93</v>
      </c>
      <c r="B23" s="131"/>
      <c r="C23" s="132"/>
      <c r="E23" s="164" t="s">
        <v>242</v>
      </c>
    </row>
    <row r="24" spans="1:5" s="121" customFormat="1" ht="45" customHeight="1" x14ac:dyDescent="0.25">
      <c r="A24" s="600"/>
      <c r="B24" s="601"/>
      <c r="C24" s="602"/>
    </row>
  </sheetData>
  <sheetProtection algorithmName="SHA-512" hashValue="T8E55RL8UGRT/bdKlqDjgjZkVR68S6xnI0LYzB5KnaHSiq73hC6DljVb8k+evrkvlZmBYWirVWnmW54og79iug==" saltValue="tt5De3e96goNUNWPKmvDNw==" spinCount="100000" sheet="1" objects="1" scenarios="1" formatCells="0" formatRows="0" insertRows="0" deleteRows="0" sort="0"/>
  <mergeCells count="16">
    <mergeCell ref="A1:B1"/>
    <mergeCell ref="A2:C2"/>
    <mergeCell ref="C6:C7"/>
    <mergeCell ref="A6:B7"/>
    <mergeCell ref="A8:B8"/>
    <mergeCell ref="A3:C3"/>
    <mergeCell ref="A4:C4"/>
    <mergeCell ref="A5:C5"/>
    <mergeCell ref="A21:C21"/>
    <mergeCell ref="A24:C24"/>
    <mergeCell ref="A15:B15"/>
    <mergeCell ref="A9:B9"/>
    <mergeCell ref="A10:B10"/>
    <mergeCell ref="A11:B11"/>
    <mergeCell ref="A13:B13"/>
    <mergeCell ref="A14:B14"/>
  </mergeCells>
  <printOptions horizontalCentered="1"/>
  <pageMargins left="0.25" right="0.25" top="0.25" bottom="0.25" header="0.3" footer="0.3"/>
  <pageSetup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35"/>
  <sheetViews>
    <sheetView zoomScaleNormal="100" zoomScaleSheetLayoutView="100" workbookViewId="0">
      <selection activeCell="A4" sqref="A4"/>
    </sheetView>
  </sheetViews>
  <sheetFormatPr defaultRowHeight="15" x14ac:dyDescent="0.25"/>
  <cols>
    <col min="1" max="1" width="37.140625" style="8" customWidth="1"/>
    <col min="2" max="2" width="27.5703125" style="8" customWidth="1"/>
    <col min="3" max="6" width="13" style="8" customWidth="1"/>
    <col min="7" max="7" width="17" style="8" customWidth="1"/>
    <col min="8" max="8" width="2.85546875" style="8" customWidth="1"/>
    <col min="9" max="16384" width="9.140625" style="8"/>
  </cols>
  <sheetData>
    <row r="1" spans="1:9" ht="30" customHeight="1" x14ac:dyDescent="0.25">
      <c r="A1" s="592" t="s">
        <v>183</v>
      </c>
      <c r="B1" s="592"/>
      <c r="C1" s="592"/>
      <c r="D1" s="592"/>
      <c r="E1" s="592"/>
      <c r="F1" s="592"/>
      <c r="G1" s="8">
        <f>+'Section A'!B2</f>
        <v>0</v>
      </c>
    </row>
    <row r="2" spans="1:9" ht="46.5" customHeight="1" x14ac:dyDescent="0.25">
      <c r="A2" s="621" t="s">
        <v>249</v>
      </c>
      <c r="B2" s="621"/>
      <c r="C2" s="621"/>
      <c r="D2" s="621"/>
      <c r="E2" s="621"/>
      <c r="F2" s="621"/>
      <c r="G2" s="621"/>
    </row>
    <row r="3" spans="1:9" ht="25.5" x14ac:dyDescent="0.25">
      <c r="A3" s="265" t="s">
        <v>56</v>
      </c>
      <c r="B3" s="598" t="s">
        <v>282</v>
      </c>
      <c r="C3" s="598"/>
      <c r="D3" s="18" t="s">
        <v>54</v>
      </c>
      <c r="E3" s="18" t="s">
        <v>55</v>
      </c>
      <c r="F3" s="18" t="s">
        <v>46</v>
      </c>
      <c r="G3" s="266" t="s">
        <v>283</v>
      </c>
    </row>
    <row r="4" spans="1:9" s="121" customFormat="1" x14ac:dyDescent="0.25">
      <c r="A4" s="262"/>
      <c r="B4" s="622"/>
      <c r="C4" s="622"/>
      <c r="D4" s="140"/>
      <c r="E4" s="221"/>
      <c r="F4" s="116"/>
      <c r="G4" s="120">
        <f>ROUND(+D4*F4,2)</f>
        <v>0</v>
      </c>
    </row>
    <row r="5" spans="1:9" s="121" customFormat="1" ht="15" customHeight="1" x14ac:dyDescent="0.25">
      <c r="A5" s="262"/>
      <c r="B5" s="622"/>
      <c r="C5" s="622"/>
      <c r="D5" s="140"/>
      <c r="E5" s="221"/>
      <c r="F5" s="116"/>
      <c r="G5" s="157">
        <f>ROUND(+D5*F5,2)</f>
        <v>0</v>
      </c>
    </row>
    <row r="6" spans="1:9" s="121" customFormat="1" x14ac:dyDescent="0.25">
      <c r="A6" s="262"/>
      <c r="B6" s="622"/>
      <c r="C6" s="622"/>
      <c r="D6" s="117"/>
      <c r="E6" s="229"/>
      <c r="F6" s="229" t="s">
        <v>240</v>
      </c>
      <c r="G6" s="93">
        <f>ROUND(SUM(G4:G5),2)</f>
        <v>0</v>
      </c>
      <c r="I6" s="137" t="s">
        <v>268</v>
      </c>
    </row>
    <row r="7" spans="1:9" s="121" customFormat="1" x14ac:dyDescent="0.25">
      <c r="A7" s="262"/>
      <c r="B7" s="622"/>
      <c r="C7" s="622"/>
      <c r="D7" s="117"/>
      <c r="E7" s="165"/>
      <c r="F7" s="165"/>
      <c r="G7" s="120"/>
      <c r="I7" s="164"/>
    </row>
    <row r="8" spans="1:9" s="121" customFormat="1" x14ac:dyDescent="0.25">
      <c r="A8" s="262"/>
      <c r="B8" s="622"/>
      <c r="C8" s="622"/>
      <c r="D8" s="140"/>
      <c r="E8" s="221"/>
      <c r="F8" s="116"/>
      <c r="G8" s="120">
        <f>ROUND(+D8*F8,2)</f>
        <v>0</v>
      </c>
    </row>
    <row r="9" spans="1:9" s="121" customFormat="1" x14ac:dyDescent="0.25">
      <c r="A9" s="262"/>
      <c r="B9" s="622"/>
      <c r="C9" s="622"/>
      <c r="D9" s="140"/>
      <c r="E9" s="221"/>
      <c r="F9" s="116"/>
      <c r="G9" s="157">
        <f>ROUND(+D9*F9,2)</f>
        <v>0</v>
      </c>
    </row>
    <row r="10" spans="1:9" s="121" customFormat="1" x14ac:dyDescent="0.25">
      <c r="A10" s="224"/>
      <c r="B10" s="626"/>
      <c r="C10" s="626"/>
      <c r="D10" s="117"/>
      <c r="E10" s="228"/>
      <c r="F10" s="228" t="s">
        <v>269</v>
      </c>
      <c r="G10" s="93">
        <f>ROUND(SUM(G7:G9),2)</f>
        <v>0</v>
      </c>
      <c r="I10" s="137" t="s">
        <v>268</v>
      </c>
    </row>
    <row r="11" spans="1:9" s="121" customFormat="1" x14ac:dyDescent="0.25">
      <c r="A11" s="285"/>
      <c r="B11" s="282"/>
      <c r="C11" s="282"/>
      <c r="D11" s="117"/>
      <c r="E11" s="231"/>
      <c r="F11" s="231"/>
      <c r="G11" s="120"/>
      <c r="I11" s="137"/>
    </row>
    <row r="12" spans="1:9" s="121" customFormat="1" x14ac:dyDescent="0.25">
      <c r="A12" s="285"/>
      <c r="B12" s="282"/>
      <c r="C12" s="282"/>
      <c r="D12" s="117"/>
      <c r="E12" s="231"/>
      <c r="F12" s="289" t="s">
        <v>295</v>
      </c>
      <c r="G12" s="93">
        <f>+G10+G6</f>
        <v>0</v>
      </c>
      <c r="I12" s="137"/>
    </row>
    <row r="13" spans="1:9" s="121" customFormat="1" x14ac:dyDescent="0.25">
      <c r="C13" s="122"/>
      <c r="G13" s="125"/>
    </row>
    <row r="14" spans="1:9" s="121" customFormat="1" x14ac:dyDescent="0.25">
      <c r="A14" s="126" t="s">
        <v>298</v>
      </c>
      <c r="B14" s="127"/>
      <c r="C14" s="127"/>
      <c r="D14" s="127"/>
      <c r="E14" s="127"/>
      <c r="F14" s="127"/>
      <c r="G14" s="150"/>
      <c r="I14" s="164" t="s">
        <v>242</v>
      </c>
    </row>
    <row r="15" spans="1:9" s="121" customFormat="1" ht="45" customHeight="1" x14ac:dyDescent="0.25">
      <c r="A15" s="600"/>
      <c r="B15" s="601"/>
      <c r="C15" s="601"/>
      <c r="D15" s="601"/>
      <c r="E15" s="601"/>
      <c r="F15" s="601"/>
      <c r="G15" s="602"/>
      <c r="I15"/>
    </row>
    <row r="17" spans="1:9" s="121" customFormat="1" x14ac:dyDescent="0.25">
      <c r="A17" s="126" t="s">
        <v>299</v>
      </c>
      <c r="B17" s="130"/>
      <c r="C17" s="131"/>
      <c r="D17" s="131"/>
      <c r="E17" s="131"/>
      <c r="F17" s="131"/>
      <c r="G17" s="151"/>
      <c r="I17" s="164" t="s">
        <v>242</v>
      </c>
    </row>
    <row r="18" spans="1:9" s="121" customFormat="1" ht="45" customHeight="1" x14ac:dyDescent="0.25">
      <c r="A18" s="623"/>
      <c r="B18" s="624"/>
      <c r="C18" s="624"/>
      <c r="D18" s="624"/>
      <c r="E18" s="624"/>
      <c r="F18" s="624"/>
      <c r="G18" s="625"/>
    </row>
    <row r="19" spans="1:9" s="121" customFormat="1" x14ac:dyDescent="0.25">
      <c r="A19" s="117"/>
      <c r="B19" s="117"/>
      <c r="C19" s="117"/>
      <c r="D19" s="117"/>
      <c r="E19" s="143"/>
      <c r="F19" s="143"/>
      <c r="G19" s="120"/>
    </row>
    <row r="20" spans="1:9" x14ac:dyDescent="0.25">
      <c r="A20" s="266" t="s">
        <v>281</v>
      </c>
      <c r="B20" s="266" t="s">
        <v>39</v>
      </c>
      <c r="C20" s="68" t="s">
        <v>40</v>
      </c>
      <c r="D20" s="68" t="s">
        <v>41</v>
      </c>
      <c r="E20" s="68" t="s">
        <v>42</v>
      </c>
      <c r="F20" s="68" t="s">
        <v>43</v>
      </c>
      <c r="G20" s="266"/>
    </row>
    <row r="21" spans="1:9" s="121" customFormat="1" x14ac:dyDescent="0.25">
      <c r="A21" s="262"/>
      <c r="B21" s="262"/>
      <c r="C21" s="140"/>
      <c r="D21" s="221"/>
      <c r="E21" s="119"/>
      <c r="F21" s="119"/>
      <c r="G21" s="120">
        <f t="shared" ref="G21:G22" si="0">ROUND(C21*E21*F21,2)</f>
        <v>0</v>
      </c>
    </row>
    <row r="22" spans="1:9" s="121" customFormat="1" x14ac:dyDescent="0.25">
      <c r="A22" s="262"/>
      <c r="B22" s="262"/>
      <c r="C22" s="140"/>
      <c r="D22" s="221"/>
      <c r="E22" s="119"/>
      <c r="F22" s="119"/>
      <c r="G22" s="157">
        <f t="shared" si="0"/>
        <v>0</v>
      </c>
    </row>
    <row r="23" spans="1:9" s="121" customFormat="1" x14ac:dyDescent="0.25">
      <c r="A23" s="262"/>
      <c r="B23" s="227"/>
      <c r="C23" s="122"/>
      <c r="D23" s="222"/>
      <c r="E23" s="226"/>
      <c r="F23" s="229" t="s">
        <v>240</v>
      </c>
      <c r="G23" s="93">
        <f>ROUND(SUM(G21:G22),2)</f>
        <v>0</v>
      </c>
      <c r="I23" s="137" t="s">
        <v>268</v>
      </c>
    </row>
    <row r="24" spans="1:9" s="121" customFormat="1" x14ac:dyDescent="0.25">
      <c r="A24" s="262"/>
      <c r="B24" s="262"/>
      <c r="C24" s="122"/>
      <c r="D24" s="222"/>
      <c r="G24" s="125"/>
    </row>
    <row r="25" spans="1:9" s="121" customFormat="1" x14ac:dyDescent="0.25">
      <c r="A25" s="262"/>
      <c r="B25" s="262"/>
      <c r="C25" s="140"/>
      <c r="D25" s="221"/>
      <c r="E25" s="119"/>
      <c r="F25" s="119"/>
      <c r="G25" s="120">
        <f>ROUND(C25*E25*F25,2)</f>
        <v>0</v>
      </c>
    </row>
    <row r="26" spans="1:9" s="121" customFormat="1" x14ac:dyDescent="0.25">
      <c r="A26" s="262"/>
      <c r="B26" s="262"/>
      <c r="C26" s="140"/>
      <c r="D26" s="221"/>
      <c r="E26" s="119"/>
      <c r="F26" s="119"/>
      <c r="G26" s="157">
        <f>ROUND(C26*E26*F26,2)</f>
        <v>0</v>
      </c>
    </row>
    <row r="27" spans="1:9" s="121" customFormat="1" x14ac:dyDescent="0.25">
      <c r="A27" s="224"/>
      <c r="C27" s="122"/>
      <c r="E27" s="225"/>
      <c r="F27" s="228" t="s">
        <v>269</v>
      </c>
      <c r="G27" s="93">
        <f>ROUND(SUM(G24:G26),2)</f>
        <v>0</v>
      </c>
      <c r="I27" s="137" t="s">
        <v>268</v>
      </c>
    </row>
    <row r="28" spans="1:9" s="121" customFormat="1" x14ac:dyDescent="0.25">
      <c r="A28" s="285"/>
      <c r="C28" s="122"/>
      <c r="E28" s="225"/>
      <c r="F28" s="231"/>
      <c r="G28" s="120"/>
      <c r="I28" s="137"/>
    </row>
    <row r="29" spans="1:9" s="121" customFormat="1" x14ac:dyDescent="0.25">
      <c r="A29" s="285"/>
      <c r="C29" s="122"/>
      <c r="E29" s="225"/>
      <c r="F29" s="289" t="s">
        <v>296</v>
      </c>
      <c r="G29" s="93">
        <f>+G27+G23</f>
        <v>0</v>
      </c>
      <c r="I29" s="137"/>
    </row>
    <row r="30" spans="1:9" s="121" customFormat="1" x14ac:dyDescent="0.25">
      <c r="C30" s="122"/>
      <c r="G30" s="125"/>
    </row>
    <row r="31" spans="1:9" s="121" customFormat="1" x14ac:dyDescent="0.25">
      <c r="A31" s="291" t="s">
        <v>300</v>
      </c>
      <c r="B31" s="127"/>
      <c r="C31" s="127"/>
      <c r="D31" s="127"/>
      <c r="E31" s="127"/>
      <c r="F31" s="127"/>
      <c r="G31" s="150"/>
      <c r="I31" s="164" t="s">
        <v>242</v>
      </c>
    </row>
    <row r="32" spans="1:9" s="121" customFormat="1" ht="45" customHeight="1" x14ac:dyDescent="0.25">
      <c r="A32" s="600"/>
      <c r="B32" s="601"/>
      <c r="C32" s="601"/>
      <c r="D32" s="601"/>
      <c r="E32" s="601"/>
      <c r="F32" s="601"/>
      <c r="G32" s="602"/>
      <c r="I32"/>
    </row>
    <row r="34" spans="1:9" s="121" customFormat="1" x14ac:dyDescent="0.25">
      <c r="A34" s="291" t="s">
        <v>301</v>
      </c>
      <c r="B34" s="130"/>
      <c r="C34" s="131"/>
      <c r="D34" s="131"/>
      <c r="E34" s="131"/>
      <c r="F34" s="131"/>
      <c r="G34" s="151"/>
      <c r="I34" s="164" t="s">
        <v>242</v>
      </c>
    </row>
    <row r="35" spans="1:9" s="121" customFormat="1" ht="45" customHeight="1" x14ac:dyDescent="0.25">
      <c r="A35" s="623"/>
      <c r="B35" s="624"/>
      <c r="C35" s="624"/>
      <c r="D35" s="624"/>
      <c r="E35" s="624"/>
      <c r="F35" s="624"/>
      <c r="G35" s="625"/>
    </row>
  </sheetData>
  <sheetProtection algorithmName="SHA-512" hashValue="sPNMYJClX4879wXGnINGX1HOpuO7cWZlT0PQsHyItk6p29sCr0BBatfAvighWXDyjIFYZol5Fs2o4u7UL0jdkA==" saltValue="pla1t08LEsO0Yytkb3mx1g==" spinCount="100000" sheet="1" objects="1" scenarios="1" formatCells="0" formatRows="0" insertRows="0" deleteRows="0" sort="0"/>
  <mergeCells count="14">
    <mergeCell ref="A35:G35"/>
    <mergeCell ref="A32:G32"/>
    <mergeCell ref="B10:C10"/>
    <mergeCell ref="A15:G15"/>
    <mergeCell ref="A18:G18"/>
    <mergeCell ref="A1:F1"/>
    <mergeCell ref="A2:G2"/>
    <mergeCell ref="B6:C6"/>
    <mergeCell ref="B7:C7"/>
    <mergeCell ref="B9:C9"/>
    <mergeCell ref="B8:C8"/>
    <mergeCell ref="B3:C3"/>
    <mergeCell ref="B4:C4"/>
    <mergeCell ref="B5:C5"/>
  </mergeCells>
  <printOptions horizontalCentered="1"/>
  <pageMargins left="0.25" right="0.25" top="0.25" bottom="0.25" header="0.3" footer="0.3"/>
  <pageSetup fitToHeight="0" orientation="landscape" r:id="rId1"/>
  <headerFoot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18"/>
  <sheetViews>
    <sheetView zoomScaleNormal="100" zoomScaleSheetLayoutView="100" workbookViewId="0">
      <selection activeCell="C9" sqref="C9"/>
    </sheetView>
  </sheetViews>
  <sheetFormatPr defaultRowHeight="15" x14ac:dyDescent="0.25"/>
  <cols>
    <col min="1" max="1" width="40" style="319" customWidth="1"/>
    <col min="2" max="2" width="76.7109375" style="319" customWidth="1"/>
    <col min="3" max="3" width="16.5703125" style="319" customWidth="1"/>
    <col min="4" max="4" width="2.28515625" style="319" customWidth="1"/>
    <col min="5" max="16384" width="9.140625" style="319"/>
  </cols>
  <sheetData>
    <row r="1" spans="1:6" ht="30" customHeight="1" x14ac:dyDescent="0.25">
      <c r="A1" s="627" t="s">
        <v>183</v>
      </c>
      <c r="B1" s="627"/>
      <c r="C1" s="318">
        <f>+'Section A'!B2</f>
        <v>0</v>
      </c>
    </row>
    <row r="2" spans="1:6" ht="63" customHeight="1" x14ac:dyDescent="0.25">
      <c r="A2" s="628" t="s">
        <v>194</v>
      </c>
      <c r="B2" s="628"/>
      <c r="C2" s="628"/>
    </row>
    <row r="3" spans="1:6" ht="25.5" customHeight="1" x14ac:dyDescent="0.25">
      <c r="A3" s="320" t="s">
        <v>16</v>
      </c>
      <c r="B3" s="320" t="s">
        <v>57</v>
      </c>
      <c r="C3" s="320" t="s">
        <v>284</v>
      </c>
    </row>
    <row r="4" spans="1:6" ht="15" customHeight="1" x14ac:dyDescent="0.25">
      <c r="A4" s="321" t="s">
        <v>16</v>
      </c>
      <c r="B4" s="322" t="s">
        <v>57</v>
      </c>
      <c r="C4" s="323">
        <v>0</v>
      </c>
      <c r="E4" s="324" t="s">
        <v>74</v>
      </c>
      <c r="F4" s="324"/>
    </row>
    <row r="5" spans="1:6" ht="15" customHeight="1" x14ac:dyDescent="0.25">
      <c r="A5" s="325" t="s">
        <v>16</v>
      </c>
      <c r="B5" s="325" t="s">
        <v>57</v>
      </c>
      <c r="C5" s="326">
        <v>0</v>
      </c>
      <c r="E5" s="327" t="s">
        <v>74</v>
      </c>
      <c r="F5" s="328"/>
    </row>
    <row r="6" spans="1:6" x14ac:dyDescent="0.25">
      <c r="A6" s="325"/>
      <c r="B6" s="316" t="s">
        <v>38</v>
      </c>
      <c r="C6" s="299">
        <f>ROUND(SUM(C4:C5),2)</f>
        <v>0</v>
      </c>
      <c r="E6" s="329" t="s">
        <v>297</v>
      </c>
    </row>
    <row r="7" spans="1:6" x14ac:dyDescent="0.25">
      <c r="A7" s="325"/>
      <c r="B7" s="325"/>
      <c r="C7" s="330"/>
    </row>
    <row r="8" spans="1:6" x14ac:dyDescent="0.25">
      <c r="A8" s="325" t="s">
        <v>274</v>
      </c>
      <c r="B8" s="325" t="s">
        <v>273</v>
      </c>
      <c r="C8" s="331">
        <v>0</v>
      </c>
    </row>
    <row r="9" spans="1:6" x14ac:dyDescent="0.25">
      <c r="A9" s="325" t="s">
        <v>274</v>
      </c>
      <c r="B9" s="325" t="s">
        <v>273</v>
      </c>
      <c r="C9" s="332">
        <v>0</v>
      </c>
    </row>
    <row r="10" spans="1:6" x14ac:dyDescent="0.25">
      <c r="A10" s="333"/>
      <c r="B10" s="298" t="s">
        <v>32</v>
      </c>
      <c r="C10" s="299">
        <f>ROUND(SUM(C7:C9),2)</f>
        <v>0</v>
      </c>
      <c r="E10" s="329" t="s">
        <v>297</v>
      </c>
    </row>
    <row r="11" spans="1:6" x14ac:dyDescent="0.25">
      <c r="A11" s="318"/>
      <c r="B11" s="318"/>
      <c r="C11" s="334"/>
    </row>
    <row r="12" spans="1:6" x14ac:dyDescent="0.25">
      <c r="A12" s="318"/>
      <c r="B12" s="317" t="s">
        <v>60</v>
      </c>
      <c r="C12" s="299">
        <f>+C10+C6</f>
        <v>0</v>
      </c>
      <c r="E12" s="335" t="s">
        <v>243</v>
      </c>
    </row>
    <row r="13" spans="1:6" x14ac:dyDescent="0.25">
      <c r="A13" s="318"/>
      <c r="B13" s="318"/>
      <c r="C13" s="330"/>
    </row>
    <row r="14" spans="1:6" x14ac:dyDescent="0.25">
      <c r="A14" s="300" t="s">
        <v>58</v>
      </c>
      <c r="B14" s="336"/>
      <c r="C14" s="337"/>
      <c r="E14" s="329" t="s">
        <v>242</v>
      </c>
    </row>
    <row r="15" spans="1:6" ht="45" customHeight="1" x14ac:dyDescent="0.25">
      <c r="A15" s="629"/>
      <c r="B15" s="630"/>
      <c r="C15" s="631"/>
    </row>
    <row r="16" spans="1:6" x14ac:dyDescent="0.25">
      <c r="A16" s="318"/>
      <c r="B16" s="318"/>
      <c r="C16" s="318"/>
      <c r="E16" s="329"/>
    </row>
    <row r="17" spans="1:5" x14ac:dyDescent="0.25">
      <c r="A17" s="300" t="s">
        <v>59</v>
      </c>
      <c r="B17" s="301"/>
      <c r="C17" s="302"/>
      <c r="E17" s="329" t="s">
        <v>242</v>
      </c>
    </row>
    <row r="18" spans="1:5" ht="45" customHeight="1" x14ac:dyDescent="0.25">
      <c r="A18" s="629"/>
      <c r="B18" s="630"/>
      <c r="C18" s="631"/>
    </row>
  </sheetData>
  <sheetProtection algorithmName="SHA-512" hashValue="GOxmByUnGScxNU18OYZXM8oKvEk8NGS2HqO6dsFvQR75kpQnk8Gcr21ef82Daqh8LcZYN8fQ5gqAdR6yH4lY4Q==" saltValue="uwGYjMHDdH8doTo1fwMixg==" spinCount="100000" sheet="1" objects="1" scenarios="1"/>
  <mergeCells count="4">
    <mergeCell ref="A1:B1"/>
    <mergeCell ref="A2:C2"/>
    <mergeCell ref="A15:C15"/>
    <mergeCell ref="A18:C18"/>
  </mergeCells>
  <printOptions horizontalCentered="1"/>
  <pageMargins left="0.25" right="0.25" top="0.25" bottom="0.25" header="0.3" footer="0.3"/>
  <pageSetup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21"/>
  <sheetViews>
    <sheetView zoomScaleNormal="100" workbookViewId="0">
      <selection activeCell="A5" sqref="A5"/>
    </sheetView>
  </sheetViews>
  <sheetFormatPr defaultRowHeight="12.75" x14ac:dyDescent="0.2"/>
  <cols>
    <col min="1" max="1" width="37.140625" style="13" customWidth="1"/>
    <col min="2" max="5" width="16.85546875" style="13" customWidth="1"/>
    <col min="6" max="6" width="18.42578125" style="13" customWidth="1"/>
    <col min="7" max="7" width="2.7109375" style="13" customWidth="1"/>
    <col min="8" max="16384" width="9.140625" style="13"/>
  </cols>
  <sheetData>
    <row r="1" spans="1:8" ht="25.5" customHeight="1" x14ac:dyDescent="0.25">
      <c r="A1" s="592" t="s">
        <v>183</v>
      </c>
      <c r="B1" s="592"/>
      <c r="C1" s="592"/>
      <c r="D1" s="592"/>
      <c r="E1" s="592"/>
      <c r="F1" s="8">
        <f>+'Section A'!B2</f>
        <v>0</v>
      </c>
    </row>
    <row r="2" spans="1:8" ht="67.5" customHeight="1" x14ac:dyDescent="0.2">
      <c r="A2" s="593" t="s">
        <v>248</v>
      </c>
      <c r="B2" s="593"/>
      <c r="C2" s="593"/>
      <c r="D2" s="593"/>
      <c r="E2" s="593"/>
      <c r="F2" s="593"/>
    </row>
    <row r="4" spans="1:8" x14ac:dyDescent="0.2">
      <c r="A4" s="276" t="s">
        <v>61</v>
      </c>
      <c r="B4" s="63" t="s">
        <v>42</v>
      </c>
      <c r="C4" s="63" t="s">
        <v>41</v>
      </c>
      <c r="D4" s="63" t="s">
        <v>30</v>
      </c>
      <c r="E4" s="63" t="s">
        <v>29</v>
      </c>
      <c r="F4" s="265" t="s">
        <v>285</v>
      </c>
      <c r="H4" s="164" t="s">
        <v>241</v>
      </c>
    </row>
    <row r="5" spans="1:8" s="105" customFormat="1" ht="15" x14ac:dyDescent="0.25">
      <c r="A5" s="281"/>
      <c r="B5" s="119"/>
      <c r="C5" s="119"/>
      <c r="D5" s="140"/>
      <c r="E5" s="119"/>
      <c r="F5" s="120">
        <f t="shared" ref="F5:F6" si="0">ROUND(+B5*D5*E5,2)</f>
        <v>0</v>
      </c>
      <c r="H5"/>
    </row>
    <row r="6" spans="1:8" s="105" customFormat="1" ht="15" x14ac:dyDescent="0.25">
      <c r="A6" s="279"/>
      <c r="B6" s="119"/>
      <c r="C6" s="119"/>
      <c r="D6" s="140"/>
      <c r="E6" s="119"/>
      <c r="F6" s="120">
        <f t="shared" si="0"/>
        <v>0</v>
      </c>
      <c r="H6"/>
    </row>
    <row r="7" spans="1:8" s="105" customFormat="1" ht="15" x14ac:dyDescent="0.25">
      <c r="A7" s="279"/>
      <c r="B7" s="119"/>
      <c r="C7" s="119"/>
      <c r="D7" s="140"/>
      <c r="E7" s="119"/>
      <c r="F7" s="157">
        <f>ROUND(+B7*D7*E7,2)</f>
        <v>0</v>
      </c>
      <c r="H7"/>
    </row>
    <row r="8" spans="1:8" s="105" customFormat="1" ht="13.5" x14ac:dyDescent="0.25">
      <c r="A8" s="279"/>
      <c r="D8" s="226"/>
      <c r="E8" s="245" t="s">
        <v>38</v>
      </c>
      <c r="F8" s="93">
        <f>ROUND(SUM(F5:F7),2)</f>
        <v>0</v>
      </c>
      <c r="H8" s="137" t="s">
        <v>302</v>
      </c>
    </row>
    <row r="9" spans="1:8" s="105" customFormat="1" x14ac:dyDescent="0.2">
      <c r="A9" s="279"/>
      <c r="D9" s="158"/>
      <c r="F9" s="152"/>
    </row>
    <row r="10" spans="1:8" s="105" customFormat="1" ht="13.5" x14ac:dyDescent="0.25">
      <c r="A10" s="279"/>
      <c r="B10" s="119"/>
      <c r="C10" s="119"/>
      <c r="D10" s="140"/>
      <c r="E10" s="119"/>
      <c r="F10" s="120">
        <f>ROUND(+B10*D10*E10,2)</f>
        <v>0</v>
      </c>
    </row>
    <row r="11" spans="1:8" s="105" customFormat="1" ht="13.5" x14ac:dyDescent="0.25">
      <c r="A11" s="279"/>
      <c r="B11" s="119"/>
      <c r="C11" s="119"/>
      <c r="D11" s="140"/>
      <c r="E11" s="119"/>
      <c r="F11" s="157">
        <f>ROUND(+B11*D11*E11,2)</f>
        <v>0</v>
      </c>
    </row>
    <row r="12" spans="1:8" s="105" customFormat="1" ht="13.5" x14ac:dyDescent="0.25">
      <c r="D12" s="225"/>
      <c r="E12" s="242" t="s">
        <v>32</v>
      </c>
      <c r="F12" s="93">
        <f>ROUND(SUM(F9:F11),2)</f>
        <v>0</v>
      </c>
      <c r="H12" s="137" t="s">
        <v>302</v>
      </c>
    </row>
    <row r="13" spans="1:8" s="105" customFormat="1" x14ac:dyDescent="0.2">
      <c r="F13" s="152"/>
    </row>
    <row r="14" spans="1:8" ht="15" x14ac:dyDescent="0.25">
      <c r="A14" s="8"/>
      <c r="B14" s="8"/>
      <c r="C14" s="8"/>
      <c r="D14" s="64"/>
      <c r="E14" s="168" t="s">
        <v>64</v>
      </c>
      <c r="F14" s="91">
        <f>+F12+F8</f>
        <v>0</v>
      </c>
      <c r="H14" s="163" t="s">
        <v>243</v>
      </c>
    </row>
    <row r="16" spans="1:8" s="105" customFormat="1" ht="15" x14ac:dyDescent="0.2">
      <c r="A16" s="126" t="s">
        <v>62</v>
      </c>
      <c r="B16" s="127"/>
      <c r="C16" s="127"/>
      <c r="D16" s="127"/>
      <c r="E16" s="127"/>
      <c r="F16" s="128"/>
      <c r="H16" s="164" t="s">
        <v>242</v>
      </c>
    </row>
    <row r="17" spans="1:8" s="105" customFormat="1" ht="45" customHeight="1" x14ac:dyDescent="0.25">
      <c r="A17" s="632"/>
      <c r="B17" s="633"/>
      <c r="C17" s="633"/>
      <c r="D17" s="633"/>
      <c r="E17" s="633"/>
      <c r="F17" s="634"/>
      <c r="H17"/>
    </row>
    <row r="18" spans="1:8" ht="15" x14ac:dyDescent="0.25">
      <c r="A18" s="8"/>
      <c r="B18" s="8"/>
      <c r="C18" s="8"/>
      <c r="D18" s="8"/>
      <c r="E18" s="8"/>
      <c r="F18" s="8"/>
      <c r="H18"/>
    </row>
    <row r="19" spans="1:8" s="105" customFormat="1" x14ac:dyDescent="0.2">
      <c r="A19" s="126" t="s">
        <v>63</v>
      </c>
      <c r="B19" s="131"/>
      <c r="C19" s="131"/>
      <c r="D19" s="131"/>
      <c r="E19" s="131"/>
      <c r="F19" s="132"/>
      <c r="H19" s="164" t="s">
        <v>242</v>
      </c>
    </row>
    <row r="20" spans="1:8" s="105" customFormat="1" ht="45" customHeight="1" x14ac:dyDescent="0.2">
      <c r="A20" s="632"/>
      <c r="B20" s="633"/>
      <c r="C20" s="633"/>
      <c r="D20" s="633"/>
      <c r="E20" s="633"/>
      <c r="F20" s="634"/>
    </row>
    <row r="21" spans="1:8" ht="15" x14ac:dyDescent="0.25">
      <c r="A21" s="8"/>
      <c r="B21" s="8"/>
      <c r="C21" s="8"/>
      <c r="D21" s="8"/>
      <c r="E21" s="8"/>
      <c r="F21" s="99"/>
    </row>
  </sheetData>
  <sheetProtection algorithmName="SHA-512" hashValue="5rFKtqxH8F9I/iiir16wXgPn38T7WPHchQ/MK9YX8P3kl/dX8F0OB8GKMZi+yMR8Yyp+snDV6UAf2+aXBOVKPA==" saltValue="bE0bf70o1x9iwJ/z7YvxlA==" spinCount="100000" sheet="1" objects="1" scenarios="1" formatCells="0" formatRows="0" insertRows="0" deleteRows="0" sort="0"/>
  <mergeCells count="4">
    <mergeCell ref="A17:F17"/>
    <mergeCell ref="A20:F20"/>
    <mergeCell ref="A1:E1"/>
    <mergeCell ref="A2:F2"/>
  </mergeCells>
  <printOptions horizontalCentered="1"/>
  <pageMargins left="0.25" right="0.25" top="0.25" bottom="0.25" header="0.3" footer="0.3"/>
  <pageSetup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E18"/>
  <sheetViews>
    <sheetView zoomScaleNormal="100" zoomScaleSheetLayoutView="100" workbookViewId="0">
      <selection activeCell="A4" sqref="A4"/>
    </sheetView>
  </sheetViews>
  <sheetFormatPr defaultRowHeight="15" x14ac:dyDescent="0.25"/>
  <cols>
    <col min="1" max="1" width="39.42578125" style="8" customWidth="1"/>
    <col min="2" max="2" width="75.5703125" style="8" customWidth="1"/>
    <col min="3" max="3" width="18.5703125" style="8" customWidth="1"/>
    <col min="4" max="4" width="2.140625" style="8" customWidth="1"/>
    <col min="5" max="16384" width="9.140625" style="8"/>
  </cols>
  <sheetData>
    <row r="1" spans="1:5" ht="20.25" customHeight="1" x14ac:dyDescent="0.25">
      <c r="A1" s="592" t="s">
        <v>183</v>
      </c>
      <c r="B1" s="592"/>
      <c r="C1" s="8">
        <f>+'Section A'!B2</f>
        <v>0</v>
      </c>
    </row>
    <row r="2" spans="1:5" ht="53.25" customHeight="1" x14ac:dyDescent="0.25">
      <c r="A2" s="621" t="s">
        <v>247</v>
      </c>
      <c r="B2" s="621"/>
      <c r="C2" s="621"/>
    </row>
    <row r="3" spans="1:5" ht="25.5" x14ac:dyDescent="0.25">
      <c r="A3" s="278" t="s">
        <v>16</v>
      </c>
      <c r="B3" s="290" t="s">
        <v>57</v>
      </c>
      <c r="C3" s="67" t="s">
        <v>286</v>
      </c>
    </row>
    <row r="4" spans="1:5" s="121" customFormat="1" x14ac:dyDescent="0.25">
      <c r="A4" s="283"/>
      <c r="B4" s="281"/>
      <c r="C4" s="120">
        <v>0</v>
      </c>
    </row>
    <row r="5" spans="1:5" s="121" customFormat="1" x14ac:dyDescent="0.25">
      <c r="A5" s="279"/>
      <c r="B5" s="279"/>
      <c r="C5" s="157">
        <v>0</v>
      </c>
    </row>
    <row r="6" spans="1:5" s="121" customFormat="1" x14ac:dyDescent="0.25">
      <c r="A6" s="279"/>
      <c r="B6" s="245" t="s">
        <v>38</v>
      </c>
      <c r="C6" s="93">
        <f>ROUND(SUM(C4:C5),2)</f>
        <v>0</v>
      </c>
      <c r="E6" s="137" t="s">
        <v>297</v>
      </c>
    </row>
    <row r="7" spans="1:5" s="121" customFormat="1" x14ac:dyDescent="0.25">
      <c r="A7" s="279"/>
      <c r="B7" s="279"/>
      <c r="C7" s="125"/>
    </row>
    <row r="8" spans="1:5" s="121" customFormat="1" x14ac:dyDescent="0.25">
      <c r="A8" s="279"/>
      <c r="B8" s="279"/>
      <c r="C8" s="120">
        <v>0</v>
      </c>
    </row>
    <row r="9" spans="1:5" s="121" customFormat="1" x14ac:dyDescent="0.25">
      <c r="A9" s="279"/>
      <c r="B9" s="279"/>
      <c r="C9" s="157">
        <v>0</v>
      </c>
    </row>
    <row r="10" spans="1:5" s="121" customFormat="1" x14ac:dyDescent="0.25">
      <c r="A10" s="279"/>
      <c r="B10" s="242" t="s">
        <v>32</v>
      </c>
      <c r="C10" s="93">
        <f>ROUND(SUM(C7:C9),2)</f>
        <v>0</v>
      </c>
      <c r="E10" s="137" t="s">
        <v>297</v>
      </c>
    </row>
    <row r="11" spans="1:5" x14ac:dyDescent="0.25">
      <c r="C11" s="99"/>
    </row>
    <row r="12" spans="1:5" x14ac:dyDescent="0.25">
      <c r="B12" s="275" t="s">
        <v>67</v>
      </c>
      <c r="C12" s="91">
        <f>+C10+C6</f>
        <v>0</v>
      </c>
      <c r="E12" s="163" t="s">
        <v>243</v>
      </c>
    </row>
    <row r="13" spans="1:5" s="121" customFormat="1" x14ac:dyDescent="0.25">
      <c r="C13" s="125"/>
    </row>
    <row r="14" spans="1:5" s="121" customFormat="1" x14ac:dyDescent="0.25">
      <c r="A14" s="126" t="s">
        <v>65</v>
      </c>
      <c r="B14" s="127"/>
      <c r="C14" s="128"/>
      <c r="E14" s="164" t="s">
        <v>242</v>
      </c>
    </row>
    <row r="15" spans="1:5" s="121" customFormat="1" ht="45" customHeight="1" x14ac:dyDescent="0.25">
      <c r="A15" s="632"/>
      <c r="B15" s="633"/>
      <c r="C15" s="634"/>
      <c r="E15"/>
    </row>
    <row r="17" spans="1:5" s="121" customFormat="1" x14ac:dyDescent="0.25">
      <c r="A17" s="126" t="s">
        <v>66</v>
      </c>
      <c r="B17" s="131"/>
      <c r="C17" s="132"/>
      <c r="E17" s="164" t="s">
        <v>242</v>
      </c>
    </row>
    <row r="18" spans="1:5" s="121" customFormat="1" ht="45" customHeight="1" x14ac:dyDescent="0.25">
      <c r="A18" s="632"/>
      <c r="B18" s="633"/>
      <c r="C18" s="634"/>
    </row>
  </sheetData>
  <sheetProtection algorithmName="SHA-512" hashValue="MKUcM/TbzjPrRYy/H25O5fwpl8/T7FPix8oHWwV4T1GOW7tLGOHUFvBtMvQfsRY4n6MfTs5WOvqERprWnzIrNw==" saltValue="BFCBx5DVMUvVSf6Nn+r5EQ==" spinCount="100000" sheet="1" objects="1" scenarios="1" formatCells="0" formatRows="0" insertRows="0" deleteRows="0" sort="0"/>
  <mergeCells count="4">
    <mergeCell ref="A1:B1"/>
    <mergeCell ref="A2:C2"/>
    <mergeCell ref="A15:C15"/>
    <mergeCell ref="A18:C18"/>
  </mergeCells>
  <printOptions horizontalCentered="1"/>
  <pageMargins left="0.25" right="0.25" top="0.25" bottom="0.25" header="0.3" footer="0.3"/>
  <pageSetup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20"/>
  <sheetViews>
    <sheetView zoomScaleNormal="100" workbookViewId="0">
      <selection activeCell="A5" sqref="A5"/>
    </sheetView>
  </sheetViews>
  <sheetFormatPr defaultRowHeight="15" x14ac:dyDescent="0.25"/>
  <cols>
    <col min="1" max="1" width="42.28515625" style="8" customWidth="1"/>
    <col min="2" max="5" width="16.42578125" style="8" customWidth="1"/>
    <col min="6" max="6" width="16.7109375" style="8" customWidth="1"/>
    <col min="7" max="7" width="2.42578125" style="8" customWidth="1"/>
    <col min="8" max="16384" width="9.140625" style="8"/>
  </cols>
  <sheetData>
    <row r="1" spans="1:8" ht="29.25" customHeight="1" x14ac:dyDescent="0.25">
      <c r="A1" s="592" t="s">
        <v>183</v>
      </c>
      <c r="B1" s="592"/>
      <c r="C1" s="592"/>
      <c r="D1" s="592"/>
      <c r="E1" s="592"/>
      <c r="F1" s="8">
        <f>+'Section A'!B2</f>
        <v>0</v>
      </c>
    </row>
    <row r="2" spans="1:8" ht="41.25" customHeight="1" x14ac:dyDescent="0.25">
      <c r="A2" s="593" t="s">
        <v>246</v>
      </c>
      <c r="B2" s="593"/>
      <c r="C2" s="593"/>
      <c r="D2" s="593"/>
      <c r="E2" s="593"/>
      <c r="F2" s="593"/>
    </row>
    <row r="3" spans="1:8" ht="7.5" customHeight="1" x14ac:dyDescent="0.25">
      <c r="A3" s="13"/>
      <c r="B3" s="13"/>
      <c r="C3" s="13"/>
      <c r="D3" s="13"/>
      <c r="E3" s="13"/>
      <c r="F3" s="13"/>
    </row>
    <row r="4" spans="1:8" ht="25.5" x14ac:dyDescent="0.25">
      <c r="A4" s="276" t="s">
        <v>61</v>
      </c>
      <c r="B4" s="63" t="s">
        <v>42</v>
      </c>
      <c r="C4" s="63" t="s">
        <v>41</v>
      </c>
      <c r="D4" s="63" t="s">
        <v>30</v>
      </c>
      <c r="E4" s="63" t="s">
        <v>29</v>
      </c>
      <c r="F4" s="14" t="s">
        <v>287</v>
      </c>
    </row>
    <row r="5" spans="1:8" s="121" customFormat="1" x14ac:dyDescent="0.25">
      <c r="A5" s="281"/>
      <c r="B5" s="119"/>
      <c r="C5" s="119"/>
      <c r="D5" s="140"/>
      <c r="E5" s="119"/>
      <c r="F5" s="120">
        <f>ROUND(+B5*D5*E5,2)</f>
        <v>0</v>
      </c>
    </row>
    <row r="6" spans="1:8" s="121" customFormat="1" x14ac:dyDescent="0.25">
      <c r="A6" s="279"/>
      <c r="B6" s="119"/>
      <c r="C6" s="119"/>
      <c r="D6" s="140"/>
      <c r="E6" s="119"/>
      <c r="F6" s="120">
        <f>ROUND(+B6*D6*E6,2)</f>
        <v>0</v>
      </c>
    </row>
    <row r="7" spans="1:8" s="121" customFormat="1" x14ac:dyDescent="0.25">
      <c r="A7" s="279"/>
      <c r="B7" s="119"/>
      <c r="C7" s="119"/>
      <c r="D7" s="140"/>
      <c r="E7" s="119"/>
      <c r="F7" s="157">
        <f>ROUND(+B7*D7*E7,2)</f>
        <v>0</v>
      </c>
    </row>
    <row r="8" spans="1:8" s="121" customFormat="1" x14ac:dyDescent="0.25">
      <c r="A8" s="279"/>
      <c r="B8" s="105"/>
      <c r="C8" s="105"/>
      <c r="D8" s="226"/>
      <c r="E8" s="245" t="s">
        <v>38</v>
      </c>
      <c r="F8" s="93">
        <f>ROUND(SUM(F5:F7),2)</f>
        <v>0</v>
      </c>
      <c r="H8" s="137" t="s">
        <v>302</v>
      </c>
    </row>
    <row r="9" spans="1:8" s="121" customFormat="1" x14ac:dyDescent="0.25">
      <c r="A9" s="279"/>
      <c r="B9" s="105"/>
      <c r="C9" s="105"/>
      <c r="D9" s="158"/>
      <c r="E9" s="105"/>
      <c r="F9" s="152"/>
    </row>
    <row r="10" spans="1:8" s="121" customFormat="1" x14ac:dyDescent="0.25">
      <c r="A10" s="279"/>
      <c r="B10" s="119"/>
      <c r="C10" s="119"/>
      <c r="D10" s="140"/>
      <c r="E10" s="119"/>
      <c r="F10" s="120">
        <f>ROUND(+B10*D10*E10,2)</f>
        <v>0</v>
      </c>
    </row>
    <row r="11" spans="1:8" s="121" customFormat="1" x14ac:dyDescent="0.25">
      <c r="A11" s="279"/>
      <c r="B11" s="119"/>
      <c r="C11" s="119"/>
      <c r="D11" s="140"/>
      <c r="E11" s="119"/>
      <c r="F11" s="157">
        <f>ROUND(+B11*D11*E11,2)</f>
        <v>0</v>
      </c>
    </row>
    <row r="12" spans="1:8" s="121" customFormat="1" x14ac:dyDescent="0.25">
      <c r="A12" s="279"/>
      <c r="B12" s="105"/>
      <c r="C12" s="105"/>
      <c r="D12" s="228"/>
      <c r="E12" s="242" t="s">
        <v>32</v>
      </c>
      <c r="F12" s="93">
        <f>ROUND(SUM(F9:F11),2)</f>
        <v>0</v>
      </c>
      <c r="H12" s="137" t="s">
        <v>302</v>
      </c>
    </row>
    <row r="13" spans="1:8" x14ac:dyDescent="0.25">
      <c r="F13" s="20"/>
    </row>
    <row r="14" spans="1:8" x14ac:dyDescent="0.25">
      <c r="C14" s="608" t="s">
        <v>94</v>
      </c>
      <c r="D14" s="608"/>
      <c r="E14" s="608"/>
      <c r="F14" s="91">
        <f>+F12+F8</f>
        <v>0</v>
      </c>
      <c r="H14" s="163" t="s">
        <v>243</v>
      </c>
    </row>
    <row r="15" spans="1:8" s="121" customFormat="1" x14ac:dyDescent="0.25">
      <c r="A15" s="284"/>
      <c r="B15" s="129"/>
      <c r="C15" s="129"/>
      <c r="D15" s="129"/>
      <c r="E15" s="129"/>
      <c r="F15" s="159"/>
    </row>
    <row r="16" spans="1:8" s="121" customFormat="1" x14ac:dyDescent="0.25">
      <c r="A16" s="126" t="s">
        <v>68</v>
      </c>
      <c r="B16" s="160"/>
      <c r="C16" s="160"/>
      <c r="D16" s="127"/>
      <c r="E16" s="127"/>
      <c r="F16" s="128"/>
      <c r="H16" s="164" t="s">
        <v>242</v>
      </c>
    </row>
    <row r="17" spans="1:8" s="121" customFormat="1" ht="45" customHeight="1" x14ac:dyDescent="0.25">
      <c r="A17" s="632"/>
      <c r="B17" s="633"/>
      <c r="C17" s="633"/>
      <c r="D17" s="633"/>
      <c r="E17" s="633"/>
      <c r="F17" s="634"/>
      <c r="H17"/>
    </row>
    <row r="19" spans="1:8" s="121" customFormat="1" x14ac:dyDescent="0.25">
      <c r="A19" s="126" t="s">
        <v>69</v>
      </c>
      <c r="B19" s="131"/>
      <c r="C19" s="131"/>
      <c r="D19" s="131"/>
      <c r="E19" s="131"/>
      <c r="F19" s="132"/>
      <c r="H19" s="164" t="s">
        <v>242</v>
      </c>
    </row>
    <row r="20" spans="1:8" s="121" customFormat="1" ht="45" customHeight="1" x14ac:dyDescent="0.25">
      <c r="A20" s="632"/>
      <c r="B20" s="633"/>
      <c r="C20" s="633"/>
      <c r="D20" s="633"/>
      <c r="E20" s="633"/>
      <c r="F20" s="634"/>
    </row>
  </sheetData>
  <sheetProtection algorithmName="SHA-512" hashValue="pVDCxKWO/4ZSdlL70QC4s5aVyoclP0T7JPWxmr7k/E5OtpnKBkjVWa7zVAG+0HMwmnVqjYI691GN4XwnFMhk4w==" saltValue="6/5rYv3vRMAVo25AjH/Ujg==" spinCount="100000" sheet="1" objects="1" scenarios="1" formatCells="0" formatRows="0" insertRows="0" deleteRows="0" sort="0"/>
  <mergeCells count="5">
    <mergeCell ref="A1:E1"/>
    <mergeCell ref="C14:E14"/>
    <mergeCell ref="A2:F2"/>
    <mergeCell ref="A17:F17"/>
    <mergeCell ref="A20:F20"/>
  </mergeCells>
  <printOptions horizontalCentered="1"/>
  <pageMargins left="0.25" right="0.25" top="0.25" bottom="0.2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9"/>
  <sheetViews>
    <sheetView tabSelected="1" zoomScaleNormal="100" zoomScaleSheetLayoutView="100" workbookViewId="0">
      <selection activeCell="E3" sqref="E3"/>
    </sheetView>
  </sheetViews>
  <sheetFormatPr defaultRowHeight="15" x14ac:dyDescent="0.25"/>
  <cols>
    <col min="1" max="1" width="22.140625" style="6" customWidth="1"/>
    <col min="2" max="2" width="32.85546875" style="8" customWidth="1"/>
    <col min="3" max="3" width="18.85546875" style="8" customWidth="1"/>
    <col min="4" max="4" width="26.5703125" style="8" customWidth="1"/>
    <col min="5" max="5" width="15.42578125" style="8" customWidth="1"/>
    <col min="6" max="6" width="19.7109375" style="8" customWidth="1"/>
    <col min="7" max="16384" width="9.140625" style="8"/>
  </cols>
  <sheetData>
    <row r="1" spans="1:7" ht="21" customHeight="1" x14ac:dyDescent="0.25">
      <c r="A1" s="77" t="s">
        <v>236</v>
      </c>
      <c r="B1" s="496" t="s">
        <v>11</v>
      </c>
      <c r="C1" s="497"/>
      <c r="D1" s="498"/>
      <c r="E1" s="470" t="s">
        <v>237</v>
      </c>
      <c r="F1" s="471"/>
    </row>
    <row r="2" spans="1:7" ht="18" customHeight="1" x14ac:dyDescent="0.25">
      <c r="A2" s="246" t="s">
        <v>17</v>
      </c>
      <c r="B2" s="254"/>
      <c r="C2" s="248" t="s">
        <v>18</v>
      </c>
      <c r="D2" s="256"/>
      <c r="E2" s="248" t="s">
        <v>207</v>
      </c>
      <c r="F2" s="257" t="s">
        <v>461</v>
      </c>
      <c r="G2" s="258" t="s">
        <v>272</v>
      </c>
    </row>
    <row r="3" spans="1:7" ht="19.5" customHeight="1" x14ac:dyDescent="0.25">
      <c r="A3" s="247" t="s">
        <v>208</v>
      </c>
      <c r="B3" s="255" t="s">
        <v>306</v>
      </c>
      <c r="C3" s="247" t="s">
        <v>206</v>
      </c>
      <c r="D3" s="294" t="s">
        <v>305</v>
      </c>
      <c r="E3" s="246" t="s">
        <v>216</v>
      </c>
      <c r="F3" s="257">
        <v>2021</v>
      </c>
      <c r="G3" s="23"/>
    </row>
    <row r="4" spans="1:7" ht="20.25" customHeight="1" x14ac:dyDescent="0.25">
      <c r="A4" s="474" t="s">
        <v>238</v>
      </c>
      <c r="B4" s="474"/>
      <c r="C4" s="474"/>
      <c r="D4" s="474"/>
      <c r="E4" s="249" t="s">
        <v>257</v>
      </c>
      <c r="F4" s="257"/>
      <c r="G4" s="259"/>
    </row>
    <row r="5" spans="1:7" ht="17.25" customHeight="1" x14ac:dyDescent="0.25">
      <c r="A5" s="484" t="s">
        <v>24</v>
      </c>
      <c r="B5" s="485"/>
      <c r="C5" s="485"/>
      <c r="D5" s="486"/>
      <c r="E5" s="482" t="s">
        <v>218</v>
      </c>
      <c r="F5" s="483"/>
    </row>
    <row r="6" spans="1:7" ht="17.25" customHeight="1" thickBot="1" x14ac:dyDescent="0.3">
      <c r="A6" s="487" t="s">
        <v>199</v>
      </c>
      <c r="B6" s="488"/>
      <c r="C6" s="488"/>
      <c r="D6" s="489"/>
      <c r="E6" s="490">
        <f>+E29</f>
        <v>0</v>
      </c>
      <c r="F6" s="491"/>
    </row>
    <row r="7" spans="1:7" ht="24" customHeight="1" thickBot="1" x14ac:dyDescent="0.3">
      <c r="A7" s="476" t="s">
        <v>112</v>
      </c>
      <c r="B7" s="477"/>
      <c r="C7" s="478"/>
      <c r="D7" s="479"/>
      <c r="E7" s="479"/>
      <c r="F7" s="480"/>
    </row>
    <row r="8" spans="1:7" ht="38.25" customHeight="1" x14ac:dyDescent="0.25">
      <c r="A8" s="472" t="s">
        <v>215</v>
      </c>
      <c r="B8" s="473"/>
      <c r="C8" s="472" t="s">
        <v>217</v>
      </c>
      <c r="D8" s="473"/>
      <c r="E8" s="492" t="s">
        <v>219</v>
      </c>
      <c r="F8" s="493"/>
    </row>
    <row r="9" spans="1:7" ht="18.95" customHeight="1" x14ac:dyDescent="0.25">
      <c r="A9" s="461" t="s">
        <v>307</v>
      </c>
      <c r="B9" s="461"/>
      <c r="C9" s="467">
        <v>200.43</v>
      </c>
      <c r="D9" s="467"/>
      <c r="E9" s="460">
        <f>+Personnel!G10</f>
        <v>0</v>
      </c>
      <c r="F9" s="460"/>
    </row>
    <row r="10" spans="1:7" ht="18.95" customHeight="1" x14ac:dyDescent="0.25">
      <c r="A10" s="461" t="s">
        <v>308</v>
      </c>
      <c r="B10" s="461"/>
      <c r="C10" s="468">
        <v>200.43100000000001</v>
      </c>
      <c r="D10" s="468"/>
      <c r="E10" s="460">
        <f>+'Fringe Benefits'!G9</f>
        <v>0</v>
      </c>
      <c r="F10" s="460"/>
    </row>
    <row r="11" spans="1:7" ht="18.95" customHeight="1" x14ac:dyDescent="0.25">
      <c r="A11" s="461" t="s">
        <v>309</v>
      </c>
      <c r="B11" s="461"/>
      <c r="C11" s="468">
        <v>200.47399999999999</v>
      </c>
      <c r="D11" s="468"/>
      <c r="E11" s="460">
        <f>+Travel!G9</f>
        <v>0</v>
      </c>
      <c r="F11" s="460"/>
    </row>
    <row r="12" spans="1:7" ht="18.95" customHeight="1" x14ac:dyDescent="0.25">
      <c r="A12" s="461" t="s">
        <v>310</v>
      </c>
      <c r="B12" s="461"/>
      <c r="C12" s="468">
        <v>200.43899999999999</v>
      </c>
      <c r="D12" s="468"/>
      <c r="E12" s="460">
        <f>+'Equipment '!D7</f>
        <v>0</v>
      </c>
      <c r="F12" s="460"/>
    </row>
    <row r="13" spans="1:7" ht="18.95" customHeight="1" x14ac:dyDescent="0.25">
      <c r="A13" s="461" t="s">
        <v>311</v>
      </c>
      <c r="B13" s="461"/>
      <c r="C13" s="468">
        <v>200.94</v>
      </c>
      <c r="D13" s="468"/>
      <c r="E13" s="460">
        <f>+Supplies!D10</f>
        <v>0</v>
      </c>
      <c r="F13" s="460"/>
    </row>
    <row r="14" spans="1:7" ht="18.95" customHeight="1" x14ac:dyDescent="0.25">
      <c r="A14" s="461" t="s">
        <v>312</v>
      </c>
      <c r="B14" s="461"/>
      <c r="C14" s="468" t="s">
        <v>221</v>
      </c>
      <c r="D14" s="468"/>
      <c r="E14" s="460">
        <f>+'Contractual Services'!C12</f>
        <v>0</v>
      </c>
      <c r="F14" s="460"/>
    </row>
    <row r="15" spans="1:7" ht="18.95" customHeight="1" x14ac:dyDescent="0.25">
      <c r="A15" s="461" t="s">
        <v>313</v>
      </c>
      <c r="B15" s="461"/>
      <c r="C15" s="468">
        <v>200.459</v>
      </c>
      <c r="D15" s="468"/>
      <c r="E15" s="460">
        <f>+Consultant!G23+Consultant!G6</f>
        <v>0</v>
      </c>
      <c r="F15" s="460"/>
    </row>
    <row r="16" spans="1:7" ht="18.95" hidden="1" customHeight="1" x14ac:dyDescent="0.25">
      <c r="A16" s="475" t="s">
        <v>14</v>
      </c>
      <c r="B16" s="475"/>
      <c r="C16" s="469"/>
      <c r="D16" s="469"/>
      <c r="E16" s="481">
        <f>+'Construction '!C6</f>
        <v>0</v>
      </c>
      <c r="F16" s="481"/>
    </row>
    <row r="17" spans="1:6" ht="18.95" customHeight="1" x14ac:dyDescent="0.25">
      <c r="A17" s="463" t="s">
        <v>314</v>
      </c>
      <c r="B17" s="463"/>
      <c r="C17" s="468">
        <v>200.465</v>
      </c>
      <c r="D17" s="468"/>
      <c r="E17" s="460">
        <f>+'Occupancy '!F8</f>
        <v>0</v>
      </c>
      <c r="F17" s="460"/>
    </row>
    <row r="18" spans="1:6" ht="18.95" customHeight="1" x14ac:dyDescent="0.25">
      <c r="A18" s="463" t="s">
        <v>315</v>
      </c>
      <c r="B18" s="463"/>
      <c r="C18" s="468">
        <v>200.87</v>
      </c>
      <c r="D18" s="468"/>
      <c r="E18" s="460">
        <f>+'R &amp; D '!C6</f>
        <v>0</v>
      </c>
      <c r="F18" s="460"/>
    </row>
    <row r="19" spans="1:6" ht="18.95" customHeight="1" x14ac:dyDescent="0.25">
      <c r="A19" s="463" t="s">
        <v>316</v>
      </c>
      <c r="B19" s="463"/>
      <c r="C19" s="468"/>
      <c r="D19" s="468"/>
      <c r="E19" s="460">
        <f>+'Telecommunications '!F8</f>
        <v>0</v>
      </c>
      <c r="F19" s="460"/>
    </row>
    <row r="20" spans="1:6" ht="18.95" customHeight="1" x14ac:dyDescent="0.25">
      <c r="A20" s="463" t="s">
        <v>317</v>
      </c>
      <c r="B20" s="463"/>
      <c r="C20" s="468">
        <v>200.47200000000001</v>
      </c>
      <c r="D20" s="468"/>
      <c r="E20" s="460">
        <f>+'Training &amp; Education'!F8</f>
        <v>0</v>
      </c>
      <c r="F20" s="460"/>
    </row>
    <row r="21" spans="1:6" ht="18.95" customHeight="1" x14ac:dyDescent="0.25">
      <c r="A21" s="463" t="s">
        <v>318</v>
      </c>
      <c r="B21" s="463"/>
      <c r="C21" s="468" t="s">
        <v>220</v>
      </c>
      <c r="D21" s="468"/>
      <c r="E21" s="460">
        <f>+'Direct Administrative '!G7</f>
        <v>0</v>
      </c>
      <c r="F21" s="460"/>
    </row>
    <row r="22" spans="1:6" ht="18.95" customHeight="1" x14ac:dyDescent="0.25">
      <c r="A22" s="463" t="s">
        <v>319</v>
      </c>
      <c r="B22" s="463"/>
      <c r="C22" s="468"/>
      <c r="D22" s="468"/>
      <c r="E22" s="460">
        <f>+'Miscellaneous (other) Costs '!F9</f>
        <v>0</v>
      </c>
      <c r="F22" s="460"/>
    </row>
    <row r="23" spans="1:6" ht="18.95" customHeight="1" x14ac:dyDescent="0.25">
      <c r="A23" s="463" t="s">
        <v>320</v>
      </c>
      <c r="B23" s="463"/>
      <c r="C23" s="468"/>
      <c r="D23" s="468"/>
      <c r="E23" s="460">
        <f>+'Direct Training'!F10</f>
        <v>0</v>
      </c>
      <c r="F23" s="460"/>
    </row>
    <row r="24" spans="1:6" ht="18.95" customHeight="1" x14ac:dyDescent="0.25">
      <c r="A24" s="463" t="s">
        <v>321</v>
      </c>
      <c r="B24" s="463"/>
      <c r="C24" s="468"/>
      <c r="D24" s="468"/>
      <c r="E24" s="460">
        <f>+'Work Based'!F10</f>
        <v>0</v>
      </c>
      <c r="F24" s="460"/>
    </row>
    <row r="25" spans="1:6" ht="18.95" customHeight="1" x14ac:dyDescent="0.25">
      <c r="A25" s="463" t="s">
        <v>322</v>
      </c>
      <c r="B25" s="463"/>
      <c r="C25" s="468"/>
      <c r="D25" s="468"/>
      <c r="E25" s="460">
        <f>+'Other Program'!F10</f>
        <v>0</v>
      </c>
      <c r="F25" s="460"/>
    </row>
    <row r="26" spans="1:6" ht="18.95" customHeight="1" x14ac:dyDescent="0.25">
      <c r="A26" s="461" t="s">
        <v>200</v>
      </c>
      <c r="B26" s="461"/>
      <c r="C26" s="464">
        <v>200.41300000000001</v>
      </c>
      <c r="D26" s="464"/>
      <c r="E26" s="460">
        <f>SUM(E9:F25)</f>
        <v>0</v>
      </c>
      <c r="F26" s="460"/>
    </row>
    <row r="27" spans="1:6" ht="23.25" customHeight="1" x14ac:dyDescent="0.25">
      <c r="A27" s="462" t="s">
        <v>90</v>
      </c>
      <c r="B27" s="462"/>
      <c r="C27" s="465">
        <v>200.41399999999999</v>
      </c>
      <c r="D27" s="465"/>
      <c r="E27" s="460">
        <f>+'Indirect Costs '!D6</f>
        <v>0</v>
      </c>
      <c r="F27" s="460"/>
    </row>
    <row r="28" spans="1:6" ht="28.5" customHeight="1" x14ac:dyDescent="0.25">
      <c r="A28" s="346" t="s">
        <v>362</v>
      </c>
      <c r="B28" s="347">
        <f>+ICI!H31</f>
        <v>0</v>
      </c>
      <c r="C28" s="346" t="s">
        <v>36</v>
      </c>
      <c r="D28" s="348">
        <f>+ICI!M31</f>
        <v>0</v>
      </c>
      <c r="E28" s="263"/>
      <c r="F28" s="264"/>
    </row>
    <row r="29" spans="1:6" ht="26.25" customHeight="1" x14ac:dyDescent="0.25">
      <c r="A29" s="466" t="s">
        <v>222</v>
      </c>
      <c r="B29" s="466"/>
      <c r="C29" s="466"/>
      <c r="D29" s="466"/>
      <c r="E29" s="494">
        <f>(E26+E27)</f>
        <v>0</v>
      </c>
      <c r="F29" s="495"/>
    </row>
    <row r="30" spans="1:6" ht="17.25" customHeight="1" x14ac:dyDescent="0.25">
      <c r="A30" s="8"/>
    </row>
    <row r="31" spans="1:6" ht="24" customHeight="1" x14ac:dyDescent="0.25">
      <c r="A31" s="54"/>
      <c r="B31" s="54"/>
      <c r="C31" s="54"/>
      <c r="D31" s="54"/>
      <c r="E31" s="54"/>
    </row>
    <row r="32" spans="1:6"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sheetData>
  <sheetProtection algorithmName="SHA-512" hashValue="CKpUhhgB331XX+IZvV+L6pWUb/fMMRUxzKJQfXXMA2J9jK7gdoAdAPzqKxDmsvk1dE7ThDdb5FmH8ibgMuYvrw==" saltValue="DI0bLldA45LxT5WQjOB1BQ==" spinCount="100000" sheet="1" objects="1" scenarios="1"/>
  <mergeCells count="70">
    <mergeCell ref="E29:F29"/>
    <mergeCell ref="B1:D1"/>
    <mergeCell ref="E22:F22"/>
    <mergeCell ref="E23:F23"/>
    <mergeCell ref="E25:F25"/>
    <mergeCell ref="E26:F26"/>
    <mergeCell ref="E27:F27"/>
    <mergeCell ref="E17:F17"/>
    <mergeCell ref="E18:F18"/>
    <mergeCell ref="E19:F19"/>
    <mergeCell ref="E20:F20"/>
    <mergeCell ref="E21:F21"/>
    <mergeCell ref="E12:F12"/>
    <mergeCell ref="E13:F13"/>
    <mergeCell ref="E14:F14"/>
    <mergeCell ref="E15:F15"/>
    <mergeCell ref="E16:F16"/>
    <mergeCell ref="E5:F5"/>
    <mergeCell ref="A5:D5"/>
    <mergeCell ref="A6:D6"/>
    <mergeCell ref="E6:F6"/>
    <mergeCell ref="A9:B9"/>
    <mergeCell ref="A10:B10"/>
    <mergeCell ref="A11:B11"/>
    <mergeCell ref="E8:F8"/>
    <mergeCell ref="E9:F9"/>
    <mergeCell ref="E10:F10"/>
    <mergeCell ref="E11:F11"/>
    <mergeCell ref="E1:F1"/>
    <mergeCell ref="C8:D8"/>
    <mergeCell ref="A8:B8"/>
    <mergeCell ref="A4:D4"/>
    <mergeCell ref="C25:D25"/>
    <mergeCell ref="C22:D22"/>
    <mergeCell ref="C23:D23"/>
    <mergeCell ref="A22:B22"/>
    <mergeCell ref="A23:B23"/>
    <mergeCell ref="A25:B25"/>
    <mergeCell ref="A12:B12"/>
    <mergeCell ref="A13:B13"/>
    <mergeCell ref="A14:B14"/>
    <mergeCell ref="A15:B15"/>
    <mergeCell ref="A16:B16"/>
    <mergeCell ref="A7:F7"/>
    <mergeCell ref="A29:D29"/>
    <mergeCell ref="C9:D9"/>
    <mergeCell ref="C10:D10"/>
    <mergeCell ref="C11:D11"/>
    <mergeCell ref="C12:D12"/>
    <mergeCell ref="C13:D13"/>
    <mergeCell ref="C14:D14"/>
    <mergeCell ref="C15:D15"/>
    <mergeCell ref="C16:D16"/>
    <mergeCell ref="C17:D17"/>
    <mergeCell ref="C18:D18"/>
    <mergeCell ref="C19:D19"/>
    <mergeCell ref="C20:D20"/>
    <mergeCell ref="C21:D21"/>
    <mergeCell ref="C24:D24"/>
    <mergeCell ref="E24:F24"/>
    <mergeCell ref="A26:B26"/>
    <mergeCell ref="A27:B27"/>
    <mergeCell ref="A17:B17"/>
    <mergeCell ref="A18:B18"/>
    <mergeCell ref="A19:B19"/>
    <mergeCell ref="A20:B20"/>
    <mergeCell ref="A21:B21"/>
    <mergeCell ref="A24:B24"/>
    <mergeCell ref="C26:D26"/>
    <mergeCell ref="C27:D27"/>
  </mergeCells>
  <printOptions horizontalCentered="1"/>
  <pageMargins left="0.25" right="0.25" top="0.25" bottom="0.5" header="0.3" footer="0.3"/>
  <pageSetup scale="98"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20"/>
  <sheetViews>
    <sheetView zoomScaleNormal="100" workbookViewId="0">
      <selection activeCell="A5" sqref="A5"/>
    </sheetView>
  </sheetViews>
  <sheetFormatPr defaultRowHeight="15" x14ac:dyDescent="0.25"/>
  <cols>
    <col min="1" max="1" width="56" style="8" customWidth="1"/>
    <col min="2" max="5" width="12.5703125" style="8" customWidth="1"/>
    <col min="6" max="6" width="17.140625" style="8" customWidth="1"/>
    <col min="7" max="7" width="2.42578125" style="8" customWidth="1"/>
    <col min="8" max="16384" width="9.140625" style="8"/>
  </cols>
  <sheetData>
    <row r="1" spans="1:8" ht="24.75" customHeight="1" x14ac:dyDescent="0.25">
      <c r="A1" s="592" t="s">
        <v>183</v>
      </c>
      <c r="B1" s="592"/>
      <c r="C1" s="592"/>
      <c r="D1" s="592"/>
      <c r="E1" s="592"/>
      <c r="F1" s="8">
        <f>+'Section A'!B2</f>
        <v>0</v>
      </c>
    </row>
    <row r="2" spans="1:8" ht="42" customHeight="1" x14ac:dyDescent="0.25">
      <c r="A2" s="593" t="s">
        <v>193</v>
      </c>
      <c r="B2" s="593"/>
      <c r="C2" s="593"/>
      <c r="D2" s="593"/>
      <c r="E2" s="593"/>
      <c r="F2" s="593"/>
    </row>
    <row r="3" spans="1:8" x14ac:dyDescent="0.25">
      <c r="A3" s="13"/>
      <c r="B3" s="13"/>
      <c r="C3" s="13"/>
      <c r="D3" s="13"/>
      <c r="E3" s="13"/>
      <c r="F3" s="13"/>
    </row>
    <row r="4" spans="1:8" ht="25.5" x14ac:dyDescent="0.25">
      <c r="A4" s="276" t="s">
        <v>61</v>
      </c>
      <c r="B4" s="63" t="s">
        <v>42</v>
      </c>
      <c r="C4" s="63" t="s">
        <v>41</v>
      </c>
      <c r="D4" s="63" t="s">
        <v>30</v>
      </c>
      <c r="E4" s="63" t="s">
        <v>29</v>
      </c>
      <c r="F4" s="14" t="s">
        <v>288</v>
      </c>
      <c r="H4" s="164" t="s">
        <v>241</v>
      </c>
    </row>
    <row r="5" spans="1:8" s="121" customFormat="1" x14ac:dyDescent="0.25">
      <c r="A5" s="281"/>
      <c r="B5" s="119"/>
      <c r="C5" s="119"/>
      <c r="D5" s="140"/>
      <c r="E5" s="119"/>
      <c r="F5" s="120">
        <f>ROUND(+B5*D5*E5,2)</f>
        <v>0</v>
      </c>
      <c r="H5"/>
    </row>
    <row r="6" spans="1:8" s="121" customFormat="1" x14ac:dyDescent="0.25">
      <c r="A6" s="279"/>
      <c r="B6" s="119"/>
      <c r="C6" s="119"/>
      <c r="D6" s="140"/>
      <c r="E6" s="119"/>
      <c r="F6" s="120">
        <f>ROUND(+B6*D6*E6,2)</f>
        <v>0</v>
      </c>
      <c r="H6"/>
    </row>
    <row r="7" spans="1:8" s="121" customFormat="1" x14ac:dyDescent="0.25">
      <c r="A7" s="279"/>
      <c r="B7" s="119"/>
      <c r="C7" s="119"/>
      <c r="D7" s="140"/>
      <c r="E7" s="119"/>
      <c r="F7" s="157">
        <f>ROUND(+B7*D7*E7,2)</f>
        <v>0</v>
      </c>
      <c r="H7"/>
    </row>
    <row r="8" spans="1:8" s="121" customFormat="1" x14ac:dyDescent="0.25">
      <c r="A8" s="279"/>
      <c r="B8" s="105"/>
      <c r="C8" s="105"/>
      <c r="D8" s="229"/>
      <c r="E8" s="245" t="s">
        <v>38</v>
      </c>
      <c r="F8" s="93">
        <f>ROUND(SUM(F5:F7),2)</f>
        <v>0</v>
      </c>
      <c r="H8" s="137" t="s">
        <v>302</v>
      </c>
    </row>
    <row r="9" spans="1:8" s="121" customFormat="1" x14ac:dyDescent="0.25">
      <c r="A9" s="279"/>
      <c r="B9" s="105"/>
      <c r="C9" s="105"/>
      <c r="D9" s="158"/>
      <c r="E9" s="105"/>
      <c r="F9" s="152"/>
    </row>
    <row r="10" spans="1:8" s="121" customFormat="1" x14ac:dyDescent="0.25">
      <c r="A10" s="279"/>
      <c r="B10" s="119"/>
      <c r="C10" s="119"/>
      <c r="D10" s="140"/>
      <c r="E10" s="119"/>
      <c r="F10" s="120">
        <f>ROUND(+B10*D10*E10,2)</f>
        <v>0</v>
      </c>
    </row>
    <row r="11" spans="1:8" s="121" customFormat="1" x14ac:dyDescent="0.25">
      <c r="A11" s="279"/>
      <c r="B11" s="119"/>
      <c r="C11" s="119"/>
      <c r="D11" s="140"/>
      <c r="E11" s="119"/>
      <c r="F11" s="157">
        <f>ROUND(+B11*D11*E11,2)</f>
        <v>0</v>
      </c>
    </row>
    <row r="12" spans="1:8" s="121" customFormat="1" x14ac:dyDescent="0.25">
      <c r="A12" s="279"/>
      <c r="B12" s="105"/>
      <c r="C12" s="105"/>
      <c r="D12" s="228"/>
      <c r="E12" s="242" t="s">
        <v>32</v>
      </c>
      <c r="F12" s="93">
        <f>ROUND(SUM(F9:F11),2)</f>
        <v>0</v>
      </c>
      <c r="H12" s="137" t="s">
        <v>302</v>
      </c>
    </row>
    <row r="13" spans="1:8" x14ac:dyDescent="0.25">
      <c r="F13" s="99"/>
    </row>
    <row r="14" spans="1:8" x14ac:dyDescent="0.25">
      <c r="C14" s="608" t="s">
        <v>72</v>
      </c>
      <c r="D14" s="608"/>
      <c r="E14" s="608"/>
      <c r="F14" s="91">
        <f>+F12+F8</f>
        <v>0</v>
      </c>
      <c r="H14" s="163" t="s">
        <v>243</v>
      </c>
    </row>
    <row r="15" spans="1:8" s="121" customFormat="1" x14ac:dyDescent="0.25">
      <c r="A15" s="105"/>
      <c r="B15" s="105"/>
      <c r="C15" s="105"/>
      <c r="D15" s="105"/>
      <c r="E15" s="105"/>
      <c r="F15" s="152"/>
    </row>
    <row r="16" spans="1:8" s="121" customFormat="1" x14ac:dyDescent="0.25">
      <c r="A16" s="126" t="s">
        <v>70</v>
      </c>
      <c r="B16" s="127"/>
      <c r="C16" s="127"/>
      <c r="D16" s="127"/>
      <c r="E16" s="127"/>
      <c r="F16" s="128"/>
      <c r="H16" s="164" t="s">
        <v>242</v>
      </c>
    </row>
    <row r="17" spans="1:8" s="121" customFormat="1" ht="45" customHeight="1" x14ac:dyDescent="0.25">
      <c r="A17" s="632"/>
      <c r="B17" s="633"/>
      <c r="C17" s="633"/>
      <c r="D17" s="633"/>
      <c r="E17" s="633"/>
      <c r="F17" s="634"/>
      <c r="H17"/>
    </row>
    <row r="18" spans="1:8" x14ac:dyDescent="0.25">
      <c r="H18" s="164"/>
    </row>
    <row r="19" spans="1:8" s="121" customFormat="1" x14ac:dyDescent="0.25">
      <c r="A19" s="126" t="s">
        <v>71</v>
      </c>
      <c r="B19" s="131"/>
      <c r="C19" s="131"/>
      <c r="D19" s="131"/>
      <c r="E19" s="131"/>
      <c r="F19" s="132"/>
      <c r="H19" s="164" t="s">
        <v>242</v>
      </c>
    </row>
    <row r="20" spans="1:8" s="121" customFormat="1" ht="45" customHeight="1" x14ac:dyDescent="0.25">
      <c r="A20" s="632"/>
      <c r="B20" s="633"/>
      <c r="C20" s="633"/>
      <c r="D20" s="633"/>
      <c r="E20" s="633"/>
      <c r="F20" s="634"/>
    </row>
  </sheetData>
  <sheetProtection algorithmName="SHA-512" hashValue="2HG/tkoFsM+JHOCGNQrWFq1H4ywKKXXxnnvs78ZXiUugWlf7EAGX3C+stRuUn6X0BbEdPDRG8nFnxMjxMcnL1A==" saltValue="mE+Dui0K8eU8ySsNIrHcTw==" spinCount="100000" sheet="1" objects="1" scenarios="1" formatCells="0" formatRows="0" insertRows="0" deleteRows="0" sort="0"/>
  <mergeCells count="5">
    <mergeCell ref="A1:E1"/>
    <mergeCell ref="C14:E14"/>
    <mergeCell ref="A2:F2"/>
    <mergeCell ref="A17:F17"/>
    <mergeCell ref="A20:F20"/>
  </mergeCells>
  <printOptions horizontalCentered="1"/>
  <pageMargins left="0.25" right="0.25" top="0.25" bottom="0.25" header="0.3" footer="0.3"/>
  <pageSetup fitToHeight="0" orientation="landscape" r:id="rId1"/>
  <ignoredErrors>
    <ignoredError sqref="F5:F7 F11"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19"/>
  <sheetViews>
    <sheetView zoomScaleNormal="100" workbookViewId="0">
      <selection activeCell="A5" sqref="A5"/>
    </sheetView>
  </sheetViews>
  <sheetFormatPr defaultRowHeight="15" x14ac:dyDescent="0.25"/>
  <cols>
    <col min="1" max="1" width="31.140625" style="8" customWidth="1"/>
    <col min="2" max="2" width="24.85546875" style="8" customWidth="1"/>
    <col min="3" max="6" width="14.5703125" style="8" customWidth="1"/>
    <col min="7" max="7" width="17" style="8" customWidth="1"/>
    <col min="8" max="8" width="2.42578125" style="8" customWidth="1"/>
    <col min="9" max="16384" width="9.140625" style="8"/>
  </cols>
  <sheetData>
    <row r="1" spans="1:9" ht="27" customHeight="1" x14ac:dyDescent="0.25">
      <c r="A1" s="592" t="s">
        <v>183</v>
      </c>
      <c r="B1" s="592"/>
      <c r="C1" s="592"/>
      <c r="D1" s="592"/>
      <c r="E1" s="592"/>
      <c r="F1" s="592"/>
      <c r="G1" s="8">
        <f>+'Section A'!B2</f>
        <v>0</v>
      </c>
    </row>
    <row r="2" spans="1:9" ht="54.75" customHeight="1" x14ac:dyDescent="0.25">
      <c r="A2" s="593" t="s">
        <v>186</v>
      </c>
      <c r="B2" s="593"/>
      <c r="C2" s="593"/>
      <c r="D2" s="593"/>
      <c r="E2" s="593"/>
      <c r="F2" s="593"/>
      <c r="G2" s="593"/>
    </row>
    <row r="3" spans="1:9" ht="8.25" customHeight="1" x14ac:dyDescent="0.25">
      <c r="A3" s="13"/>
      <c r="B3" s="13"/>
      <c r="C3" s="13"/>
      <c r="D3" s="13"/>
      <c r="E3" s="13"/>
      <c r="F3" s="13"/>
      <c r="G3" s="13"/>
    </row>
    <row r="4" spans="1:9" ht="25.5" x14ac:dyDescent="0.25">
      <c r="A4" s="265" t="s">
        <v>25</v>
      </c>
      <c r="B4" s="265" t="s">
        <v>26</v>
      </c>
      <c r="C4" s="14" t="s">
        <v>27</v>
      </c>
      <c r="D4" s="14" t="s">
        <v>31</v>
      </c>
      <c r="E4" s="63" t="s">
        <v>28</v>
      </c>
      <c r="F4" s="63" t="s">
        <v>29</v>
      </c>
      <c r="G4" s="14" t="s">
        <v>289</v>
      </c>
      <c r="I4" s="164" t="s">
        <v>241</v>
      </c>
    </row>
    <row r="5" spans="1:9" s="121" customFormat="1" x14ac:dyDescent="0.25">
      <c r="A5" s="234"/>
      <c r="B5" s="234"/>
      <c r="C5" s="169"/>
      <c r="D5" s="218"/>
      <c r="E5" s="111"/>
      <c r="F5" s="218"/>
      <c r="G5" s="106">
        <f>ROUND(+C5*E5*F5,2)</f>
        <v>0</v>
      </c>
      <c r="I5"/>
    </row>
    <row r="6" spans="1:9" s="121" customFormat="1" x14ac:dyDescent="0.25">
      <c r="A6" s="234"/>
      <c r="B6" s="234"/>
      <c r="C6" s="169"/>
      <c r="D6" s="172"/>
      <c r="E6" s="111"/>
      <c r="F6" s="172"/>
      <c r="G6" s="270">
        <f>ROUND(+C6*E6*F6,2)</f>
        <v>0</v>
      </c>
      <c r="I6"/>
    </row>
    <row r="7" spans="1:9" s="121" customFormat="1" x14ac:dyDescent="0.25">
      <c r="A7" s="234"/>
      <c r="B7" s="234"/>
      <c r="C7" s="170"/>
      <c r="D7" s="108"/>
      <c r="E7" s="111"/>
      <c r="F7" s="243" t="s">
        <v>38</v>
      </c>
      <c r="G7" s="244">
        <f>ROUND(SUM(G5:G6),2)</f>
        <v>0</v>
      </c>
      <c r="I7" s="137" t="s">
        <v>268</v>
      </c>
    </row>
    <row r="8" spans="1:9" s="121" customFormat="1" x14ac:dyDescent="0.25">
      <c r="A8" s="233"/>
      <c r="B8" s="233"/>
      <c r="C8" s="152"/>
      <c r="D8" s="113"/>
      <c r="E8" s="114"/>
      <c r="F8" s="113"/>
      <c r="G8" s="238"/>
      <c r="I8" s="164"/>
    </row>
    <row r="9" spans="1:9" s="121" customFormat="1" x14ac:dyDescent="0.25">
      <c r="A9" s="227"/>
      <c r="B9" s="227"/>
      <c r="C9" s="169"/>
      <c r="D9" s="218"/>
      <c r="E9" s="111"/>
      <c r="F9" s="218"/>
      <c r="G9" s="106">
        <f>ROUND(+C9*E9*F9,2)</f>
        <v>0</v>
      </c>
    </row>
    <row r="10" spans="1:9" s="121" customFormat="1" x14ac:dyDescent="0.25">
      <c r="A10" s="227"/>
      <c r="B10" s="221"/>
      <c r="C10" s="169"/>
      <c r="D10" s="172"/>
      <c r="E10" s="111"/>
      <c r="F10" s="172"/>
      <c r="G10" s="270">
        <f>ROUND(+C10*E10*F10,2)</f>
        <v>0</v>
      </c>
    </row>
    <row r="11" spans="1:9" s="121" customFormat="1" x14ac:dyDescent="0.25">
      <c r="A11" s="117"/>
      <c r="B11" s="117"/>
      <c r="C11" s="156"/>
      <c r="D11" s="119"/>
      <c r="E11" s="228"/>
      <c r="F11" s="242" t="s">
        <v>32</v>
      </c>
      <c r="G11" s="93">
        <f>ROUND(SUM(G8:G10),2)</f>
        <v>0</v>
      </c>
      <c r="I11" s="137" t="s">
        <v>268</v>
      </c>
    </row>
    <row r="12" spans="1:9" x14ac:dyDescent="0.25">
      <c r="G12" s="99"/>
    </row>
    <row r="13" spans="1:9" x14ac:dyDescent="0.25">
      <c r="D13" s="608" t="s">
        <v>73</v>
      </c>
      <c r="E13" s="608"/>
      <c r="F13" s="608"/>
      <c r="G13" s="91">
        <f>+G11+G7</f>
        <v>0</v>
      </c>
      <c r="I13" s="163" t="s">
        <v>243</v>
      </c>
    </row>
    <row r="14" spans="1:9" s="121" customFormat="1" x14ac:dyDescent="0.25">
      <c r="C14" s="122"/>
      <c r="D14" s="123"/>
      <c r="E14" s="124"/>
      <c r="F14" s="123"/>
      <c r="G14" s="125"/>
    </row>
    <row r="15" spans="1:9" s="121" customFormat="1" x14ac:dyDescent="0.25">
      <c r="A15" s="126" t="s">
        <v>197</v>
      </c>
      <c r="B15" s="127"/>
      <c r="C15" s="127"/>
      <c r="D15" s="127"/>
      <c r="E15" s="127"/>
      <c r="F15" s="127"/>
      <c r="G15" s="128"/>
      <c r="I15" s="164" t="s">
        <v>242</v>
      </c>
    </row>
    <row r="16" spans="1:9" s="121" customFormat="1" ht="45" customHeight="1" x14ac:dyDescent="0.25">
      <c r="A16" s="632"/>
      <c r="B16" s="633"/>
      <c r="C16" s="633"/>
      <c r="D16" s="633"/>
      <c r="E16" s="633"/>
      <c r="F16" s="633"/>
      <c r="G16" s="634"/>
      <c r="I16"/>
    </row>
    <row r="18" spans="1:9" s="121" customFormat="1" x14ac:dyDescent="0.25">
      <c r="A18" s="126" t="s">
        <v>198</v>
      </c>
      <c r="B18" s="130"/>
      <c r="C18" s="131"/>
      <c r="D18" s="131"/>
      <c r="E18" s="131"/>
      <c r="F18" s="131"/>
      <c r="G18" s="132"/>
      <c r="I18" s="164" t="s">
        <v>242</v>
      </c>
    </row>
    <row r="19" spans="1:9" s="121" customFormat="1" ht="45" customHeight="1" x14ac:dyDescent="0.25">
      <c r="A19" s="632"/>
      <c r="B19" s="633"/>
      <c r="C19" s="633"/>
      <c r="D19" s="633"/>
      <c r="E19" s="633"/>
      <c r="F19" s="633"/>
      <c r="G19" s="634"/>
    </row>
  </sheetData>
  <sheetProtection algorithmName="SHA-512" hashValue="cvttVUbJDYd67uzxbvKpo6QJPUUdhJI+aOUBWbIyWqWYgiZSn+o//vK2jTu5qIjueeycz9jMbI3YblSM0/EkvA==" saltValue="aIPJOrGNDJKxdcai9gVWgA==" spinCount="100000" sheet="1" objects="1" scenarios="1" formatCells="0" formatRows="0" insertRows="0" deleteRows="0" sort="0"/>
  <mergeCells count="5">
    <mergeCell ref="A1:F1"/>
    <mergeCell ref="D13:F13"/>
    <mergeCell ref="A2:G2"/>
    <mergeCell ref="A16:G16"/>
    <mergeCell ref="A19:G19"/>
  </mergeCells>
  <printOptions horizontalCentered="1"/>
  <pageMargins left="0.25" right="0.25" top="0.25" bottom="0.25" header="0.3" footer="0.3"/>
  <pageSetup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H21"/>
  <sheetViews>
    <sheetView zoomScaleNormal="100" zoomScaleSheetLayoutView="100" workbookViewId="0">
      <selection activeCell="A5" sqref="A5"/>
    </sheetView>
  </sheetViews>
  <sheetFormatPr defaultRowHeight="15" x14ac:dyDescent="0.25"/>
  <cols>
    <col min="1" max="1" width="55.28515625" style="8" customWidth="1"/>
    <col min="2" max="5" width="15.28515625" style="8" customWidth="1"/>
    <col min="6" max="6" width="17" style="8" customWidth="1"/>
    <col min="7" max="7" width="2.7109375" style="8" customWidth="1"/>
    <col min="8" max="16384" width="9.140625" style="8"/>
  </cols>
  <sheetData>
    <row r="1" spans="1:8" ht="20.25" customHeight="1" x14ac:dyDescent="0.25">
      <c r="A1" s="592" t="s">
        <v>183</v>
      </c>
      <c r="B1" s="592"/>
      <c r="C1" s="592"/>
      <c r="D1" s="592"/>
      <c r="E1" s="592"/>
      <c r="F1" s="8">
        <f>+'Section A'!B2</f>
        <v>0</v>
      </c>
    </row>
    <row r="2" spans="1:8" ht="48" customHeight="1" x14ac:dyDescent="0.25">
      <c r="A2" s="593" t="s">
        <v>245</v>
      </c>
      <c r="B2" s="593"/>
      <c r="C2" s="593"/>
      <c r="D2" s="593"/>
      <c r="E2" s="593"/>
      <c r="F2" s="593"/>
    </row>
    <row r="3" spans="1:8" x14ac:dyDescent="0.25">
      <c r="A3" s="13"/>
      <c r="B3" s="13"/>
      <c r="C3" s="13"/>
      <c r="D3" s="13"/>
      <c r="E3" s="13"/>
      <c r="F3" s="13"/>
    </row>
    <row r="4" spans="1:8" ht="25.5" x14ac:dyDescent="0.25">
      <c r="A4" s="276" t="s">
        <v>61</v>
      </c>
      <c r="B4" s="63" t="s">
        <v>42</v>
      </c>
      <c r="C4" s="63" t="s">
        <v>41</v>
      </c>
      <c r="D4" s="63" t="s">
        <v>30</v>
      </c>
      <c r="E4" s="63" t="s">
        <v>29</v>
      </c>
      <c r="F4" s="14" t="s">
        <v>290</v>
      </c>
      <c r="H4" s="164" t="s">
        <v>241</v>
      </c>
    </row>
    <row r="5" spans="1:8" s="121" customFormat="1" x14ac:dyDescent="0.25">
      <c r="A5" s="281"/>
      <c r="B5" s="119"/>
      <c r="C5" s="119"/>
      <c r="D5" s="140"/>
      <c r="E5" s="119"/>
      <c r="F5" s="120">
        <f t="shared" ref="F5:F7" si="0">ROUND(+B5*D5*E5,2)</f>
        <v>0</v>
      </c>
      <c r="H5"/>
    </row>
    <row r="6" spans="1:8" s="121" customFormat="1" x14ac:dyDescent="0.25">
      <c r="A6" s="279"/>
      <c r="B6" s="119"/>
      <c r="C6" s="119"/>
      <c r="D6" s="140"/>
      <c r="E6" s="119"/>
      <c r="F6" s="120">
        <f t="shared" si="0"/>
        <v>0</v>
      </c>
      <c r="H6"/>
    </row>
    <row r="7" spans="1:8" s="121" customFormat="1" x14ac:dyDescent="0.25">
      <c r="A7" s="279"/>
      <c r="B7" s="119"/>
      <c r="C7" s="119"/>
      <c r="D7" s="140"/>
      <c r="E7" s="119"/>
      <c r="F7" s="120">
        <f t="shared" si="0"/>
        <v>0</v>
      </c>
      <c r="H7"/>
    </row>
    <row r="8" spans="1:8" s="121" customFormat="1" x14ac:dyDescent="0.25">
      <c r="A8" s="279"/>
      <c r="B8" s="119"/>
      <c r="C8" s="119"/>
      <c r="D8" s="140"/>
      <c r="E8" s="119"/>
      <c r="F8" s="157">
        <f>ROUND(+B8*D8*E8,2)</f>
        <v>0</v>
      </c>
      <c r="H8"/>
    </row>
    <row r="9" spans="1:8" s="121" customFormat="1" x14ac:dyDescent="0.25">
      <c r="A9" s="279"/>
      <c r="B9" s="105"/>
      <c r="C9" s="105"/>
      <c r="D9" s="158"/>
      <c r="E9" s="243" t="s">
        <v>38</v>
      </c>
      <c r="F9" s="244">
        <f>ROUND(SUM(F5:F8),2)</f>
        <v>0</v>
      </c>
      <c r="H9" s="137" t="s">
        <v>302</v>
      </c>
    </row>
    <row r="10" spans="1:8" s="121" customFormat="1" x14ac:dyDescent="0.25">
      <c r="A10" s="279"/>
      <c r="B10" s="105"/>
      <c r="C10" s="105"/>
      <c r="D10" s="158"/>
      <c r="E10" s="105"/>
      <c r="F10" s="239"/>
    </row>
    <row r="11" spans="1:8" s="121" customFormat="1" x14ac:dyDescent="0.25">
      <c r="A11" s="279"/>
      <c r="B11" s="119"/>
      <c r="C11" s="119"/>
      <c r="D11" s="140"/>
      <c r="E11" s="119"/>
      <c r="F11" s="120">
        <f>ROUND(+B11*D11*E11,2)</f>
        <v>0</v>
      </c>
    </row>
    <row r="12" spans="1:8" s="121" customFormat="1" x14ac:dyDescent="0.25">
      <c r="A12" s="279"/>
      <c r="B12" s="119"/>
      <c r="C12" s="119"/>
      <c r="D12" s="140"/>
      <c r="E12" s="119"/>
      <c r="F12" s="157">
        <f>ROUND(+B12*D12*E12,2)</f>
        <v>0</v>
      </c>
    </row>
    <row r="13" spans="1:8" s="121" customFormat="1" x14ac:dyDescent="0.25">
      <c r="A13" s="279"/>
      <c r="B13" s="105"/>
      <c r="C13" s="105"/>
      <c r="D13" s="228"/>
      <c r="E13" s="242" t="s">
        <v>32</v>
      </c>
      <c r="F13" s="93">
        <f>ROUND(SUM(F10:F12),2)</f>
        <v>0</v>
      </c>
      <c r="H13" s="137" t="s">
        <v>302</v>
      </c>
    </row>
    <row r="14" spans="1:8" x14ac:dyDescent="0.25">
      <c r="F14" s="99"/>
    </row>
    <row r="15" spans="1:8" x14ac:dyDescent="0.25">
      <c r="C15" s="608" t="s">
        <v>99</v>
      </c>
      <c r="D15" s="608"/>
      <c r="E15" s="608"/>
      <c r="F15" s="91">
        <f>+F13+F9</f>
        <v>0</v>
      </c>
      <c r="H15" s="163" t="s">
        <v>243</v>
      </c>
    </row>
    <row r="16" spans="1:8" s="121" customFormat="1" x14ac:dyDescent="0.25">
      <c r="A16" s="279"/>
      <c r="B16" s="105"/>
      <c r="C16" s="105"/>
      <c r="D16" s="105"/>
      <c r="E16" s="105"/>
      <c r="F16" s="152"/>
    </row>
    <row r="17" spans="1:8" s="121" customFormat="1" x14ac:dyDescent="0.25">
      <c r="A17" s="126" t="s">
        <v>97</v>
      </c>
      <c r="B17" s="127"/>
      <c r="C17" s="127"/>
      <c r="D17" s="127"/>
      <c r="E17" s="127"/>
      <c r="F17" s="128"/>
      <c r="H17" s="164" t="s">
        <v>242</v>
      </c>
    </row>
    <row r="18" spans="1:8" s="121" customFormat="1" ht="45" customHeight="1" x14ac:dyDescent="0.25">
      <c r="A18" s="632"/>
      <c r="B18" s="633"/>
      <c r="C18" s="633"/>
      <c r="D18" s="633"/>
      <c r="E18" s="633"/>
      <c r="F18" s="634"/>
      <c r="H18"/>
    </row>
    <row r="19" spans="1:8" x14ac:dyDescent="0.25">
      <c r="H19" s="167"/>
    </row>
    <row r="20" spans="1:8" s="121" customFormat="1" x14ac:dyDescent="0.25">
      <c r="A20" s="126" t="s">
        <v>98</v>
      </c>
      <c r="B20" s="131"/>
      <c r="C20" s="131"/>
      <c r="D20" s="131"/>
      <c r="E20" s="131"/>
      <c r="F20" s="132"/>
      <c r="H20" s="164" t="s">
        <v>242</v>
      </c>
    </row>
    <row r="21" spans="1:8" s="121" customFormat="1" ht="45" customHeight="1" x14ac:dyDescent="0.25">
      <c r="A21" s="632"/>
      <c r="B21" s="633"/>
      <c r="C21" s="633"/>
      <c r="D21" s="633"/>
      <c r="E21" s="633"/>
      <c r="F21" s="634"/>
    </row>
  </sheetData>
  <sheetProtection algorithmName="SHA-512" hashValue="t0BNv9XzDNwqBgU5qrAMKC5BQIOWZRRgSJtuvgZ8BTqicJ1UwQlodqXtpZHB8qaxGuMm4DgeOaEMYtr85Fpq/g==" saltValue="XWW/hRhLVsEbpWVO5uhWzA==" spinCount="100000" sheet="1" objects="1" scenarios="1" formatCells="0" formatRows="0" insertRows="0" deleteRows="0" sort="0"/>
  <mergeCells count="5">
    <mergeCell ref="A1:E1"/>
    <mergeCell ref="C15:E15"/>
    <mergeCell ref="A2:F2"/>
    <mergeCell ref="A18:F18"/>
    <mergeCell ref="A21:F21"/>
  </mergeCells>
  <printOptions horizontalCentered="1"/>
  <pageMargins left="0.25" right="0.25" top="0.25" bottom="0.25" header="0.3" footer="0.3"/>
  <pageSetup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27"/>
  <sheetViews>
    <sheetView zoomScaleNormal="100" zoomScaleSheetLayoutView="100" workbookViewId="0">
      <selection activeCell="D5" sqref="D5"/>
    </sheetView>
  </sheetViews>
  <sheetFormatPr defaultRowHeight="15" x14ac:dyDescent="0.25"/>
  <cols>
    <col min="1" max="1" width="55.5703125" style="8" customWidth="1"/>
    <col min="2" max="5" width="15.140625" style="8" customWidth="1"/>
    <col min="6" max="6" width="17" style="8" customWidth="1"/>
    <col min="7" max="7" width="2.5703125" style="8" customWidth="1"/>
    <col min="8" max="16384" width="9.140625" style="8"/>
  </cols>
  <sheetData>
    <row r="1" spans="1:8" ht="20.25" customHeight="1" x14ac:dyDescent="0.25">
      <c r="A1" s="592" t="s">
        <v>183</v>
      </c>
      <c r="B1" s="592"/>
      <c r="C1" s="592"/>
      <c r="D1" s="592"/>
      <c r="E1" s="592"/>
      <c r="F1" s="8">
        <f>+'Section A'!B2</f>
        <v>0</v>
      </c>
    </row>
    <row r="2" spans="1:8" ht="42" customHeight="1" x14ac:dyDescent="0.25">
      <c r="A2" s="593" t="s">
        <v>458</v>
      </c>
      <c r="B2" s="593"/>
      <c r="C2" s="593"/>
      <c r="D2" s="593"/>
      <c r="E2" s="593"/>
      <c r="F2" s="593"/>
      <c r="G2" s="593"/>
    </row>
    <row r="3" spans="1:8" x14ac:dyDescent="0.25">
      <c r="A3" s="13"/>
      <c r="B3" s="13"/>
      <c r="C3" s="13"/>
      <c r="D3" s="13"/>
      <c r="E3" s="13"/>
      <c r="F3" s="13"/>
    </row>
    <row r="4" spans="1:8" x14ac:dyDescent="0.25">
      <c r="A4" s="276" t="s">
        <v>61</v>
      </c>
      <c r="B4" s="63" t="s">
        <v>42</v>
      </c>
      <c r="C4" s="63" t="s">
        <v>41</v>
      </c>
      <c r="D4" s="63" t="s">
        <v>30</v>
      </c>
      <c r="E4" s="63" t="s">
        <v>29</v>
      </c>
      <c r="F4" s="265" t="s">
        <v>291</v>
      </c>
      <c r="H4" s="164" t="s">
        <v>241</v>
      </c>
    </row>
    <row r="5" spans="1:8" s="121" customFormat="1" x14ac:dyDescent="0.25">
      <c r="A5" s="342" t="s">
        <v>323</v>
      </c>
      <c r="B5" s="339">
        <v>1</v>
      </c>
      <c r="C5" s="339" t="s">
        <v>324</v>
      </c>
      <c r="D5" s="295"/>
      <c r="E5" s="339">
        <v>1</v>
      </c>
      <c r="F5" s="120">
        <f t="shared" ref="F5:F8" si="0">ROUND(+B5*D5*E5,2)</f>
        <v>0</v>
      </c>
      <c r="H5"/>
    </row>
    <row r="6" spans="1:8" s="121" customFormat="1" x14ac:dyDescent="0.25">
      <c r="A6" s="342" t="s">
        <v>325</v>
      </c>
      <c r="B6" s="339">
        <v>1</v>
      </c>
      <c r="C6" s="339" t="s">
        <v>324</v>
      </c>
      <c r="D6" s="295"/>
      <c r="E6" s="339">
        <v>1</v>
      </c>
      <c r="F6" s="120">
        <f t="shared" si="0"/>
        <v>0</v>
      </c>
      <c r="H6"/>
    </row>
    <row r="7" spans="1:8" s="121" customFormat="1" x14ac:dyDescent="0.25">
      <c r="A7" s="343" t="s">
        <v>326</v>
      </c>
      <c r="B7" s="339">
        <v>1</v>
      </c>
      <c r="C7" s="339" t="s">
        <v>324</v>
      </c>
      <c r="D7" s="295"/>
      <c r="E7" s="339">
        <v>1</v>
      </c>
      <c r="F7" s="120">
        <f t="shared" ref="F7" si="1">ROUND(+B7*D7*E7,2)</f>
        <v>0</v>
      </c>
      <c r="H7"/>
    </row>
    <row r="8" spans="1:8" s="121" customFormat="1" x14ac:dyDescent="0.25">
      <c r="A8" s="343" t="s">
        <v>327</v>
      </c>
      <c r="B8" s="339">
        <v>1</v>
      </c>
      <c r="C8" s="339" t="s">
        <v>324</v>
      </c>
      <c r="D8" s="295"/>
      <c r="E8" s="339">
        <v>1</v>
      </c>
      <c r="F8" s="120">
        <f t="shared" si="0"/>
        <v>0</v>
      </c>
      <c r="H8"/>
    </row>
    <row r="9" spans="1:8" s="121" customFormat="1" x14ac:dyDescent="0.25">
      <c r="A9" s="343" t="s">
        <v>328</v>
      </c>
      <c r="B9" s="339">
        <v>1</v>
      </c>
      <c r="C9" s="339" t="s">
        <v>324</v>
      </c>
      <c r="D9" s="295"/>
      <c r="E9" s="339">
        <v>1</v>
      </c>
      <c r="F9" s="157">
        <f>ROUND(+B9*D9*E9,2)</f>
        <v>0</v>
      </c>
      <c r="H9"/>
    </row>
    <row r="10" spans="1:8" s="121" customFormat="1" x14ac:dyDescent="0.25">
      <c r="A10" s="340"/>
      <c r="B10" s="181"/>
      <c r="C10" s="181"/>
      <c r="D10" s="158"/>
      <c r="E10" s="243" t="s">
        <v>38</v>
      </c>
      <c r="F10" s="244">
        <f>ROUND(SUM(F5:F9),2)</f>
        <v>0</v>
      </c>
      <c r="H10" s="137" t="s">
        <v>302</v>
      </c>
    </row>
    <row r="11" spans="1:8" s="121" customFormat="1" x14ac:dyDescent="0.25">
      <c r="A11" s="340"/>
      <c r="B11" s="181"/>
      <c r="C11" s="181"/>
      <c r="D11" s="158"/>
      <c r="E11" s="181"/>
      <c r="F11" s="239"/>
    </row>
    <row r="12" spans="1:8" s="121" customFormat="1" x14ac:dyDescent="0.25">
      <c r="A12" s="342" t="s">
        <v>323</v>
      </c>
      <c r="B12" s="339">
        <v>1</v>
      </c>
      <c r="C12" s="339" t="s">
        <v>324</v>
      </c>
      <c r="D12" s="295"/>
      <c r="E12" s="339">
        <v>1</v>
      </c>
      <c r="F12" s="120">
        <f>ROUND(+B12*D12*E12,2)</f>
        <v>0</v>
      </c>
    </row>
    <row r="13" spans="1:8" s="121" customFormat="1" x14ac:dyDescent="0.25">
      <c r="A13" s="342" t="s">
        <v>325</v>
      </c>
      <c r="B13" s="339">
        <v>1</v>
      </c>
      <c r="C13" s="339" t="s">
        <v>324</v>
      </c>
      <c r="D13" s="295"/>
      <c r="E13" s="339">
        <v>1</v>
      </c>
      <c r="F13" s="120">
        <f>ROUND(+B13*D13*E13,2)</f>
        <v>0</v>
      </c>
    </row>
    <row r="14" spans="1:8" s="121" customFormat="1" x14ac:dyDescent="0.25">
      <c r="A14" s="343" t="s">
        <v>326</v>
      </c>
      <c r="B14" s="339">
        <v>1</v>
      </c>
      <c r="C14" s="339" t="s">
        <v>324</v>
      </c>
      <c r="D14" s="295"/>
      <c r="E14" s="339">
        <v>1</v>
      </c>
      <c r="F14" s="120">
        <f>ROUND(+B14*D14*E14,2)</f>
        <v>0</v>
      </c>
    </row>
    <row r="15" spans="1:8" s="121" customFormat="1" x14ac:dyDescent="0.25">
      <c r="A15" s="343" t="s">
        <v>327</v>
      </c>
      <c r="B15" s="339">
        <v>1</v>
      </c>
      <c r="C15" s="339" t="s">
        <v>324</v>
      </c>
      <c r="D15" s="295"/>
      <c r="E15" s="339">
        <v>1</v>
      </c>
      <c r="F15" s="120">
        <f>ROUND(+B15*D15*E15,2)</f>
        <v>0</v>
      </c>
    </row>
    <row r="16" spans="1:8" s="121" customFormat="1" x14ac:dyDescent="0.25">
      <c r="A16" s="343" t="s">
        <v>328</v>
      </c>
      <c r="B16" s="339">
        <v>1</v>
      </c>
      <c r="C16" s="339" t="s">
        <v>324</v>
      </c>
      <c r="D16" s="295"/>
      <c r="E16" s="339">
        <v>1</v>
      </c>
      <c r="F16" s="157">
        <f>ROUND(+B16*D16*E16,2)</f>
        <v>0</v>
      </c>
    </row>
    <row r="17" spans="1:8" s="121" customFormat="1" x14ac:dyDescent="0.25">
      <c r="A17" s="279"/>
      <c r="B17" s="105"/>
      <c r="C17" s="105"/>
      <c r="D17" s="228"/>
      <c r="E17" s="242" t="s">
        <v>32</v>
      </c>
      <c r="F17" s="93">
        <f>ROUND(SUM(F11:F16),2)</f>
        <v>0</v>
      </c>
      <c r="H17" s="137" t="s">
        <v>302</v>
      </c>
    </row>
    <row r="18" spans="1:8" x14ac:dyDescent="0.25">
      <c r="F18" s="99"/>
    </row>
    <row r="19" spans="1:8" x14ac:dyDescent="0.25">
      <c r="C19" s="608" t="s">
        <v>329</v>
      </c>
      <c r="D19" s="608"/>
      <c r="E19" s="608"/>
      <c r="F19" s="91">
        <f>+F17+F10</f>
        <v>0</v>
      </c>
      <c r="H19" s="163" t="s">
        <v>243</v>
      </c>
    </row>
    <row r="20" spans="1:8" s="121" customFormat="1" x14ac:dyDescent="0.25">
      <c r="A20" s="284"/>
      <c r="B20" s="105"/>
      <c r="C20" s="105"/>
      <c r="D20" s="105"/>
      <c r="E20" s="105"/>
      <c r="F20" s="152"/>
    </row>
    <row r="21" spans="1:8" s="121" customFormat="1" x14ac:dyDescent="0.25">
      <c r="A21" s="291" t="s">
        <v>330</v>
      </c>
      <c r="B21" s="127"/>
      <c r="C21" s="127"/>
      <c r="D21" s="127"/>
      <c r="E21" s="127"/>
      <c r="F21" s="128"/>
      <c r="H21" s="164" t="s">
        <v>242</v>
      </c>
    </row>
    <row r="22" spans="1:8" s="121" customFormat="1" ht="45" customHeight="1" x14ac:dyDescent="0.25">
      <c r="A22" s="632"/>
      <c r="B22" s="633"/>
      <c r="C22" s="633"/>
      <c r="D22" s="633"/>
      <c r="E22" s="633"/>
      <c r="F22" s="634"/>
      <c r="H22"/>
    </row>
    <row r="23" spans="1:8" x14ac:dyDescent="0.25">
      <c r="H23"/>
    </row>
    <row r="24" spans="1:8" s="121" customFormat="1" x14ac:dyDescent="0.25">
      <c r="A24" s="291" t="s">
        <v>331</v>
      </c>
      <c r="B24" s="131"/>
      <c r="C24" s="131"/>
      <c r="D24" s="131"/>
      <c r="E24" s="131"/>
      <c r="F24" s="132"/>
      <c r="H24" s="164" t="s">
        <v>242</v>
      </c>
    </row>
    <row r="25" spans="1:8" s="121" customFormat="1" ht="45" customHeight="1" x14ac:dyDescent="0.25">
      <c r="A25" s="623"/>
      <c r="B25" s="624"/>
      <c r="C25" s="624"/>
      <c r="D25" s="624"/>
      <c r="E25" s="624"/>
      <c r="F25" s="625"/>
    </row>
    <row r="27" spans="1:8" x14ac:dyDescent="0.25">
      <c r="D27" s="27"/>
    </row>
  </sheetData>
  <sheetProtection algorithmName="SHA-512" hashValue="cqqgW77UdTvsSVeM9oFQORcQp5V9oQYN61e85QDrAN5D6LJJTWH5llUKfOwoP8i4fpr4yBFFDmIlG7rpwB2sXA==" saltValue="7gB+zvmoxbudhJ+ZSRX2UQ==" spinCount="100000" sheet="1" objects="1" scenarios="1" formatCells="0" formatRows="0" insertRows="0" deleteRows="0" sort="0"/>
  <mergeCells count="5">
    <mergeCell ref="A1:E1"/>
    <mergeCell ref="C19:E19"/>
    <mergeCell ref="A22:F22"/>
    <mergeCell ref="A25:F25"/>
    <mergeCell ref="A2:G2"/>
  </mergeCells>
  <printOptions horizontalCentered="1"/>
  <pageMargins left="0.25" right="0.25" top="0.25" bottom="0.25" header="0.3" footer="0.3"/>
  <pageSetup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EC442-716C-4543-A303-01C99C7DF901}">
  <sheetPr>
    <pageSetUpPr fitToPage="1"/>
  </sheetPr>
  <dimension ref="A1:H27"/>
  <sheetViews>
    <sheetView zoomScaleNormal="100" zoomScaleSheetLayoutView="100" workbookViewId="0">
      <selection activeCell="D5" sqref="D5"/>
    </sheetView>
  </sheetViews>
  <sheetFormatPr defaultRowHeight="15" x14ac:dyDescent="0.25"/>
  <cols>
    <col min="1" max="1" width="55.5703125" style="8" customWidth="1"/>
    <col min="2" max="5" width="15.140625" style="8" customWidth="1"/>
    <col min="6" max="6" width="17" style="8" customWidth="1"/>
    <col min="7" max="7" width="2.5703125" style="8" customWidth="1"/>
    <col min="8" max="16384" width="9.140625" style="8"/>
  </cols>
  <sheetData>
    <row r="1" spans="1:8" ht="20.25" customHeight="1" x14ac:dyDescent="0.25">
      <c r="A1" s="592" t="s">
        <v>183</v>
      </c>
      <c r="B1" s="592"/>
      <c r="C1" s="592"/>
      <c r="D1" s="592"/>
      <c r="E1" s="592"/>
      <c r="F1" s="8">
        <f>+'Section A'!B2</f>
        <v>0</v>
      </c>
    </row>
    <row r="2" spans="1:8" ht="42" customHeight="1" x14ac:dyDescent="0.25">
      <c r="A2" s="593" t="s">
        <v>457</v>
      </c>
      <c r="B2" s="593"/>
      <c r="C2" s="593"/>
      <c r="D2" s="593"/>
      <c r="E2" s="593"/>
      <c r="F2" s="593"/>
      <c r="G2" s="593"/>
    </row>
    <row r="3" spans="1:8" x14ac:dyDescent="0.25">
      <c r="A3" s="13"/>
      <c r="B3" s="13"/>
      <c r="C3" s="13"/>
      <c r="D3" s="13"/>
      <c r="E3" s="13"/>
      <c r="F3" s="13"/>
    </row>
    <row r="4" spans="1:8" x14ac:dyDescent="0.25">
      <c r="A4" s="286" t="s">
        <v>61</v>
      </c>
      <c r="B4" s="286" t="s">
        <v>42</v>
      </c>
      <c r="C4" s="286" t="s">
        <v>41</v>
      </c>
      <c r="D4" s="286" t="s">
        <v>30</v>
      </c>
      <c r="E4" s="286" t="s">
        <v>29</v>
      </c>
      <c r="F4" s="286" t="s">
        <v>291</v>
      </c>
      <c r="H4" s="164" t="s">
        <v>241</v>
      </c>
    </row>
    <row r="5" spans="1:8" s="121" customFormat="1" x14ac:dyDescent="0.25">
      <c r="A5" s="341" t="s">
        <v>332</v>
      </c>
      <c r="B5" s="339">
        <v>1</v>
      </c>
      <c r="C5" s="339" t="s">
        <v>324</v>
      </c>
      <c r="D5" s="295"/>
      <c r="E5" s="339">
        <v>1</v>
      </c>
      <c r="F5" s="120">
        <f t="shared" ref="F5:F8" si="0">ROUND(+B5*D5*E5,2)</f>
        <v>0</v>
      </c>
      <c r="H5"/>
    </row>
    <row r="6" spans="1:8" s="121" customFormat="1" x14ac:dyDescent="0.25">
      <c r="A6" s="341" t="s">
        <v>333</v>
      </c>
      <c r="B6" s="339">
        <v>1</v>
      </c>
      <c r="C6" s="339" t="s">
        <v>324</v>
      </c>
      <c r="D6" s="295"/>
      <c r="E6" s="339">
        <v>1</v>
      </c>
      <c r="F6" s="120">
        <f t="shared" si="0"/>
        <v>0</v>
      </c>
      <c r="H6"/>
    </row>
    <row r="7" spans="1:8" s="121" customFormat="1" x14ac:dyDescent="0.25">
      <c r="A7" s="341" t="s">
        <v>334</v>
      </c>
      <c r="B7" s="339">
        <v>1</v>
      </c>
      <c r="C7" s="339" t="s">
        <v>324</v>
      </c>
      <c r="D7" s="295"/>
      <c r="E7" s="339">
        <v>1</v>
      </c>
      <c r="F7" s="120">
        <f t="shared" ref="F7" si="1">ROUND(+B7*D7*E7,2)</f>
        <v>0</v>
      </c>
      <c r="H7"/>
    </row>
    <row r="8" spans="1:8" s="121" customFormat="1" x14ac:dyDescent="0.25">
      <c r="A8" s="341" t="s">
        <v>335</v>
      </c>
      <c r="B8" s="339">
        <v>1</v>
      </c>
      <c r="C8" s="339" t="s">
        <v>324</v>
      </c>
      <c r="D8" s="295"/>
      <c r="E8" s="339">
        <v>1</v>
      </c>
      <c r="F8" s="120">
        <f t="shared" si="0"/>
        <v>0</v>
      </c>
      <c r="H8"/>
    </row>
    <row r="9" spans="1:8" s="121" customFormat="1" x14ac:dyDescent="0.25">
      <c r="A9" s="341" t="s">
        <v>336</v>
      </c>
      <c r="B9" s="339">
        <v>1</v>
      </c>
      <c r="C9" s="339" t="s">
        <v>324</v>
      </c>
      <c r="D9" s="295"/>
      <c r="E9" s="339">
        <v>1</v>
      </c>
      <c r="F9" s="157">
        <f>ROUND(+B9*D9*E9,2)</f>
        <v>0</v>
      </c>
      <c r="H9"/>
    </row>
    <row r="10" spans="1:8" s="121" customFormat="1" x14ac:dyDescent="0.25">
      <c r="A10" s="340"/>
      <c r="B10" s="181"/>
      <c r="C10" s="181"/>
      <c r="D10" s="158"/>
      <c r="E10" s="243" t="s">
        <v>38</v>
      </c>
      <c r="F10" s="244">
        <f>ROUND(SUM(F5:F9),2)</f>
        <v>0</v>
      </c>
      <c r="H10" s="137" t="s">
        <v>302</v>
      </c>
    </row>
    <row r="11" spans="1:8" s="121" customFormat="1" x14ac:dyDescent="0.25">
      <c r="A11" s="340"/>
      <c r="B11" s="181"/>
      <c r="C11" s="181"/>
      <c r="D11" s="158"/>
      <c r="E11" s="181"/>
      <c r="F11" s="239"/>
    </row>
    <row r="12" spans="1:8" s="121" customFormat="1" x14ac:dyDescent="0.25">
      <c r="A12" s="341" t="s">
        <v>332</v>
      </c>
      <c r="B12" s="339">
        <v>1</v>
      </c>
      <c r="C12" s="339" t="s">
        <v>324</v>
      </c>
      <c r="D12" s="295"/>
      <c r="E12" s="339">
        <v>1</v>
      </c>
      <c r="F12" s="120">
        <f>ROUND(+B12*D12*E12,2)</f>
        <v>0</v>
      </c>
    </row>
    <row r="13" spans="1:8" s="121" customFormat="1" x14ac:dyDescent="0.25">
      <c r="A13" s="341" t="s">
        <v>333</v>
      </c>
      <c r="B13" s="339">
        <v>1</v>
      </c>
      <c r="C13" s="339" t="s">
        <v>324</v>
      </c>
      <c r="D13" s="295"/>
      <c r="E13" s="339">
        <v>1</v>
      </c>
      <c r="F13" s="120">
        <f>ROUND(+B13*D13*E13,2)</f>
        <v>0</v>
      </c>
    </row>
    <row r="14" spans="1:8" s="121" customFormat="1" x14ac:dyDescent="0.25">
      <c r="A14" s="341" t="s">
        <v>334</v>
      </c>
      <c r="B14" s="339">
        <v>1</v>
      </c>
      <c r="C14" s="339" t="s">
        <v>324</v>
      </c>
      <c r="D14" s="295"/>
      <c r="E14" s="339">
        <v>1</v>
      </c>
      <c r="F14" s="120">
        <f>ROUND(+B14*D14*E14,2)</f>
        <v>0</v>
      </c>
    </row>
    <row r="15" spans="1:8" s="121" customFormat="1" x14ac:dyDescent="0.25">
      <c r="A15" s="341" t="s">
        <v>335</v>
      </c>
      <c r="B15" s="339">
        <v>1</v>
      </c>
      <c r="C15" s="339" t="s">
        <v>324</v>
      </c>
      <c r="D15" s="295"/>
      <c r="E15" s="339">
        <v>1</v>
      </c>
      <c r="F15" s="120">
        <f>ROUND(+B15*D15*E15,2)</f>
        <v>0</v>
      </c>
    </row>
    <row r="16" spans="1:8" s="121" customFormat="1" x14ac:dyDescent="0.25">
      <c r="A16" s="341" t="s">
        <v>336</v>
      </c>
      <c r="B16" s="339">
        <v>1</v>
      </c>
      <c r="C16" s="339" t="s">
        <v>324</v>
      </c>
      <c r="D16" s="295"/>
      <c r="E16" s="339">
        <v>1</v>
      </c>
      <c r="F16" s="157">
        <f>ROUND(+B16*D16*E16,2)</f>
        <v>0</v>
      </c>
    </row>
    <row r="17" spans="1:8" s="121" customFormat="1" x14ac:dyDescent="0.25">
      <c r="A17" s="340"/>
      <c r="B17" s="181"/>
      <c r="C17" s="105"/>
      <c r="D17" s="231"/>
      <c r="E17" s="242" t="s">
        <v>32</v>
      </c>
      <c r="F17" s="93">
        <f>ROUND(SUM(F11:F16),2)</f>
        <v>0</v>
      </c>
      <c r="H17" s="137" t="s">
        <v>302</v>
      </c>
    </row>
    <row r="18" spans="1:8" x14ac:dyDescent="0.25">
      <c r="F18" s="99"/>
    </row>
    <row r="19" spans="1:8" x14ac:dyDescent="0.25">
      <c r="C19" s="608" t="s">
        <v>339</v>
      </c>
      <c r="D19" s="608"/>
      <c r="E19" s="608"/>
      <c r="F19" s="91">
        <f>+F17+F10</f>
        <v>0</v>
      </c>
      <c r="H19" s="163" t="s">
        <v>243</v>
      </c>
    </row>
    <row r="20" spans="1:8" s="121" customFormat="1" x14ac:dyDescent="0.25">
      <c r="A20" s="284"/>
      <c r="B20" s="105"/>
      <c r="C20" s="105"/>
      <c r="D20" s="105"/>
      <c r="E20" s="105"/>
      <c r="F20" s="152"/>
    </row>
    <row r="21" spans="1:8" s="121" customFormat="1" x14ac:dyDescent="0.25">
      <c r="A21" s="291" t="s">
        <v>337</v>
      </c>
      <c r="B21" s="127"/>
      <c r="C21" s="127"/>
      <c r="D21" s="127"/>
      <c r="E21" s="127"/>
      <c r="F21" s="128"/>
      <c r="H21" s="164" t="s">
        <v>242</v>
      </c>
    </row>
    <row r="22" spans="1:8" s="121" customFormat="1" ht="45" customHeight="1" x14ac:dyDescent="0.25">
      <c r="A22" s="632"/>
      <c r="B22" s="633"/>
      <c r="C22" s="633"/>
      <c r="D22" s="633"/>
      <c r="E22" s="633"/>
      <c r="F22" s="634"/>
      <c r="H22"/>
    </row>
    <row r="23" spans="1:8" x14ac:dyDescent="0.25">
      <c r="H23"/>
    </row>
    <row r="24" spans="1:8" s="121" customFormat="1" x14ac:dyDescent="0.25">
      <c r="A24" s="291" t="s">
        <v>338</v>
      </c>
      <c r="B24" s="131"/>
      <c r="C24" s="131"/>
      <c r="D24" s="131"/>
      <c r="E24" s="131"/>
      <c r="F24" s="132"/>
      <c r="H24" s="164" t="s">
        <v>242</v>
      </c>
    </row>
    <row r="25" spans="1:8" s="121" customFormat="1" ht="45" customHeight="1" x14ac:dyDescent="0.25">
      <c r="A25" s="623"/>
      <c r="B25" s="624"/>
      <c r="C25" s="624"/>
      <c r="D25" s="624"/>
      <c r="E25" s="624"/>
      <c r="F25" s="625"/>
    </row>
    <row r="27" spans="1:8" x14ac:dyDescent="0.25">
      <c r="D27" s="27"/>
    </row>
  </sheetData>
  <sheetProtection algorithmName="SHA-512" hashValue="nTA/e+ZbI2KJPTOhRfOubiGFob8l7/TDzCTdGULFXyyImOAgenWXQaHEp1EK5MGIVy6J1insIjMVEsOHB3n9cA==" saltValue="T80M+aehYUQeqCdlEGTnfg==" spinCount="100000" sheet="1" formatCells="0" formatRows="0" insertRows="0" deleteRows="0" sort="0"/>
  <mergeCells count="5">
    <mergeCell ref="A1:E1"/>
    <mergeCell ref="C19:E19"/>
    <mergeCell ref="A22:F22"/>
    <mergeCell ref="A25:F25"/>
    <mergeCell ref="A2:G2"/>
  </mergeCells>
  <printOptions horizontalCentered="1"/>
  <pageMargins left="0.25" right="0.25" top="0.25" bottom="0.25" header="0.3" footer="0.3"/>
  <pageSetup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209F0-820B-4794-95C0-3D731B348246}">
  <sheetPr>
    <pageSetUpPr fitToPage="1"/>
  </sheetPr>
  <dimension ref="A1:H27"/>
  <sheetViews>
    <sheetView zoomScaleNormal="100" zoomScaleSheetLayoutView="100" workbookViewId="0">
      <selection activeCell="A5" sqref="A5"/>
    </sheetView>
  </sheetViews>
  <sheetFormatPr defaultRowHeight="15" x14ac:dyDescent="0.25"/>
  <cols>
    <col min="1" max="1" width="55.5703125" style="8" customWidth="1"/>
    <col min="2" max="5" width="15.140625" style="8" customWidth="1"/>
    <col min="6" max="6" width="17" style="8" customWidth="1"/>
    <col min="7" max="7" width="2.5703125" style="8" customWidth="1"/>
    <col min="8" max="16384" width="9.140625" style="8"/>
  </cols>
  <sheetData>
    <row r="1" spans="1:8" ht="20.25" customHeight="1" x14ac:dyDescent="0.25">
      <c r="A1" s="592" t="s">
        <v>183</v>
      </c>
      <c r="B1" s="592"/>
      <c r="C1" s="592"/>
      <c r="D1" s="592"/>
      <c r="E1" s="592"/>
      <c r="F1" s="8">
        <f>+'Section A'!B2</f>
        <v>0</v>
      </c>
    </row>
    <row r="2" spans="1:8" ht="42" customHeight="1" x14ac:dyDescent="0.25">
      <c r="A2" s="593" t="s">
        <v>459</v>
      </c>
      <c r="B2" s="593"/>
      <c r="C2" s="593"/>
      <c r="D2" s="593"/>
      <c r="E2" s="593"/>
      <c r="F2" s="593"/>
      <c r="G2" s="593"/>
    </row>
    <row r="3" spans="1:8" x14ac:dyDescent="0.25">
      <c r="A3" s="13"/>
      <c r="B3" s="13"/>
      <c r="C3" s="13"/>
      <c r="D3" s="13"/>
      <c r="E3" s="13"/>
      <c r="F3" s="13"/>
    </row>
    <row r="4" spans="1:8" x14ac:dyDescent="0.25">
      <c r="A4" s="286" t="s">
        <v>61</v>
      </c>
      <c r="B4" s="286" t="s">
        <v>42</v>
      </c>
      <c r="C4" s="286" t="s">
        <v>41</v>
      </c>
      <c r="D4" s="286" t="s">
        <v>30</v>
      </c>
      <c r="E4" s="286" t="s">
        <v>29</v>
      </c>
      <c r="F4" s="286" t="s">
        <v>291</v>
      </c>
      <c r="H4" s="164" t="s">
        <v>241</v>
      </c>
    </row>
    <row r="5" spans="1:8" s="121" customFormat="1" x14ac:dyDescent="0.25">
      <c r="B5" s="296"/>
      <c r="C5" s="296"/>
      <c r="D5" s="297"/>
      <c r="E5" s="296"/>
      <c r="F5" s="120">
        <f t="shared" ref="F5:F8" si="0">ROUND(+B5*D5*E5,2)</f>
        <v>0</v>
      </c>
      <c r="H5"/>
    </row>
    <row r="6" spans="1:8" s="121" customFormat="1" x14ac:dyDescent="0.25">
      <c r="B6" s="296"/>
      <c r="C6" s="296"/>
      <c r="D6" s="297"/>
      <c r="E6" s="296"/>
      <c r="F6" s="120">
        <f t="shared" si="0"/>
        <v>0</v>
      </c>
      <c r="H6"/>
    </row>
    <row r="7" spans="1:8" s="121" customFormat="1" x14ac:dyDescent="0.25">
      <c r="B7" s="296"/>
      <c r="C7" s="296"/>
      <c r="D7" s="297"/>
      <c r="E7" s="296"/>
      <c r="F7" s="120">
        <f t="shared" ref="F7" si="1">ROUND(+B7*D7*E7,2)</f>
        <v>0</v>
      </c>
      <c r="H7"/>
    </row>
    <row r="8" spans="1:8" s="121" customFormat="1" x14ac:dyDescent="0.25">
      <c r="B8" s="296"/>
      <c r="C8" s="296"/>
      <c r="D8" s="297"/>
      <c r="E8" s="296"/>
      <c r="F8" s="120">
        <f t="shared" si="0"/>
        <v>0</v>
      </c>
      <c r="H8"/>
    </row>
    <row r="9" spans="1:8" s="121" customFormat="1" x14ac:dyDescent="0.25">
      <c r="B9" s="296"/>
      <c r="C9" s="296"/>
      <c r="D9" s="297"/>
      <c r="E9" s="296"/>
      <c r="F9" s="157">
        <f>ROUND(+B9*D9*E9,2)</f>
        <v>0</v>
      </c>
      <c r="H9"/>
    </row>
    <row r="10" spans="1:8" s="121" customFormat="1" x14ac:dyDescent="0.25">
      <c r="A10" s="8"/>
      <c r="B10" s="105"/>
      <c r="C10" s="105"/>
      <c r="D10" s="158"/>
      <c r="E10" s="243" t="s">
        <v>38</v>
      </c>
      <c r="F10" s="244">
        <f>ROUND(SUM(F5:F9),2)</f>
        <v>0</v>
      </c>
      <c r="H10" s="137" t="s">
        <v>302</v>
      </c>
    </row>
    <row r="11" spans="1:8" s="121" customFormat="1" x14ac:dyDescent="0.25">
      <c r="B11" s="105"/>
      <c r="C11" s="105"/>
      <c r="D11" s="158"/>
      <c r="E11" s="105"/>
      <c r="F11" s="239"/>
    </row>
    <row r="12" spans="1:8" s="121" customFormat="1" x14ac:dyDescent="0.25">
      <c r="B12" s="296"/>
      <c r="C12" s="296"/>
      <c r="D12" s="297"/>
      <c r="E12" s="296"/>
      <c r="F12" s="120">
        <f>ROUND(+B12*D12*E12,2)</f>
        <v>0</v>
      </c>
    </row>
    <row r="13" spans="1:8" s="121" customFormat="1" x14ac:dyDescent="0.25">
      <c r="B13" s="296"/>
      <c r="C13" s="296"/>
      <c r="D13" s="297"/>
      <c r="E13" s="296"/>
      <c r="F13" s="120">
        <f>ROUND(+B13*D13*E13,2)</f>
        <v>0</v>
      </c>
    </row>
    <row r="14" spans="1:8" s="121" customFormat="1" x14ac:dyDescent="0.25">
      <c r="B14" s="296"/>
      <c r="C14" s="296"/>
      <c r="D14" s="297"/>
      <c r="E14" s="296"/>
      <c r="F14" s="120">
        <f>ROUND(+B14*D14*E14,2)</f>
        <v>0</v>
      </c>
    </row>
    <row r="15" spans="1:8" s="121" customFormat="1" x14ac:dyDescent="0.25">
      <c r="B15" s="296"/>
      <c r="C15" s="296"/>
      <c r="D15" s="297"/>
      <c r="E15" s="296"/>
      <c r="F15" s="120">
        <f>ROUND(+B15*D15*E15,2)</f>
        <v>0</v>
      </c>
    </row>
    <row r="16" spans="1:8" s="121" customFormat="1" x14ac:dyDescent="0.25">
      <c r="B16" s="296"/>
      <c r="C16" s="296"/>
      <c r="D16" s="297"/>
      <c r="E16" s="296"/>
      <c r="F16" s="157">
        <f>ROUND(+B16*D16*E16,2)</f>
        <v>0</v>
      </c>
    </row>
    <row r="17" spans="1:8" s="121" customFormat="1" x14ac:dyDescent="0.25">
      <c r="A17" s="8"/>
      <c r="B17" s="105"/>
      <c r="C17" s="105"/>
      <c r="D17" s="231"/>
      <c r="E17" s="242" t="s">
        <v>32</v>
      </c>
      <c r="F17" s="93">
        <f>ROUND(SUM(F11:F16),2)</f>
        <v>0</v>
      </c>
      <c r="H17" s="137" t="s">
        <v>302</v>
      </c>
    </row>
    <row r="18" spans="1:8" x14ac:dyDescent="0.25">
      <c r="F18" s="99"/>
    </row>
    <row r="19" spans="1:8" x14ac:dyDescent="0.25">
      <c r="C19" s="635" t="s">
        <v>342</v>
      </c>
      <c r="D19" s="635"/>
      <c r="E19" s="635"/>
      <c r="F19" s="91">
        <f>+F17+F10</f>
        <v>0</v>
      </c>
      <c r="H19" s="163" t="s">
        <v>243</v>
      </c>
    </row>
    <row r="20" spans="1:8" s="121" customFormat="1" x14ac:dyDescent="0.25">
      <c r="A20" s="284"/>
      <c r="B20" s="105"/>
      <c r="C20" s="105"/>
      <c r="D20" s="105"/>
      <c r="E20" s="105"/>
      <c r="F20" s="152"/>
    </row>
    <row r="21" spans="1:8" s="121" customFormat="1" x14ac:dyDescent="0.25">
      <c r="A21" s="291" t="s">
        <v>340</v>
      </c>
      <c r="B21" s="127"/>
      <c r="C21" s="127"/>
      <c r="D21" s="127"/>
      <c r="E21" s="127"/>
      <c r="F21" s="128"/>
      <c r="H21" s="164" t="s">
        <v>242</v>
      </c>
    </row>
    <row r="22" spans="1:8" s="121" customFormat="1" ht="45" customHeight="1" x14ac:dyDescent="0.25">
      <c r="A22" s="632"/>
      <c r="B22" s="633"/>
      <c r="C22" s="633"/>
      <c r="D22" s="633"/>
      <c r="E22" s="633"/>
      <c r="F22" s="634"/>
      <c r="H22"/>
    </row>
    <row r="23" spans="1:8" x14ac:dyDescent="0.25">
      <c r="H23"/>
    </row>
    <row r="24" spans="1:8" s="121" customFormat="1" x14ac:dyDescent="0.25">
      <c r="A24" s="291" t="s">
        <v>341</v>
      </c>
      <c r="B24" s="131"/>
      <c r="C24" s="131"/>
      <c r="D24" s="131"/>
      <c r="E24" s="131"/>
      <c r="F24" s="132"/>
      <c r="H24" s="164" t="s">
        <v>242</v>
      </c>
    </row>
    <row r="25" spans="1:8" s="121" customFormat="1" ht="45" customHeight="1" x14ac:dyDescent="0.25">
      <c r="A25" s="623"/>
      <c r="B25" s="624"/>
      <c r="C25" s="624"/>
      <c r="D25" s="624"/>
      <c r="E25" s="624"/>
      <c r="F25" s="625"/>
    </row>
    <row r="27" spans="1:8" x14ac:dyDescent="0.25">
      <c r="D27" s="27"/>
    </row>
  </sheetData>
  <sheetProtection algorithmName="SHA-512" hashValue="xJpMiSmXROjf2fv4Wjn5UHMPAuRVbBiSsTNdNoRjdAbJLpz2t1GON7dLGIcQxXsuA9qIBTTzAgyKL5UV+Mdm/Q==" saltValue="56K7aK9F3uhdKs2Ra/f/Bg==" spinCount="100000" sheet="1" objects="1" scenarios="1" formatCells="0" formatRows="0" insertRows="0" deleteRows="0" sort="0"/>
  <mergeCells count="5">
    <mergeCell ref="A1:E1"/>
    <mergeCell ref="C19:E19"/>
    <mergeCell ref="A22:F22"/>
    <mergeCell ref="A25:F25"/>
    <mergeCell ref="A2:G2"/>
  </mergeCells>
  <printOptions horizontalCentered="1"/>
  <pageMargins left="0.25" right="0.25" top="0.25" bottom="0.25" header="0.3" footer="0.3"/>
  <pageSetup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F18"/>
  <sheetViews>
    <sheetView zoomScaleNormal="100" zoomScaleSheetLayoutView="100" workbookViewId="0">
      <selection activeCell="A4" sqref="A4"/>
    </sheetView>
  </sheetViews>
  <sheetFormatPr defaultRowHeight="15" x14ac:dyDescent="0.25"/>
  <cols>
    <col min="1" max="1" width="76.28515625" customWidth="1"/>
    <col min="2" max="3" width="18.7109375" customWidth="1"/>
    <col min="4" max="4" width="19.7109375" customWidth="1"/>
    <col min="5" max="5" width="3" customWidth="1"/>
  </cols>
  <sheetData>
    <row r="1" spans="1:6" ht="21.75" customHeight="1" x14ac:dyDescent="0.25">
      <c r="A1" s="592" t="s">
        <v>183</v>
      </c>
      <c r="B1" s="592"/>
      <c r="C1" s="592"/>
      <c r="D1" s="8">
        <f>+'Section A'!B2</f>
        <v>0</v>
      </c>
    </row>
    <row r="2" spans="1:6" ht="54.75" customHeight="1" x14ac:dyDescent="0.25">
      <c r="A2" s="621" t="s">
        <v>253</v>
      </c>
      <c r="B2" s="621"/>
      <c r="C2" s="621"/>
      <c r="D2" s="621"/>
    </row>
    <row r="3" spans="1:6" ht="15" customHeight="1" x14ac:dyDescent="0.25">
      <c r="A3" s="278" t="s">
        <v>61</v>
      </c>
      <c r="B3" s="24" t="s">
        <v>75</v>
      </c>
      <c r="C3" s="24" t="s">
        <v>76</v>
      </c>
      <c r="D3" s="267" t="s">
        <v>292</v>
      </c>
    </row>
    <row r="4" spans="1:6" s="134" customFormat="1" x14ac:dyDescent="0.25">
      <c r="A4" s="283"/>
      <c r="B4" s="158"/>
      <c r="C4" s="161"/>
      <c r="D4" s="120">
        <f>ROUND(B4*C4,2)</f>
        <v>0</v>
      </c>
    </row>
    <row r="5" spans="1:6" s="134" customFormat="1" x14ac:dyDescent="0.25">
      <c r="A5" s="277"/>
      <c r="B5" s="158"/>
      <c r="C5" s="161"/>
      <c r="D5" s="157">
        <f>ROUND(B5*C5,2)</f>
        <v>0</v>
      </c>
    </row>
    <row r="6" spans="1:6" s="134" customFormat="1" x14ac:dyDescent="0.25">
      <c r="A6" s="277"/>
      <c r="B6" s="229"/>
      <c r="C6" s="245" t="s">
        <v>38</v>
      </c>
      <c r="D6" s="93">
        <f>ROUND(SUM(D4:D5),2)</f>
        <v>0</v>
      </c>
      <c r="F6" s="137" t="s">
        <v>293</v>
      </c>
    </row>
    <row r="7" spans="1:6" s="134" customFormat="1" x14ac:dyDescent="0.25">
      <c r="A7" s="277"/>
      <c r="B7" s="121"/>
      <c r="C7" s="121"/>
      <c r="D7" s="240"/>
    </row>
    <row r="8" spans="1:6" s="134" customFormat="1" hidden="1" x14ac:dyDescent="0.25">
      <c r="A8" s="303" t="s">
        <v>273</v>
      </c>
      <c r="B8" s="304"/>
      <c r="C8" s="305"/>
      <c r="D8" s="299">
        <f>ROUND(B8*C8,2)</f>
        <v>0</v>
      </c>
    </row>
    <row r="9" spans="1:6" s="134" customFormat="1" hidden="1" x14ac:dyDescent="0.25">
      <c r="A9" s="303" t="s">
        <v>273</v>
      </c>
      <c r="B9" s="304"/>
      <c r="C9" s="305"/>
      <c r="D9" s="306">
        <f>ROUND(B9*C9,2)</f>
        <v>0</v>
      </c>
    </row>
    <row r="10" spans="1:6" s="134" customFormat="1" hidden="1" x14ac:dyDescent="0.25">
      <c r="A10" s="307"/>
      <c r="B10" s="298"/>
      <c r="C10" s="298" t="s">
        <v>32</v>
      </c>
      <c r="D10" s="299">
        <f>ROUND(SUM(D7:D9),2)</f>
        <v>0</v>
      </c>
      <c r="F10" s="137" t="s">
        <v>293</v>
      </c>
    </row>
    <row r="11" spans="1:6" x14ac:dyDescent="0.25">
      <c r="A11" s="8"/>
      <c r="B11" s="8"/>
      <c r="C11" s="8"/>
      <c r="D11" s="99"/>
    </row>
    <row r="12" spans="1:6" x14ac:dyDescent="0.25">
      <c r="A12" s="8"/>
      <c r="B12" s="608" t="s">
        <v>96</v>
      </c>
      <c r="C12" s="608"/>
      <c r="D12" s="91">
        <f>+D10+D6</f>
        <v>0</v>
      </c>
      <c r="F12" s="163" t="s">
        <v>243</v>
      </c>
    </row>
    <row r="13" spans="1:6" s="134" customFormat="1" x14ac:dyDescent="0.25">
      <c r="A13" s="285"/>
      <c r="B13" s="121"/>
      <c r="C13" s="155"/>
      <c r="D13" s="125"/>
    </row>
    <row r="14" spans="1:6" s="134" customFormat="1" x14ac:dyDescent="0.25">
      <c r="A14" s="126" t="s">
        <v>77</v>
      </c>
      <c r="B14" s="127"/>
      <c r="C14" s="127"/>
      <c r="D14" s="128"/>
      <c r="F14" s="164" t="s">
        <v>242</v>
      </c>
    </row>
    <row r="15" spans="1:6" s="134" customFormat="1" ht="45" customHeight="1" x14ac:dyDescent="0.25">
      <c r="A15" s="589"/>
      <c r="B15" s="590"/>
      <c r="C15" s="590"/>
      <c r="D15" s="591"/>
      <c r="F15"/>
    </row>
    <row r="16" spans="1:6" x14ac:dyDescent="0.25">
      <c r="A16" s="8"/>
      <c r="B16" s="8"/>
      <c r="C16" s="8"/>
      <c r="D16" s="8"/>
    </row>
    <row r="17" spans="1:6" s="134" customFormat="1" hidden="1" x14ac:dyDescent="0.25">
      <c r="A17" s="300" t="s">
        <v>95</v>
      </c>
      <c r="B17" s="301"/>
      <c r="C17" s="301"/>
      <c r="D17" s="302"/>
      <c r="F17" s="164" t="s">
        <v>242</v>
      </c>
    </row>
    <row r="18" spans="1:6" s="134" customFormat="1" ht="45" hidden="1" customHeight="1" x14ac:dyDescent="0.25">
      <c r="A18" s="636"/>
      <c r="B18" s="637"/>
      <c r="C18" s="637"/>
      <c r="D18" s="638"/>
    </row>
  </sheetData>
  <sheetProtection algorithmName="SHA-512" hashValue="dG/R8e5qbP9LQ6fVqmq80gX3MLVsaLNrqC9eCKFrcE1IPl1ej9Yl3uD1oNDC2PQ6Uf1Tt8A+ADRHhSYsZwFTcw==" saltValue="KCRpNi+iNpdF1B2S5aZVwg==" spinCount="100000" sheet="1" objects="1" scenarios="1" formatCells="0" formatRows="0" insertRows="0" deleteRows="0" sort="0"/>
  <mergeCells count="5">
    <mergeCell ref="A1:C1"/>
    <mergeCell ref="A2:D2"/>
    <mergeCell ref="B12:C12"/>
    <mergeCell ref="A15:D15"/>
    <mergeCell ref="A18:D18"/>
  </mergeCells>
  <printOptions horizontalCentered="1"/>
  <pageMargins left="0.25" right="0.25" top="0.25" bottom="0.25" header="0.3" footer="0.3"/>
  <pageSetup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26"/>
  <sheetViews>
    <sheetView zoomScaleNormal="100" zoomScaleSheetLayoutView="100" workbookViewId="0">
      <selection sqref="A1:F1"/>
    </sheetView>
  </sheetViews>
  <sheetFormatPr defaultRowHeight="15" x14ac:dyDescent="0.25"/>
  <cols>
    <col min="1" max="7" width="18.140625" style="8" customWidth="1"/>
    <col min="8" max="8" width="2.28515625" style="8" customWidth="1"/>
    <col min="9" max="16384" width="9.140625" style="8"/>
  </cols>
  <sheetData>
    <row r="1" spans="1:9" ht="20.25" customHeight="1" x14ac:dyDescent="0.25">
      <c r="A1" s="592" t="s">
        <v>183</v>
      </c>
      <c r="B1" s="592"/>
      <c r="C1" s="592"/>
      <c r="D1" s="592"/>
      <c r="E1" s="592"/>
      <c r="F1" s="592"/>
      <c r="G1" s="8">
        <f>+'Section A'!B2</f>
        <v>0</v>
      </c>
      <c r="I1" s="23" t="s">
        <v>251</v>
      </c>
    </row>
    <row r="2" spans="1:9" ht="39" customHeight="1" x14ac:dyDescent="0.25">
      <c r="A2" s="609" t="s">
        <v>244</v>
      </c>
      <c r="B2" s="609"/>
      <c r="C2" s="609"/>
      <c r="D2" s="609"/>
      <c r="E2" s="609"/>
      <c r="F2" s="609"/>
      <c r="G2" s="609"/>
      <c r="H2" s="17"/>
      <c r="I2" s="17"/>
    </row>
    <row r="3" spans="1:9" x14ac:dyDescent="0.25">
      <c r="A3" s="28" t="s">
        <v>4</v>
      </c>
      <c r="B3" s="29"/>
      <c r="C3" s="29"/>
      <c r="D3" s="30"/>
      <c r="E3" s="31" t="s">
        <v>78</v>
      </c>
      <c r="F3" s="32" t="s">
        <v>79</v>
      </c>
      <c r="G3" s="33" t="s">
        <v>80</v>
      </c>
      <c r="I3" s="13"/>
    </row>
    <row r="4" spans="1:9" ht="21.75" customHeight="1" x14ac:dyDescent="0.25">
      <c r="A4" s="66" t="s">
        <v>81</v>
      </c>
      <c r="B4" s="66"/>
      <c r="C4" s="21"/>
      <c r="E4" s="94">
        <f>+Personnel!G10</f>
        <v>0</v>
      </c>
      <c r="F4" s="95">
        <f>+Personnel!G14</f>
        <v>0</v>
      </c>
      <c r="G4" s="95">
        <f>SUM(E4:F4)</f>
        <v>0</v>
      </c>
      <c r="H4" s="69"/>
      <c r="I4" s="13"/>
    </row>
    <row r="5" spans="1:9" ht="21.75" customHeight="1" x14ac:dyDescent="0.25">
      <c r="A5" s="66" t="s">
        <v>82</v>
      </c>
      <c r="B5" s="66"/>
      <c r="C5" s="21"/>
      <c r="E5" s="94">
        <f>+'Fringe Benefits'!G9</f>
        <v>0</v>
      </c>
      <c r="F5" s="95">
        <f>+'Fringe Benefits'!G13</f>
        <v>0</v>
      </c>
      <c r="G5" s="95">
        <f t="shared" ref="G5:G21" si="0">SUM(E5:F5)</f>
        <v>0</v>
      </c>
      <c r="H5" s="69"/>
      <c r="I5" s="13"/>
    </row>
    <row r="6" spans="1:9" ht="21.75" customHeight="1" x14ac:dyDescent="0.25">
      <c r="A6" s="66" t="s">
        <v>83</v>
      </c>
      <c r="B6" s="66"/>
      <c r="C6" s="21"/>
      <c r="E6" s="94">
        <f>+Travel!G9</f>
        <v>0</v>
      </c>
      <c r="F6" s="95">
        <f>+Travel!G13</f>
        <v>0</v>
      </c>
      <c r="G6" s="95">
        <f t="shared" si="0"/>
        <v>0</v>
      </c>
      <c r="H6" s="69"/>
      <c r="I6" s="13"/>
    </row>
    <row r="7" spans="1:9" ht="21.75" customHeight="1" x14ac:dyDescent="0.25">
      <c r="A7" s="66" t="s">
        <v>0</v>
      </c>
      <c r="B7" s="66"/>
      <c r="C7" s="21"/>
      <c r="E7" s="94">
        <f>+'Equipment '!D7</f>
        <v>0</v>
      </c>
      <c r="F7" s="95">
        <f>+'Equipment '!D11</f>
        <v>0</v>
      </c>
      <c r="G7" s="95">
        <f t="shared" si="0"/>
        <v>0</v>
      </c>
      <c r="H7" s="69"/>
      <c r="I7" s="13"/>
    </row>
    <row r="8" spans="1:9" ht="21.75" customHeight="1" x14ac:dyDescent="0.25">
      <c r="A8" s="66" t="s">
        <v>1</v>
      </c>
      <c r="B8" s="66"/>
      <c r="C8" s="21"/>
      <c r="E8" s="94">
        <f>+Supplies!D10</f>
        <v>0</v>
      </c>
      <c r="F8" s="95">
        <f>+Supplies!D14</f>
        <v>0</v>
      </c>
      <c r="G8" s="95">
        <f t="shared" si="0"/>
        <v>0</v>
      </c>
      <c r="H8" s="69"/>
      <c r="I8" s="13"/>
    </row>
    <row r="9" spans="1:9" ht="21.75" customHeight="1" x14ac:dyDescent="0.25">
      <c r="A9" s="66" t="s">
        <v>12</v>
      </c>
      <c r="B9" s="66"/>
      <c r="C9" s="21"/>
      <c r="E9" s="94">
        <f>+'Contractual Services'!C12</f>
        <v>0</v>
      </c>
      <c r="F9" s="95">
        <f>+'Contractual Services'!C16</f>
        <v>0</v>
      </c>
      <c r="G9" s="95">
        <f t="shared" si="0"/>
        <v>0</v>
      </c>
      <c r="H9" s="69"/>
      <c r="I9" s="13"/>
    </row>
    <row r="10" spans="1:9" ht="21.75" customHeight="1" x14ac:dyDescent="0.25">
      <c r="A10" s="66" t="s">
        <v>13</v>
      </c>
      <c r="B10" s="66"/>
      <c r="C10" s="21"/>
      <c r="E10" s="94">
        <f>+Consultant!G6+Consultant!G23</f>
        <v>0</v>
      </c>
      <c r="F10" s="95">
        <f>+Consultant!G10+Consultant!G27</f>
        <v>0</v>
      </c>
      <c r="G10" s="95">
        <f t="shared" si="0"/>
        <v>0</v>
      </c>
      <c r="H10" s="69"/>
      <c r="I10" s="13"/>
    </row>
    <row r="11" spans="1:9" ht="21.75" hidden="1" customHeight="1" x14ac:dyDescent="0.25">
      <c r="A11" s="308" t="s">
        <v>14</v>
      </c>
      <c r="B11" s="308"/>
      <c r="C11" s="309"/>
      <c r="D11" s="310"/>
      <c r="E11" s="311">
        <f>+'Construction '!C6</f>
        <v>0</v>
      </c>
      <c r="F11" s="312">
        <f>+'Construction '!C10</f>
        <v>0</v>
      </c>
      <c r="G11" s="312">
        <f t="shared" si="0"/>
        <v>0</v>
      </c>
      <c r="H11" s="69"/>
      <c r="I11" s="13"/>
    </row>
    <row r="12" spans="1:9" ht="21.75" customHeight="1" x14ac:dyDescent="0.25">
      <c r="A12" s="66" t="s">
        <v>15</v>
      </c>
      <c r="B12" s="66"/>
      <c r="C12" s="66"/>
      <c r="E12" s="94">
        <f>+'Occupancy '!F8</f>
        <v>0</v>
      </c>
      <c r="F12" s="95">
        <f>+'Occupancy '!F12</f>
        <v>0</v>
      </c>
      <c r="G12" s="95">
        <f t="shared" si="0"/>
        <v>0</v>
      </c>
      <c r="H12" s="69"/>
      <c r="I12" s="13"/>
    </row>
    <row r="13" spans="1:9" ht="21.75" customHeight="1" x14ac:dyDescent="0.25">
      <c r="A13" s="66" t="s">
        <v>84</v>
      </c>
      <c r="B13" s="66"/>
      <c r="C13" s="21"/>
      <c r="E13" s="94">
        <f>+'R &amp; D '!C6</f>
        <v>0</v>
      </c>
      <c r="F13" s="95">
        <f>+'R &amp; D '!C10</f>
        <v>0</v>
      </c>
      <c r="G13" s="95">
        <f t="shared" si="0"/>
        <v>0</v>
      </c>
      <c r="H13" s="69"/>
      <c r="I13" s="13"/>
    </row>
    <row r="14" spans="1:9" ht="21.75" customHeight="1" x14ac:dyDescent="0.25">
      <c r="A14" s="66" t="s">
        <v>85</v>
      </c>
      <c r="B14" s="66"/>
      <c r="C14" s="21"/>
      <c r="E14" s="94">
        <f>+'Telecommunications '!F8</f>
        <v>0</v>
      </c>
      <c r="F14" s="95">
        <f>+'Telecommunications '!F12</f>
        <v>0</v>
      </c>
      <c r="G14" s="95">
        <f t="shared" si="0"/>
        <v>0</v>
      </c>
      <c r="H14" s="70"/>
      <c r="I14" s="13"/>
    </row>
    <row r="15" spans="1:9" ht="21.75" customHeight="1" x14ac:dyDescent="0.25">
      <c r="A15" s="66" t="s">
        <v>86</v>
      </c>
      <c r="B15" s="66"/>
      <c r="C15" s="21"/>
      <c r="E15" s="94">
        <f>+'Training &amp; Education'!F8</f>
        <v>0</v>
      </c>
      <c r="F15" s="95">
        <f>+'Training &amp; Education'!F12</f>
        <v>0</v>
      </c>
      <c r="G15" s="95">
        <f t="shared" ref="G15:G17" si="1">SUM(E15:F15)</f>
        <v>0</v>
      </c>
      <c r="H15" s="70"/>
      <c r="I15" s="13"/>
    </row>
    <row r="16" spans="1:9" ht="21.75" customHeight="1" x14ac:dyDescent="0.25">
      <c r="A16" s="66" t="s">
        <v>87</v>
      </c>
      <c r="B16" s="66"/>
      <c r="C16" s="21"/>
      <c r="E16" s="94">
        <f>+'Direct Administrative '!G7</f>
        <v>0</v>
      </c>
      <c r="F16" s="95">
        <f>+'Direct Administrative '!G11</f>
        <v>0</v>
      </c>
      <c r="G16" s="95">
        <f t="shared" si="1"/>
        <v>0</v>
      </c>
      <c r="H16" s="70"/>
      <c r="I16" s="13"/>
    </row>
    <row r="17" spans="1:9" ht="21.75" customHeight="1" x14ac:dyDescent="0.25">
      <c r="A17" s="66" t="s">
        <v>88</v>
      </c>
      <c r="B17" s="66"/>
      <c r="C17" s="21"/>
      <c r="E17" s="94">
        <f>+'Miscellaneous (other) Costs '!F9</f>
        <v>0</v>
      </c>
      <c r="F17" s="95">
        <f>+'Miscellaneous (other) Costs '!F13</f>
        <v>0</v>
      </c>
      <c r="G17" s="95">
        <f t="shared" si="1"/>
        <v>0</v>
      </c>
      <c r="H17" s="70"/>
      <c r="I17" s="13"/>
    </row>
    <row r="18" spans="1:9" ht="21.75" customHeight="1" x14ac:dyDescent="0.25">
      <c r="A18" s="66" t="s">
        <v>343</v>
      </c>
      <c r="B18" s="66"/>
      <c r="C18" s="21"/>
      <c r="E18" s="94">
        <f>+'Direct Training'!F10</f>
        <v>0</v>
      </c>
      <c r="F18" s="95">
        <f>+'Direct Training'!F17</f>
        <v>0</v>
      </c>
      <c r="G18" s="95">
        <f t="shared" ref="G18:G19" si="2">SUM(E18:F18)</f>
        <v>0</v>
      </c>
      <c r="H18" s="70"/>
      <c r="I18" s="13"/>
    </row>
    <row r="19" spans="1:9" ht="21.75" customHeight="1" x14ac:dyDescent="0.25">
      <c r="A19" s="66" t="s">
        <v>344</v>
      </c>
      <c r="B19" s="66"/>
      <c r="C19" s="21"/>
      <c r="E19" s="94">
        <f>+'Work Based'!F10</f>
        <v>0</v>
      </c>
      <c r="F19" s="95">
        <f>+'Work Based'!F17</f>
        <v>0</v>
      </c>
      <c r="G19" s="95">
        <f t="shared" si="2"/>
        <v>0</v>
      </c>
      <c r="H19" s="70"/>
      <c r="I19" s="13"/>
    </row>
    <row r="20" spans="1:9" ht="21.75" customHeight="1" x14ac:dyDescent="0.25">
      <c r="A20" s="66" t="s">
        <v>345</v>
      </c>
      <c r="B20" s="66"/>
      <c r="C20" s="21"/>
      <c r="E20" s="94">
        <f>+'Other Program'!F10</f>
        <v>0</v>
      </c>
      <c r="F20" s="95">
        <f>+'Other Program'!F17</f>
        <v>0</v>
      </c>
      <c r="G20" s="95">
        <f t="shared" ref="G20" si="3">SUM(E20:F20)</f>
        <v>0</v>
      </c>
      <c r="H20" s="70"/>
      <c r="I20" s="13"/>
    </row>
    <row r="21" spans="1:9" ht="21.75" customHeight="1" x14ac:dyDescent="0.25">
      <c r="A21" s="66" t="s">
        <v>252</v>
      </c>
      <c r="B21" s="66"/>
      <c r="C21" s="21"/>
      <c r="E21" s="268">
        <f>+'Indirect Costs '!D6</f>
        <v>0</v>
      </c>
      <c r="F21" s="338">
        <f>+'Indirect Costs '!D10</f>
        <v>0</v>
      </c>
      <c r="G21" s="269">
        <f t="shared" si="0"/>
        <v>0</v>
      </c>
      <c r="H21" s="70"/>
      <c r="I21" s="13"/>
    </row>
    <row r="22" spans="1:9" ht="21.75" customHeight="1" x14ac:dyDescent="0.25">
      <c r="A22" s="21"/>
      <c r="B22" s="21"/>
      <c r="C22" s="21"/>
      <c r="E22" s="94"/>
      <c r="F22" s="95"/>
      <c r="G22" s="95"/>
      <c r="H22" s="65"/>
      <c r="I22" s="13"/>
    </row>
    <row r="23" spans="1:9" ht="21.75" customHeight="1" x14ac:dyDescent="0.25">
      <c r="A23" s="21"/>
      <c r="B23" s="21"/>
      <c r="C23" s="21"/>
      <c r="E23" s="96"/>
      <c r="F23" s="95"/>
      <c r="G23" s="95"/>
      <c r="H23" s="13"/>
      <c r="I23" s="13"/>
    </row>
    <row r="24" spans="1:9" ht="21.75" customHeight="1" x14ac:dyDescent="0.25">
      <c r="A24" s="66" t="s">
        <v>89</v>
      </c>
      <c r="B24" s="66"/>
      <c r="C24" s="22"/>
      <c r="E24" s="94">
        <f>SUM(E4:E23)</f>
        <v>0</v>
      </c>
      <c r="F24" s="95"/>
      <c r="G24" s="95"/>
      <c r="H24" s="69"/>
      <c r="I24" s="235">
        <f>+E24-'Section A'!E29</f>
        <v>0</v>
      </c>
    </row>
    <row r="25" spans="1:9" ht="21.75" customHeight="1" x14ac:dyDescent="0.25">
      <c r="A25" s="66" t="s">
        <v>175</v>
      </c>
      <c r="B25" s="66"/>
      <c r="C25" s="66"/>
      <c r="E25" s="94"/>
      <c r="F25" s="95">
        <f>SUM(F4:F24)</f>
        <v>0</v>
      </c>
      <c r="G25" s="95"/>
      <c r="H25" s="71"/>
      <c r="I25" s="235">
        <f>+F25-'Section B'!C32</f>
        <v>0</v>
      </c>
    </row>
    <row r="26" spans="1:9" ht="21.75" customHeight="1" x14ac:dyDescent="0.25">
      <c r="A26" s="28" t="s">
        <v>5</v>
      </c>
      <c r="B26" s="29"/>
      <c r="C26" s="29"/>
      <c r="D26" s="34"/>
      <c r="E26" s="97"/>
      <c r="F26" s="97"/>
      <c r="G26" s="98">
        <f>SUM(G4:G25)</f>
        <v>0</v>
      </c>
      <c r="H26" s="62"/>
      <c r="I26" s="236">
        <f>+G26-E24-F25</f>
        <v>0</v>
      </c>
    </row>
  </sheetData>
  <sheetProtection algorithmName="SHA-512" hashValue="UwrdNDVsjRg7Uvg7j0wuo9kVkFusDt7u5Pdi5y00eXTQqStGZwjvEpVH9qEnG/5o3NRNR5j8XQ4qx+U/fXCCrw==" saltValue="Qoda3Pdn9fIPl4UPVYJmxQ==" spinCount="100000" sheet="1" objects="1" scenarios="1"/>
  <mergeCells count="2">
    <mergeCell ref="A2:G2"/>
    <mergeCell ref="A1:F1"/>
  </mergeCells>
  <printOptions horizontalCentered="1"/>
  <pageMargins left="0.25" right="0.25" top="0.25" bottom="0.25" header="0.3" footer="0.3"/>
  <pageSetup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workbookViewId="0">
      <selection sqref="A1:C1"/>
    </sheetView>
  </sheetViews>
  <sheetFormatPr defaultRowHeight="15" x14ac:dyDescent="0.25"/>
  <cols>
    <col min="1" max="9" width="14.42578125" customWidth="1"/>
  </cols>
  <sheetData>
    <row r="1" spans="1:9" ht="44.25" customHeight="1" thickTop="1" thickBot="1" x14ac:dyDescent="0.3">
      <c r="A1" s="644" t="s">
        <v>168</v>
      </c>
      <c r="B1" s="572"/>
      <c r="C1" s="573"/>
      <c r="D1" s="571" t="s">
        <v>211</v>
      </c>
      <c r="E1" s="572"/>
      <c r="F1" s="573"/>
      <c r="G1" s="574" t="s">
        <v>239</v>
      </c>
      <c r="H1" s="575"/>
      <c r="I1" s="576"/>
    </row>
    <row r="2" spans="1:9" ht="16.5" thickTop="1" thickBot="1" x14ac:dyDescent="0.3">
      <c r="A2" s="577" t="str">
        <f>"Organization Name: "&amp;'Section A'!B2</f>
        <v xml:space="preserve">Organization Name: </v>
      </c>
      <c r="B2" s="578"/>
      <c r="C2" s="578"/>
      <c r="D2" s="579" t="str">
        <f>"CSFA Description: "&amp;'Section A'!D3</f>
        <v>CSFA Description: Apprenticeship Expansion Program</v>
      </c>
      <c r="E2" s="580"/>
      <c r="F2" s="581"/>
      <c r="G2" s="574" t="str">
        <f>"NOFO # "&amp;'Section A'!F2</f>
        <v>NOFO # 82-1976</v>
      </c>
      <c r="H2" s="575"/>
      <c r="I2" s="576"/>
    </row>
    <row r="3" spans="1:9" ht="16.5" thickTop="1" thickBot="1" x14ac:dyDescent="0.3">
      <c r="A3" s="579" t="str">
        <f>"CSFA # "&amp;'Section A'!B3</f>
        <v>CSFA # 420-30-0082</v>
      </c>
      <c r="B3" s="580"/>
      <c r="C3" s="580"/>
      <c r="D3" s="582" t="str">
        <f>"DUNS #"&amp;'Section A'!D2</f>
        <v>DUNS #</v>
      </c>
      <c r="E3" s="583"/>
      <c r="F3" s="584"/>
      <c r="G3" s="574" t="str">
        <f>"Fiscal Year: "&amp;'Section A'!F3</f>
        <v>Fiscal Year: 2021</v>
      </c>
      <c r="H3" s="575"/>
      <c r="I3" s="576"/>
    </row>
    <row r="4" spans="1:9" ht="16.5" thickTop="1" thickBot="1" x14ac:dyDescent="0.3">
      <c r="A4" s="162" t="s">
        <v>235</v>
      </c>
      <c r="B4" s="162">
        <f>+'Section A'!F4</f>
        <v>0</v>
      </c>
      <c r="C4" s="7"/>
      <c r="D4" s="7"/>
      <c r="E4" s="7"/>
      <c r="F4" s="7"/>
      <c r="G4" s="7"/>
      <c r="H4" s="7"/>
      <c r="I4" s="7"/>
    </row>
    <row r="5" spans="1:9" ht="15.75" thickTop="1" x14ac:dyDescent="0.25">
      <c r="A5" s="55"/>
      <c r="B5" s="55"/>
      <c r="C5" s="55"/>
      <c r="D5" s="7"/>
      <c r="E5" s="7"/>
      <c r="F5" s="7"/>
      <c r="G5" s="7"/>
      <c r="H5" s="7"/>
      <c r="I5" s="7"/>
    </row>
    <row r="6" spans="1:9" x14ac:dyDescent="0.25">
      <c r="A6" s="42"/>
      <c r="B6" s="7"/>
      <c r="C6" s="7"/>
      <c r="D6" s="7"/>
      <c r="E6" s="7"/>
      <c r="F6" s="7"/>
      <c r="G6" s="7"/>
      <c r="H6" s="7"/>
      <c r="I6" s="7"/>
    </row>
    <row r="7" spans="1:9" x14ac:dyDescent="0.25">
      <c r="A7" s="7"/>
      <c r="B7" s="7"/>
      <c r="C7" s="7"/>
      <c r="D7" s="7"/>
      <c r="E7" s="7"/>
      <c r="F7" s="7"/>
      <c r="G7" s="7"/>
      <c r="H7" s="7"/>
      <c r="I7" s="7"/>
    </row>
    <row r="8" spans="1:9" ht="34.5" customHeight="1" x14ac:dyDescent="0.25">
      <c r="A8" s="7"/>
      <c r="B8" s="7"/>
      <c r="C8" s="7"/>
      <c r="D8" s="7"/>
      <c r="E8" s="7"/>
      <c r="F8" s="7"/>
      <c r="G8" s="7"/>
      <c r="H8" s="7"/>
      <c r="I8" s="7"/>
    </row>
    <row r="9" spans="1:9" ht="29.25" customHeight="1" x14ac:dyDescent="0.25">
      <c r="A9" s="643" t="s">
        <v>173</v>
      </c>
      <c r="B9" s="643"/>
      <c r="C9" s="643"/>
      <c r="D9" s="641" t="s">
        <v>170</v>
      </c>
      <c r="E9" s="641"/>
      <c r="F9" s="43" t="s">
        <v>169</v>
      </c>
      <c r="G9" s="641" t="s">
        <v>171</v>
      </c>
      <c r="H9" s="641"/>
      <c r="I9" s="43" t="s">
        <v>169</v>
      </c>
    </row>
    <row r="10" spans="1:9" x14ac:dyDescent="0.25">
      <c r="A10" s="639">
        <f>+'Narrative Summary '!E24</f>
        <v>0</v>
      </c>
      <c r="B10" s="640"/>
      <c r="C10" s="44"/>
      <c r="D10" s="44"/>
      <c r="E10" s="44"/>
      <c r="F10" s="293"/>
      <c r="G10" s="44"/>
      <c r="H10" s="44"/>
      <c r="I10" s="293"/>
    </row>
    <row r="11" spans="1:9" x14ac:dyDescent="0.25">
      <c r="A11" s="44"/>
      <c r="B11" s="44"/>
      <c r="C11" s="44"/>
      <c r="D11" s="44"/>
      <c r="E11" s="44"/>
      <c r="F11" s="44"/>
      <c r="G11" s="44"/>
      <c r="H11" s="44"/>
      <c r="I11" s="44"/>
    </row>
    <row r="12" spans="1:9" x14ac:dyDescent="0.25">
      <c r="A12" s="44"/>
      <c r="B12" s="44"/>
      <c r="C12" s="44"/>
      <c r="D12" s="44"/>
      <c r="E12" s="44"/>
      <c r="F12" s="44"/>
      <c r="G12" s="44"/>
      <c r="H12" s="44"/>
      <c r="I12" s="44"/>
    </row>
    <row r="13" spans="1:9" x14ac:dyDescent="0.25">
      <c r="A13" s="44"/>
      <c r="B13" s="44"/>
      <c r="C13" s="44"/>
      <c r="D13" s="44"/>
      <c r="E13" s="44"/>
      <c r="F13" s="44"/>
      <c r="G13" s="44"/>
      <c r="H13" s="44"/>
      <c r="I13" s="44"/>
    </row>
    <row r="14" spans="1:9" x14ac:dyDescent="0.25">
      <c r="A14" s="44"/>
      <c r="B14" s="44"/>
      <c r="C14" s="44"/>
      <c r="D14" s="44"/>
      <c r="E14" s="44"/>
      <c r="F14" s="44"/>
      <c r="G14" s="44"/>
      <c r="H14" s="44"/>
      <c r="I14" s="44"/>
    </row>
    <row r="15" spans="1:9" x14ac:dyDescent="0.25">
      <c r="A15" s="44"/>
      <c r="B15" s="44"/>
      <c r="C15" s="44"/>
      <c r="D15" s="44"/>
      <c r="E15" s="44"/>
      <c r="F15" s="44"/>
      <c r="G15" s="44"/>
      <c r="H15" s="44"/>
      <c r="I15" s="44"/>
    </row>
    <row r="16" spans="1:9" ht="35.25" customHeight="1" x14ac:dyDescent="0.25">
      <c r="A16" s="643" t="s">
        <v>172</v>
      </c>
      <c r="B16" s="643"/>
      <c r="C16" s="643"/>
      <c r="D16" s="641" t="s">
        <v>170</v>
      </c>
      <c r="E16" s="641"/>
      <c r="F16" s="43" t="s">
        <v>169</v>
      </c>
      <c r="G16" s="641" t="s">
        <v>171</v>
      </c>
      <c r="H16" s="641"/>
      <c r="I16" s="43" t="s">
        <v>169</v>
      </c>
    </row>
    <row r="17" spans="1:14" ht="18.75" customHeight="1" x14ac:dyDescent="0.25">
      <c r="A17" s="7"/>
      <c r="B17" s="7"/>
      <c r="C17" s="7"/>
      <c r="D17" s="7"/>
      <c r="E17" s="7"/>
      <c r="F17" s="7"/>
      <c r="G17" s="7"/>
      <c r="H17" s="7"/>
      <c r="I17" s="7"/>
    </row>
    <row r="18" spans="1:14" x14ac:dyDescent="0.25">
      <c r="J18" s="37"/>
      <c r="K18" s="37"/>
      <c r="L18" s="37"/>
      <c r="M18" s="37"/>
      <c r="N18" s="37"/>
    </row>
    <row r="19" spans="1:14" ht="5.25" customHeight="1" x14ac:dyDescent="0.25">
      <c r="J19" s="37"/>
      <c r="K19" s="37"/>
      <c r="L19" s="37"/>
      <c r="M19" s="37"/>
      <c r="N19" s="37"/>
    </row>
    <row r="20" spans="1:14" ht="58.5" customHeight="1" x14ac:dyDescent="0.25">
      <c r="J20" s="36"/>
      <c r="K20" s="36"/>
      <c r="L20" s="36"/>
      <c r="M20" s="36"/>
      <c r="N20" s="36"/>
    </row>
    <row r="21" spans="1:14" x14ac:dyDescent="0.25">
      <c r="A21" s="7"/>
      <c r="B21" s="7"/>
      <c r="C21" s="7"/>
      <c r="D21" s="7"/>
      <c r="E21" s="7"/>
      <c r="F21" s="7"/>
      <c r="G21" s="7"/>
      <c r="H21" s="7"/>
      <c r="I21" s="7"/>
    </row>
    <row r="22" spans="1:14" x14ac:dyDescent="0.25">
      <c r="A22" s="39" t="s">
        <v>145</v>
      </c>
      <c r="B22" s="37"/>
      <c r="C22" s="37"/>
      <c r="D22" s="37"/>
      <c r="E22" s="37"/>
      <c r="F22" s="37"/>
      <c r="G22" s="37"/>
      <c r="H22" s="37"/>
      <c r="I22" s="37"/>
    </row>
    <row r="23" spans="1:14" ht="7.5" customHeight="1" x14ac:dyDescent="0.25">
      <c r="A23" s="38"/>
      <c r="B23" s="37"/>
      <c r="C23" s="37"/>
      <c r="D23" s="37"/>
      <c r="E23" s="37"/>
      <c r="F23" s="37"/>
      <c r="G23" s="37"/>
      <c r="H23" s="37"/>
      <c r="I23" s="37"/>
    </row>
    <row r="24" spans="1:14" ht="49.5" customHeight="1" x14ac:dyDescent="0.25">
      <c r="A24" s="642" t="s">
        <v>148</v>
      </c>
      <c r="B24" s="642"/>
      <c r="C24" s="642"/>
      <c r="D24" s="642"/>
      <c r="E24" s="642"/>
      <c r="F24" s="642"/>
      <c r="G24" s="642"/>
      <c r="H24" s="642"/>
      <c r="I24" s="642"/>
    </row>
    <row r="25" spans="1:14" x14ac:dyDescent="0.25">
      <c r="A25" s="7"/>
      <c r="B25" s="7"/>
      <c r="C25" s="7"/>
      <c r="D25" s="7"/>
      <c r="E25" s="7"/>
      <c r="F25" s="7"/>
      <c r="G25" s="7"/>
      <c r="H25" s="7"/>
      <c r="I25" s="7"/>
    </row>
    <row r="26" spans="1:14" x14ac:dyDescent="0.25">
      <c r="A26" s="7"/>
      <c r="B26" s="7"/>
      <c r="C26" s="7"/>
      <c r="D26" s="7"/>
      <c r="E26" s="7"/>
      <c r="F26" s="7"/>
      <c r="G26" s="7"/>
      <c r="H26" s="7"/>
      <c r="I26" s="7"/>
    </row>
    <row r="27" spans="1:14" x14ac:dyDescent="0.25">
      <c r="A27" s="7"/>
      <c r="B27" s="7"/>
      <c r="C27" s="7"/>
      <c r="D27" s="7"/>
      <c r="E27" s="7"/>
      <c r="F27" s="7"/>
      <c r="G27" s="7"/>
      <c r="H27" s="7"/>
      <c r="I27" s="7"/>
    </row>
    <row r="28" spans="1:14" x14ac:dyDescent="0.25">
      <c r="A28" s="7"/>
      <c r="B28" s="7"/>
      <c r="C28" s="7"/>
      <c r="D28" s="7"/>
      <c r="E28" s="7"/>
      <c r="F28" s="7"/>
      <c r="G28" s="7"/>
      <c r="H28" s="7"/>
      <c r="I28" s="7"/>
    </row>
    <row r="29" spans="1:14" x14ac:dyDescent="0.25">
      <c r="A29" s="7"/>
      <c r="B29" s="7"/>
      <c r="C29" s="7"/>
      <c r="D29" s="7"/>
      <c r="E29" s="7"/>
      <c r="F29" s="7"/>
      <c r="G29" s="7"/>
      <c r="H29" s="7"/>
      <c r="I29" s="7"/>
    </row>
    <row r="30" spans="1:14" x14ac:dyDescent="0.25">
      <c r="A30" s="7"/>
      <c r="B30" s="7"/>
      <c r="C30" s="7"/>
      <c r="D30" s="7"/>
      <c r="E30" s="7"/>
      <c r="F30" s="7"/>
      <c r="G30" s="7"/>
      <c r="H30" s="7"/>
      <c r="I30" s="7"/>
    </row>
  </sheetData>
  <mergeCells count="17">
    <mergeCell ref="A3:C3"/>
    <mergeCell ref="D3:F3"/>
    <mergeCell ref="G3:I3"/>
    <mergeCell ref="G9:H9"/>
    <mergeCell ref="D9:E9"/>
    <mergeCell ref="A9:C9"/>
    <mergeCell ref="A1:C1"/>
    <mergeCell ref="D1:F1"/>
    <mergeCell ref="G1:I1"/>
    <mergeCell ref="A2:C2"/>
    <mergeCell ref="D2:F2"/>
    <mergeCell ref="G2:I2"/>
    <mergeCell ref="A10:B10"/>
    <mergeCell ref="D16:E16"/>
    <mergeCell ref="G16:H16"/>
    <mergeCell ref="A24:I24"/>
    <mergeCell ref="A16:C16"/>
  </mergeCells>
  <printOptions horizontalCentered="1"/>
  <pageMargins left="0.25" right="0.25" top="0.25" bottom="0.25" header="0" footer="0"/>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B33BB-A0E0-4EC2-A1F7-59EFC825C3D2}">
  <sheetPr>
    <pageSetUpPr fitToPage="1"/>
  </sheetPr>
  <dimension ref="A1:AH39"/>
  <sheetViews>
    <sheetView topLeftCell="A5" workbookViewId="0">
      <selection activeCell="E32" sqref="E32"/>
    </sheetView>
  </sheetViews>
  <sheetFormatPr defaultColWidth="8.85546875" defaultRowHeight="15" x14ac:dyDescent="0.25"/>
  <cols>
    <col min="1" max="1" width="6.28515625" style="405" customWidth="1"/>
    <col min="2" max="2" width="7.7109375" style="405" customWidth="1"/>
    <col min="3" max="3" width="4.140625" style="408" customWidth="1"/>
    <col min="4" max="4" width="4.42578125" style="405" customWidth="1"/>
    <col min="5" max="5" width="35" style="405" customWidth="1"/>
    <col min="6" max="6" width="14.5703125" style="407" customWidth="1"/>
    <col min="7" max="7" width="13.42578125" style="407" customWidth="1"/>
    <col min="8" max="8" width="14.7109375" style="405" customWidth="1"/>
    <col min="9" max="9" width="41" style="405" customWidth="1"/>
    <col min="10" max="34" width="8.85546875" style="406"/>
    <col min="35" max="16384" width="8.85546875" style="405"/>
  </cols>
  <sheetData>
    <row r="1" spans="1:13" ht="18.75" x14ac:dyDescent="0.3">
      <c r="A1" s="501"/>
      <c r="B1" s="501"/>
      <c r="C1" s="501"/>
      <c r="D1" s="501"/>
      <c r="E1" s="501"/>
      <c r="F1" s="501"/>
      <c r="G1" s="501"/>
      <c r="H1" s="501"/>
      <c r="I1" s="501"/>
    </row>
    <row r="2" spans="1:13" ht="30" x14ac:dyDescent="0.25">
      <c r="A2" s="502"/>
      <c r="B2" s="502"/>
      <c r="C2" s="502"/>
      <c r="D2" s="502"/>
      <c r="E2" s="502"/>
      <c r="F2" s="502"/>
      <c r="G2" s="503"/>
      <c r="H2" s="442" t="s">
        <v>456</v>
      </c>
      <c r="I2" s="445">
        <v>0.1</v>
      </c>
      <c r="J2" s="444"/>
      <c r="L2" s="444"/>
      <c r="M2" s="444"/>
    </row>
    <row r="3" spans="1:13" ht="45" x14ac:dyDescent="0.25">
      <c r="A3" s="442" t="s">
        <v>455</v>
      </c>
      <c r="B3" s="442" t="s">
        <v>454</v>
      </c>
      <c r="C3" s="504" t="s">
        <v>453</v>
      </c>
      <c r="D3" s="504"/>
      <c r="E3" s="504"/>
      <c r="F3" s="443" t="s">
        <v>452</v>
      </c>
      <c r="G3" s="442" t="s">
        <v>451</v>
      </c>
      <c r="H3" s="442" t="s">
        <v>450</v>
      </c>
      <c r="I3" s="442" t="s">
        <v>449</v>
      </c>
    </row>
    <row r="4" spans="1:13" ht="15" customHeight="1" x14ac:dyDescent="0.25">
      <c r="A4" s="418">
        <v>1</v>
      </c>
      <c r="B4" s="417">
        <v>1001</v>
      </c>
      <c r="C4" s="505" t="s">
        <v>448</v>
      </c>
      <c r="D4" s="506"/>
      <c r="E4" s="507"/>
      <c r="F4" s="438">
        <v>0</v>
      </c>
      <c r="G4" s="429"/>
      <c r="H4" s="416">
        <f t="shared" ref="H4:H27" si="0">F4-G4</f>
        <v>0</v>
      </c>
      <c r="I4" s="427" t="s">
        <v>409</v>
      </c>
    </row>
    <row r="5" spans="1:13" ht="15" customHeight="1" x14ac:dyDescent="0.25">
      <c r="A5" s="418">
        <v>2</v>
      </c>
      <c r="B5" s="417">
        <v>1002</v>
      </c>
      <c r="C5" s="505" t="s">
        <v>447</v>
      </c>
      <c r="D5" s="506"/>
      <c r="E5" s="507"/>
      <c r="F5" s="438">
        <v>0</v>
      </c>
      <c r="G5" s="429"/>
      <c r="H5" s="416">
        <f t="shared" si="0"/>
        <v>0</v>
      </c>
      <c r="I5" s="427" t="s">
        <v>409</v>
      </c>
    </row>
    <row r="6" spans="1:13" ht="15" customHeight="1" x14ac:dyDescent="0.25">
      <c r="A6" s="418">
        <v>3</v>
      </c>
      <c r="B6" s="417">
        <v>1003</v>
      </c>
      <c r="C6" s="505" t="s">
        <v>446</v>
      </c>
      <c r="D6" s="506" t="s">
        <v>445</v>
      </c>
      <c r="E6" s="507"/>
      <c r="F6" s="438">
        <v>0</v>
      </c>
      <c r="G6" s="429"/>
      <c r="H6" s="428">
        <f t="shared" si="0"/>
        <v>0</v>
      </c>
      <c r="I6" s="427" t="s">
        <v>409</v>
      </c>
    </row>
    <row r="7" spans="1:13" ht="15" customHeight="1" x14ac:dyDescent="0.25">
      <c r="A7" s="418">
        <v>4</v>
      </c>
      <c r="B7" s="417">
        <v>1004</v>
      </c>
      <c r="C7" s="505" t="s">
        <v>444</v>
      </c>
      <c r="D7" s="506" t="s">
        <v>443</v>
      </c>
      <c r="E7" s="507"/>
      <c r="F7" s="438">
        <v>0</v>
      </c>
      <c r="G7" s="429"/>
      <c r="H7" s="428">
        <f t="shared" si="0"/>
        <v>0</v>
      </c>
      <c r="I7" s="427" t="s">
        <v>442</v>
      </c>
    </row>
    <row r="8" spans="1:13" ht="15" customHeight="1" x14ac:dyDescent="0.25">
      <c r="A8" s="418">
        <v>5</v>
      </c>
      <c r="B8" s="417">
        <v>1005</v>
      </c>
      <c r="C8" s="505" t="s">
        <v>441</v>
      </c>
      <c r="D8" s="506" t="s">
        <v>440</v>
      </c>
      <c r="E8" s="507"/>
      <c r="F8" s="438">
        <v>0</v>
      </c>
      <c r="G8" s="429"/>
      <c r="H8" s="428">
        <f t="shared" si="0"/>
        <v>0</v>
      </c>
      <c r="I8" s="427" t="s">
        <v>409</v>
      </c>
    </row>
    <row r="9" spans="1:13" ht="15" customHeight="1" x14ac:dyDescent="0.25">
      <c r="A9" s="418">
        <v>6</v>
      </c>
      <c r="B9" s="417">
        <v>1006</v>
      </c>
      <c r="C9" s="505" t="s">
        <v>439</v>
      </c>
      <c r="D9" s="506" t="s">
        <v>438</v>
      </c>
      <c r="E9" s="507"/>
      <c r="F9" s="438">
        <v>0</v>
      </c>
      <c r="G9" s="429"/>
      <c r="H9" s="428">
        <f t="shared" si="0"/>
        <v>0</v>
      </c>
      <c r="I9" s="427" t="s">
        <v>437</v>
      </c>
    </row>
    <row r="10" spans="1:13" ht="15" customHeight="1" x14ac:dyDescent="0.25">
      <c r="A10" s="418">
        <v>7</v>
      </c>
      <c r="B10" s="417">
        <v>1007</v>
      </c>
      <c r="C10" s="505" t="s">
        <v>436</v>
      </c>
      <c r="D10" s="506" t="s">
        <v>435</v>
      </c>
      <c r="E10" s="507"/>
      <c r="F10" s="438">
        <v>0</v>
      </c>
      <c r="G10" s="429"/>
      <c r="H10" s="428">
        <f t="shared" si="0"/>
        <v>0</v>
      </c>
      <c r="I10" s="427" t="s">
        <v>409</v>
      </c>
    </row>
    <row r="11" spans="1:13" ht="15" customHeight="1" x14ac:dyDescent="0.25">
      <c r="A11" s="418">
        <v>9</v>
      </c>
      <c r="B11" s="417">
        <v>1009</v>
      </c>
      <c r="C11" s="505" t="s">
        <v>434</v>
      </c>
      <c r="D11" s="506" t="s">
        <v>433</v>
      </c>
      <c r="E11" s="507"/>
      <c r="F11" s="438">
        <v>0</v>
      </c>
      <c r="G11" s="429"/>
      <c r="H11" s="428">
        <f t="shared" si="0"/>
        <v>0</v>
      </c>
      <c r="I11" s="427" t="s">
        <v>432</v>
      </c>
    </row>
    <row r="12" spans="1:13" ht="15" customHeight="1" x14ac:dyDescent="0.25">
      <c r="A12" s="418">
        <v>10</v>
      </c>
      <c r="B12" s="417">
        <v>1010</v>
      </c>
      <c r="C12" s="505" t="s">
        <v>431</v>
      </c>
      <c r="D12" s="506" t="s">
        <v>430</v>
      </c>
      <c r="E12" s="507"/>
      <c r="F12" s="438">
        <v>0</v>
      </c>
      <c r="G12" s="429"/>
      <c r="H12" s="428">
        <f t="shared" si="0"/>
        <v>0</v>
      </c>
      <c r="I12" s="427" t="s">
        <v>409</v>
      </c>
    </row>
    <row r="13" spans="1:13" ht="15" customHeight="1" x14ac:dyDescent="0.25">
      <c r="A13" s="418">
        <v>11</v>
      </c>
      <c r="B13" s="417">
        <v>1011</v>
      </c>
      <c r="C13" s="505" t="s">
        <v>429</v>
      </c>
      <c r="D13" s="506" t="s">
        <v>428</v>
      </c>
      <c r="E13" s="507"/>
      <c r="F13" s="438">
        <v>0</v>
      </c>
      <c r="G13" s="429"/>
      <c r="H13" s="428">
        <f t="shared" si="0"/>
        <v>0</v>
      </c>
      <c r="I13" s="427" t="s">
        <v>409</v>
      </c>
    </row>
    <row r="14" spans="1:13" ht="15" customHeight="1" x14ac:dyDescent="0.25">
      <c r="A14" s="418">
        <v>12</v>
      </c>
      <c r="B14" s="417">
        <v>1012</v>
      </c>
      <c r="C14" s="505" t="s">
        <v>427</v>
      </c>
      <c r="D14" s="506" t="s">
        <v>426</v>
      </c>
      <c r="E14" s="507"/>
      <c r="F14" s="438">
        <v>0</v>
      </c>
      <c r="G14" s="429"/>
      <c r="H14" s="428">
        <f t="shared" si="0"/>
        <v>0</v>
      </c>
      <c r="I14" s="427" t="s">
        <v>409</v>
      </c>
    </row>
    <row r="15" spans="1:13" ht="15" customHeight="1" x14ac:dyDescent="0.25">
      <c r="A15" s="418">
        <v>14</v>
      </c>
      <c r="B15" s="417">
        <v>1013</v>
      </c>
      <c r="C15" s="441" t="s">
        <v>425</v>
      </c>
      <c r="D15" s="440"/>
      <c r="E15" s="439"/>
      <c r="F15" s="438">
        <v>0</v>
      </c>
      <c r="G15" s="429"/>
      <c r="H15" s="428">
        <f t="shared" si="0"/>
        <v>0</v>
      </c>
      <c r="I15" s="427" t="s">
        <v>409</v>
      </c>
    </row>
    <row r="16" spans="1:13" ht="15" customHeight="1" x14ac:dyDescent="0.25">
      <c r="A16" s="418">
        <v>13</v>
      </c>
      <c r="B16" s="417">
        <v>1014</v>
      </c>
      <c r="C16" s="441" t="s">
        <v>424</v>
      </c>
      <c r="D16" s="440"/>
      <c r="E16" s="439"/>
      <c r="F16" s="438">
        <v>0</v>
      </c>
      <c r="G16" s="429"/>
      <c r="H16" s="428">
        <f t="shared" si="0"/>
        <v>0</v>
      </c>
      <c r="I16" s="427" t="s">
        <v>409</v>
      </c>
    </row>
    <row r="17" spans="1:34" s="406" customFormat="1" ht="15" customHeight="1" x14ac:dyDescent="0.25">
      <c r="A17" s="418" t="s">
        <v>423</v>
      </c>
      <c r="B17" s="417">
        <v>1510</v>
      </c>
      <c r="C17" s="505" t="s">
        <v>422</v>
      </c>
      <c r="D17" s="506"/>
      <c r="E17" s="507"/>
      <c r="F17" s="415">
        <f>SUM(F18:F21)</f>
        <v>0</v>
      </c>
      <c r="G17" s="415"/>
      <c r="H17" s="437">
        <f t="shared" si="0"/>
        <v>0</v>
      </c>
      <c r="I17" s="413"/>
    </row>
    <row r="18" spans="1:34" s="406" customFormat="1" ht="15" customHeight="1" x14ac:dyDescent="0.25">
      <c r="A18" s="436"/>
      <c r="B18" s="435"/>
      <c r="C18" s="434"/>
      <c r="D18" s="499" t="s">
        <v>421</v>
      </c>
      <c r="E18" s="500"/>
      <c r="F18" s="429">
        <v>0</v>
      </c>
      <c r="G18" s="429"/>
      <c r="H18" s="432">
        <f t="shared" si="0"/>
        <v>0</v>
      </c>
      <c r="I18" s="431" t="s">
        <v>417</v>
      </c>
    </row>
    <row r="19" spans="1:34" s="406" customFormat="1" ht="15" customHeight="1" x14ac:dyDescent="0.25">
      <c r="A19" s="436"/>
      <c r="B19" s="435"/>
      <c r="C19" s="434"/>
      <c r="D19" s="499" t="s">
        <v>420</v>
      </c>
      <c r="E19" s="500"/>
      <c r="F19" s="429">
        <v>0</v>
      </c>
      <c r="G19" s="429"/>
      <c r="H19" s="432">
        <f t="shared" si="0"/>
        <v>0</v>
      </c>
      <c r="I19" s="431" t="s">
        <v>411</v>
      </c>
    </row>
    <row r="20" spans="1:34" s="406" customFormat="1" ht="15" customHeight="1" x14ac:dyDescent="0.25">
      <c r="A20" s="436"/>
      <c r="B20" s="435"/>
      <c r="C20" s="434"/>
      <c r="D20" s="499" t="s">
        <v>419</v>
      </c>
      <c r="E20" s="500"/>
      <c r="F20" s="429">
        <v>0</v>
      </c>
      <c r="G20" s="429"/>
      <c r="H20" s="432">
        <f t="shared" si="0"/>
        <v>0</v>
      </c>
      <c r="I20" s="431" t="s">
        <v>411</v>
      </c>
    </row>
    <row r="21" spans="1:34" s="406" customFormat="1" ht="15" customHeight="1" x14ac:dyDescent="0.25">
      <c r="A21" s="436"/>
      <c r="B21" s="435"/>
      <c r="C21" s="434"/>
      <c r="D21" s="499" t="s">
        <v>418</v>
      </c>
      <c r="E21" s="500"/>
      <c r="F21" s="429">
        <v>0</v>
      </c>
      <c r="G21" s="429"/>
      <c r="H21" s="432">
        <f t="shared" si="0"/>
        <v>0</v>
      </c>
      <c r="I21" s="431" t="s">
        <v>417</v>
      </c>
    </row>
    <row r="22" spans="1:34" s="406" customFormat="1" ht="15" customHeight="1" x14ac:dyDescent="0.25">
      <c r="A22" s="418" t="s">
        <v>416</v>
      </c>
      <c r="B22" s="417">
        <v>1520</v>
      </c>
      <c r="C22" s="505" t="s">
        <v>415</v>
      </c>
      <c r="D22" s="506"/>
      <c r="E22" s="507"/>
      <c r="F22" s="415">
        <f>SUM(F23:F26)</f>
        <v>0</v>
      </c>
      <c r="G22" s="415">
        <f>SUM(G23:G26)</f>
        <v>0</v>
      </c>
      <c r="H22" s="437">
        <f t="shared" si="0"/>
        <v>0</v>
      </c>
      <c r="I22" s="413"/>
    </row>
    <row r="23" spans="1:34" ht="15" customHeight="1" x14ac:dyDescent="0.25">
      <c r="A23" s="436"/>
      <c r="B23" s="435"/>
      <c r="C23" s="434"/>
      <c r="D23" s="508" t="s">
        <v>414</v>
      </c>
      <c r="E23" s="509"/>
      <c r="F23" s="433">
        <v>0</v>
      </c>
      <c r="G23" s="433"/>
      <c r="H23" s="432">
        <f t="shared" si="0"/>
        <v>0</v>
      </c>
      <c r="I23" s="431" t="s">
        <v>411</v>
      </c>
    </row>
    <row r="24" spans="1:34" ht="15" customHeight="1" x14ac:dyDescent="0.25">
      <c r="A24" s="436"/>
      <c r="B24" s="435"/>
      <c r="C24" s="434"/>
      <c r="D24" s="508" t="s">
        <v>413</v>
      </c>
      <c r="E24" s="509"/>
      <c r="F24" s="433">
        <v>0</v>
      </c>
      <c r="G24" s="429"/>
      <c r="H24" s="432">
        <f t="shared" si="0"/>
        <v>0</v>
      </c>
      <c r="I24" s="431" t="s">
        <v>411</v>
      </c>
    </row>
    <row r="25" spans="1:34" ht="15" customHeight="1" x14ac:dyDescent="0.25">
      <c r="A25" s="436"/>
      <c r="B25" s="435"/>
      <c r="C25" s="434"/>
      <c r="D25" s="508" t="s">
        <v>335</v>
      </c>
      <c r="E25" s="509"/>
      <c r="F25" s="433"/>
      <c r="G25" s="429"/>
      <c r="H25" s="432">
        <f t="shared" si="0"/>
        <v>0</v>
      </c>
      <c r="I25" s="431" t="s">
        <v>411</v>
      </c>
    </row>
    <row r="26" spans="1:34" ht="15" customHeight="1" x14ac:dyDescent="0.25">
      <c r="A26" s="436"/>
      <c r="B26" s="435"/>
      <c r="C26" s="434"/>
      <c r="D26" s="508" t="s">
        <v>412</v>
      </c>
      <c r="E26" s="509"/>
      <c r="F26" s="433">
        <v>0</v>
      </c>
      <c r="G26" s="429"/>
      <c r="H26" s="432">
        <f t="shared" si="0"/>
        <v>0</v>
      </c>
      <c r="I26" s="431" t="s">
        <v>411</v>
      </c>
    </row>
    <row r="27" spans="1:34" s="426" customFormat="1" ht="15" customHeight="1" x14ac:dyDescent="0.25">
      <c r="A27" s="418" t="s">
        <v>410</v>
      </c>
      <c r="B27" s="417">
        <v>1530</v>
      </c>
      <c r="C27" s="505" t="s">
        <v>460</v>
      </c>
      <c r="D27" s="506"/>
      <c r="E27" s="507"/>
      <c r="F27" s="430">
        <f>+'Section A'!E25:F25</f>
        <v>0</v>
      </c>
      <c r="G27" s="429"/>
      <c r="H27" s="428">
        <f t="shared" si="0"/>
        <v>0</v>
      </c>
      <c r="I27" s="427" t="s">
        <v>409</v>
      </c>
      <c r="J27" s="406"/>
      <c r="K27" s="406"/>
      <c r="L27" s="406"/>
      <c r="M27" s="406"/>
      <c r="N27" s="406"/>
      <c r="O27" s="406"/>
      <c r="P27" s="406"/>
      <c r="Q27" s="406"/>
      <c r="R27" s="406"/>
      <c r="S27" s="406"/>
      <c r="T27" s="406"/>
      <c r="U27" s="406"/>
      <c r="V27" s="406"/>
      <c r="W27" s="406"/>
      <c r="X27" s="406"/>
      <c r="Y27" s="406"/>
      <c r="Z27" s="406"/>
      <c r="AA27" s="406"/>
      <c r="AB27" s="406"/>
      <c r="AC27" s="406"/>
      <c r="AD27" s="406"/>
      <c r="AE27" s="406"/>
      <c r="AF27" s="406"/>
      <c r="AG27" s="406"/>
      <c r="AH27" s="406"/>
    </row>
    <row r="28" spans="1:34" ht="15" customHeight="1" x14ac:dyDescent="0.25">
      <c r="A28" s="422"/>
      <c r="B28" s="425"/>
      <c r="C28" s="512"/>
      <c r="D28" s="512"/>
      <c r="E28" s="512"/>
      <c r="F28" s="424"/>
      <c r="G28" s="415"/>
      <c r="H28" s="423">
        <f>H4+H5+H6+H7+H8+H9+H10+H11+H12+H13+H14+H15+H16+H18+H19+H20+H21+H23+H24+H26</f>
        <v>0</v>
      </c>
      <c r="I28" s="419" t="s">
        <v>408</v>
      </c>
    </row>
    <row r="29" spans="1:34" ht="15" customHeight="1" x14ac:dyDescent="0.25">
      <c r="A29" s="422"/>
      <c r="B29" s="422"/>
      <c r="C29" s="513"/>
      <c r="D29" s="513"/>
      <c r="E29" s="513"/>
      <c r="F29" s="421"/>
      <c r="G29" s="421"/>
      <c r="H29" s="420">
        <v>0.1</v>
      </c>
      <c r="I29" s="419" t="s">
        <v>407</v>
      </c>
    </row>
    <row r="30" spans="1:34" ht="15" customHeight="1" x14ac:dyDescent="0.25">
      <c r="A30" s="418">
        <v>17</v>
      </c>
      <c r="B30" s="417">
        <v>1017</v>
      </c>
      <c r="C30" s="505" t="s">
        <v>406</v>
      </c>
      <c r="D30" s="506"/>
      <c r="E30" s="507"/>
      <c r="F30" s="416">
        <f>H31*H32</f>
        <v>0</v>
      </c>
      <c r="G30" s="415"/>
      <c r="H30" s="414"/>
      <c r="I30" s="413"/>
    </row>
    <row r="31" spans="1:34" x14ac:dyDescent="0.25">
      <c r="C31" s="412"/>
      <c r="D31" s="412"/>
      <c r="E31" s="412"/>
      <c r="F31" s="411"/>
      <c r="G31" s="410"/>
    </row>
    <row r="32" spans="1:34" x14ac:dyDescent="0.25">
      <c r="A32" s="409" t="s">
        <v>405</v>
      </c>
    </row>
    <row r="33" spans="1:9" x14ac:dyDescent="0.25">
      <c r="A33" s="510"/>
      <c r="B33" s="510"/>
      <c r="C33" s="510"/>
      <c r="D33" s="510"/>
      <c r="E33" s="510"/>
      <c r="F33" s="510"/>
      <c r="G33" s="510"/>
      <c r="H33" s="510"/>
      <c r="I33" s="510"/>
    </row>
    <row r="34" spans="1:9" s="406" customFormat="1" x14ac:dyDescent="0.25">
      <c r="A34" s="510"/>
      <c r="B34" s="510"/>
      <c r="C34" s="510"/>
      <c r="D34" s="510"/>
      <c r="E34" s="510"/>
      <c r="F34" s="510"/>
      <c r="G34" s="510"/>
      <c r="H34" s="510"/>
      <c r="I34" s="510"/>
    </row>
    <row r="35" spans="1:9" s="406" customFormat="1" x14ac:dyDescent="0.25">
      <c r="A35" s="510"/>
      <c r="B35" s="510"/>
      <c r="C35" s="510"/>
      <c r="D35" s="510"/>
      <c r="E35" s="510"/>
      <c r="F35" s="510"/>
      <c r="G35" s="510"/>
      <c r="H35" s="510"/>
      <c r="I35" s="510"/>
    </row>
    <row r="36" spans="1:9" s="406" customFormat="1" x14ac:dyDescent="0.25">
      <c r="A36" s="510"/>
      <c r="B36" s="510"/>
      <c r="C36" s="510"/>
      <c r="D36" s="510"/>
      <c r="E36" s="510"/>
      <c r="F36" s="510"/>
      <c r="G36" s="510"/>
      <c r="H36" s="510"/>
      <c r="I36" s="510"/>
    </row>
    <row r="37" spans="1:9" s="406" customFormat="1" ht="20.25" customHeight="1" x14ac:dyDescent="0.25">
      <c r="A37" s="405"/>
      <c r="B37" s="405"/>
      <c r="C37" s="408"/>
      <c r="D37" s="405"/>
      <c r="E37" s="405"/>
      <c r="F37" s="407"/>
      <c r="G37" s="407"/>
      <c r="H37" s="405"/>
      <c r="I37" s="405"/>
    </row>
    <row r="38" spans="1:9" s="406" customFormat="1" ht="28.5" customHeight="1" x14ac:dyDescent="0.25">
      <c r="A38" s="511" t="s">
        <v>404</v>
      </c>
      <c r="B38" s="511"/>
      <c r="C38" s="511"/>
      <c r="D38" s="511"/>
      <c r="E38" s="511"/>
      <c r="F38" s="511"/>
      <c r="G38" s="511"/>
      <c r="H38" s="511"/>
      <c r="I38" s="511"/>
    </row>
    <row r="39" spans="1:9" s="406" customFormat="1" x14ac:dyDescent="0.25">
      <c r="A39" s="405" t="s">
        <v>403</v>
      </c>
      <c r="B39" s="405"/>
      <c r="C39" s="408"/>
      <c r="D39" s="405"/>
      <c r="E39" s="405"/>
      <c r="F39" s="407"/>
      <c r="G39" s="407"/>
      <c r="H39" s="405"/>
      <c r="I39" s="405"/>
    </row>
  </sheetData>
  <mergeCells count="30">
    <mergeCell ref="D25:E25"/>
    <mergeCell ref="A33:I36"/>
    <mergeCell ref="A38:I38"/>
    <mergeCell ref="C27:E27"/>
    <mergeCell ref="C28:E28"/>
    <mergeCell ref="C29:E29"/>
    <mergeCell ref="C30:E30"/>
    <mergeCell ref="D21:E21"/>
    <mergeCell ref="C6:E6"/>
    <mergeCell ref="C7:E7"/>
    <mergeCell ref="C8:E8"/>
    <mergeCell ref="D26:E26"/>
    <mergeCell ref="D24:E24"/>
    <mergeCell ref="C17:E17"/>
    <mergeCell ref="D18:E18"/>
    <mergeCell ref="C9:E9"/>
    <mergeCell ref="C10:E10"/>
    <mergeCell ref="C11:E11"/>
    <mergeCell ref="C22:E22"/>
    <mergeCell ref="D23:E23"/>
    <mergeCell ref="C12:E12"/>
    <mergeCell ref="C13:E13"/>
    <mergeCell ref="C14:E14"/>
    <mergeCell ref="D19:E19"/>
    <mergeCell ref="D20:E20"/>
    <mergeCell ref="A1:I1"/>
    <mergeCell ref="A2:G2"/>
    <mergeCell ref="C3:E3"/>
    <mergeCell ref="C4:E4"/>
    <mergeCell ref="C5:E5"/>
  </mergeCells>
  <pageMargins left="0.7" right="0.7" top="0.75" bottom="0.7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3723D-F5F6-4BD6-A5BB-7433098973D2}">
  <sheetPr>
    <pageSetUpPr fitToPage="1"/>
  </sheetPr>
  <dimension ref="B1:S152"/>
  <sheetViews>
    <sheetView workbookViewId="0">
      <selection activeCell="B5" sqref="B5"/>
    </sheetView>
  </sheetViews>
  <sheetFormatPr defaultRowHeight="15" x14ac:dyDescent="0.25"/>
  <cols>
    <col min="1" max="1" width="1.42578125" style="354" customWidth="1"/>
    <col min="2" max="2" width="3.28515625" style="354" customWidth="1"/>
    <col min="3" max="3" width="19.140625" style="354" bestFit="1" customWidth="1"/>
    <col min="4" max="4" width="19.140625" style="354" customWidth="1"/>
    <col min="5" max="5" width="20.28515625" style="354" customWidth="1"/>
    <col min="6" max="6" width="19.85546875" style="354" customWidth="1"/>
    <col min="7" max="7" width="22.85546875" style="354" customWidth="1"/>
    <col min="8" max="8" width="15.140625" style="354" customWidth="1"/>
    <col min="9" max="9" width="13" style="354" customWidth="1"/>
    <col min="10" max="10" width="18.28515625" style="354" bestFit="1" customWidth="1"/>
    <col min="11" max="11" width="16.7109375" style="354" customWidth="1"/>
    <col min="12" max="12" width="0.85546875" style="354" customWidth="1"/>
    <col min="13" max="13" width="3.5703125" style="354" customWidth="1"/>
    <col min="14" max="14" width="9.140625" style="355"/>
    <col min="15" max="18" width="9.140625" style="354"/>
    <col min="19" max="19" width="14" style="354" customWidth="1"/>
    <col min="20" max="16384" width="9.140625" style="354"/>
  </cols>
  <sheetData>
    <row r="1" spans="2:19" ht="6" customHeight="1" x14ac:dyDescent="0.25"/>
    <row r="2" spans="2:19" ht="21" thickBot="1" x14ac:dyDescent="0.35">
      <c r="B2" s="404" t="s">
        <v>402</v>
      </c>
      <c r="C2" s="403"/>
      <c r="D2" s="403"/>
      <c r="E2" s="403"/>
      <c r="F2" s="403"/>
      <c r="G2" s="403"/>
      <c r="H2" s="403"/>
      <c r="I2" s="403"/>
      <c r="J2" s="403"/>
      <c r="K2" s="402"/>
    </row>
    <row r="3" spans="2:19" ht="5.25" customHeight="1" thickTop="1" x14ac:dyDescent="0.25">
      <c r="B3" s="368"/>
      <c r="C3" s="367"/>
      <c r="D3" s="367"/>
      <c r="E3" s="367"/>
      <c r="F3" s="367"/>
      <c r="G3" s="367"/>
      <c r="H3" s="367"/>
      <c r="I3" s="367"/>
      <c r="J3" s="367"/>
      <c r="K3" s="366"/>
    </row>
    <row r="4" spans="2:19" ht="26.25" customHeight="1" x14ac:dyDescent="0.25">
      <c r="B4" s="368"/>
      <c r="C4" s="514"/>
      <c r="D4" s="514"/>
      <c r="E4" s="514"/>
      <c r="F4" s="514"/>
      <c r="G4" s="515" t="s">
        <v>401</v>
      </c>
      <c r="H4" s="517" t="s">
        <v>400</v>
      </c>
      <c r="I4" s="517"/>
      <c r="J4" s="401"/>
      <c r="K4" s="400"/>
    </row>
    <row r="5" spans="2:19" s="394" customFormat="1" ht="43.5" customHeight="1" x14ac:dyDescent="0.25">
      <c r="B5" s="399"/>
      <c r="C5" s="397" t="s">
        <v>399</v>
      </c>
      <c r="D5" s="397" t="s">
        <v>398</v>
      </c>
      <c r="E5" s="397" t="s">
        <v>397</v>
      </c>
      <c r="F5" s="397" t="str">
        <f>"Amount Spent in FY"&amp;'Section A'!F3</f>
        <v>Amount Spent in FY2021</v>
      </c>
      <c r="G5" s="516"/>
      <c r="H5" s="398" t="str">
        <f>"FY"&amp;'Section A'!F3 &amp;" is year ___"</f>
        <v>FY2021 is year ___</v>
      </c>
      <c r="I5" s="398" t="s">
        <v>396</v>
      </c>
      <c r="J5" s="397" t="s">
        <v>395</v>
      </c>
      <c r="K5" s="396" t="str">
        <f>"Amount to Exclude in FY"&amp;'Section A'!F3</f>
        <v>Amount to Exclude in FY2021</v>
      </c>
      <c r="N5" s="395"/>
      <c r="S5" s="393"/>
    </row>
    <row r="6" spans="2:19" x14ac:dyDescent="0.25">
      <c r="B6" s="385">
        <v>1</v>
      </c>
      <c r="C6" s="384"/>
      <c r="D6" s="383"/>
      <c r="E6" s="381">
        <v>0</v>
      </c>
      <c r="F6" s="381">
        <v>0</v>
      </c>
      <c r="G6" s="381">
        <v>0</v>
      </c>
      <c r="H6" s="382"/>
      <c r="I6" s="382"/>
      <c r="J6" s="381">
        <f t="shared" ref="J6:J37" si="0">IF(H6="",0,IF(G6&gt;25000,0,IF(F6+G6&gt;25000,25000-G6,F6)))</f>
        <v>0</v>
      </c>
      <c r="K6" s="380">
        <f t="shared" ref="K6:K37" si="1">F6-J6</f>
        <v>0</v>
      </c>
      <c r="N6" s="391"/>
      <c r="O6" s="389"/>
      <c r="P6" s="391"/>
      <c r="Q6" s="391"/>
      <c r="R6" s="391"/>
      <c r="S6" s="393"/>
    </row>
    <row r="7" spans="2:19" x14ac:dyDescent="0.25">
      <c r="B7" s="379">
        <v>2</v>
      </c>
      <c r="C7" s="378"/>
      <c r="D7" s="377"/>
      <c r="E7" s="375">
        <v>0</v>
      </c>
      <c r="F7" s="375">
        <v>0</v>
      </c>
      <c r="G7" s="375">
        <v>0</v>
      </c>
      <c r="H7" s="376"/>
      <c r="I7" s="376"/>
      <c r="J7" s="375">
        <f t="shared" si="0"/>
        <v>0</v>
      </c>
      <c r="K7" s="374">
        <f t="shared" si="1"/>
        <v>0</v>
      </c>
      <c r="N7" s="392"/>
      <c r="O7" s="391"/>
      <c r="P7" s="388"/>
      <c r="Q7" s="388"/>
      <c r="R7" s="388"/>
      <c r="S7" s="388"/>
    </row>
    <row r="8" spans="2:19" x14ac:dyDescent="0.25">
      <c r="B8" s="385">
        <v>3</v>
      </c>
      <c r="C8" s="384"/>
      <c r="D8" s="383"/>
      <c r="E8" s="381">
        <v>0</v>
      </c>
      <c r="F8" s="381">
        <v>0</v>
      </c>
      <c r="G8" s="381">
        <v>0</v>
      </c>
      <c r="H8" s="382"/>
      <c r="I8" s="382"/>
      <c r="J8" s="381">
        <f t="shared" si="0"/>
        <v>0</v>
      </c>
      <c r="K8" s="380">
        <f t="shared" si="1"/>
        <v>0</v>
      </c>
      <c r="N8" s="390"/>
      <c r="O8" s="389"/>
      <c r="P8" s="388"/>
      <c r="Q8" s="388"/>
      <c r="R8" s="388"/>
      <c r="S8" s="388"/>
    </row>
    <row r="9" spans="2:19" x14ac:dyDescent="0.25">
      <c r="B9" s="379">
        <v>4</v>
      </c>
      <c r="C9" s="378"/>
      <c r="D9" s="377"/>
      <c r="E9" s="375">
        <v>0</v>
      </c>
      <c r="F9" s="375">
        <v>0</v>
      </c>
      <c r="G9" s="375">
        <v>0</v>
      </c>
      <c r="H9" s="376"/>
      <c r="I9" s="376"/>
      <c r="J9" s="375">
        <f t="shared" si="0"/>
        <v>0</v>
      </c>
      <c r="K9" s="374">
        <f t="shared" si="1"/>
        <v>0</v>
      </c>
      <c r="N9" s="390"/>
      <c r="O9" s="389"/>
      <c r="P9" s="388"/>
      <c r="Q9" s="388"/>
      <c r="R9" s="388"/>
      <c r="S9" s="388"/>
    </row>
    <row r="10" spans="2:19" x14ac:dyDescent="0.25">
      <c r="B10" s="385">
        <v>5</v>
      </c>
      <c r="C10" s="384"/>
      <c r="D10" s="383"/>
      <c r="E10" s="381">
        <v>0</v>
      </c>
      <c r="F10" s="381">
        <v>0</v>
      </c>
      <c r="G10" s="381">
        <v>0</v>
      </c>
      <c r="H10" s="382"/>
      <c r="I10" s="382"/>
      <c r="J10" s="381">
        <f t="shared" si="0"/>
        <v>0</v>
      </c>
      <c r="K10" s="380">
        <f t="shared" si="1"/>
        <v>0</v>
      </c>
    </row>
    <row r="11" spans="2:19" x14ac:dyDescent="0.25">
      <c r="B11" s="379">
        <v>6</v>
      </c>
      <c r="C11" s="378"/>
      <c r="D11" s="377"/>
      <c r="E11" s="375">
        <v>0</v>
      </c>
      <c r="F11" s="375">
        <v>0</v>
      </c>
      <c r="G11" s="375">
        <v>0</v>
      </c>
      <c r="H11" s="376"/>
      <c r="I11" s="376"/>
      <c r="J11" s="375">
        <f t="shared" si="0"/>
        <v>0</v>
      </c>
      <c r="K11" s="374">
        <f t="shared" si="1"/>
        <v>0</v>
      </c>
    </row>
    <row r="12" spans="2:19" x14ac:dyDescent="0.25">
      <c r="B12" s="385">
        <v>7</v>
      </c>
      <c r="C12" s="384"/>
      <c r="D12" s="383"/>
      <c r="E12" s="381">
        <v>0</v>
      </c>
      <c r="F12" s="381">
        <v>0</v>
      </c>
      <c r="G12" s="381">
        <v>0</v>
      </c>
      <c r="H12" s="382"/>
      <c r="I12" s="382"/>
      <c r="J12" s="381">
        <f t="shared" si="0"/>
        <v>0</v>
      </c>
      <c r="K12" s="380">
        <f t="shared" si="1"/>
        <v>0</v>
      </c>
      <c r="N12" s="387"/>
      <c r="O12" s="386"/>
      <c r="P12" s="386"/>
    </row>
    <row r="13" spans="2:19" x14ac:dyDescent="0.25">
      <c r="B13" s="379">
        <v>8</v>
      </c>
      <c r="C13" s="378"/>
      <c r="D13" s="377"/>
      <c r="E13" s="375">
        <v>0</v>
      </c>
      <c r="F13" s="375">
        <v>0</v>
      </c>
      <c r="G13" s="375">
        <v>0</v>
      </c>
      <c r="H13" s="376"/>
      <c r="I13" s="376"/>
      <c r="J13" s="375">
        <f t="shared" si="0"/>
        <v>0</v>
      </c>
      <c r="K13" s="374">
        <f t="shared" si="1"/>
        <v>0</v>
      </c>
      <c r="N13" s="387"/>
      <c r="O13" s="386"/>
      <c r="P13" s="386"/>
    </row>
    <row r="14" spans="2:19" x14ac:dyDescent="0.25">
      <c r="B14" s="385">
        <v>9</v>
      </c>
      <c r="C14" s="384"/>
      <c r="D14" s="383"/>
      <c r="E14" s="381">
        <v>0</v>
      </c>
      <c r="F14" s="381">
        <v>0</v>
      </c>
      <c r="G14" s="381">
        <v>0</v>
      </c>
      <c r="H14" s="382"/>
      <c r="I14" s="382"/>
      <c r="J14" s="381">
        <f t="shared" si="0"/>
        <v>0</v>
      </c>
      <c r="K14" s="380">
        <f t="shared" si="1"/>
        <v>0</v>
      </c>
      <c r="N14" s="387"/>
      <c r="O14" s="386"/>
      <c r="P14" s="386"/>
    </row>
    <row r="15" spans="2:19" x14ac:dyDescent="0.25">
      <c r="B15" s="379">
        <v>10</v>
      </c>
      <c r="C15" s="378"/>
      <c r="D15" s="377"/>
      <c r="E15" s="375">
        <v>0</v>
      </c>
      <c r="F15" s="375">
        <v>0</v>
      </c>
      <c r="G15" s="375">
        <v>0</v>
      </c>
      <c r="H15" s="376"/>
      <c r="I15" s="376"/>
      <c r="J15" s="375">
        <f t="shared" si="0"/>
        <v>0</v>
      </c>
      <c r="K15" s="374">
        <f t="shared" si="1"/>
        <v>0</v>
      </c>
      <c r="N15" s="387"/>
      <c r="O15" s="386"/>
      <c r="P15" s="386"/>
    </row>
    <row r="16" spans="2:19" x14ac:dyDescent="0.25">
      <c r="B16" s="385">
        <v>11</v>
      </c>
      <c r="C16" s="384"/>
      <c r="D16" s="383"/>
      <c r="E16" s="381">
        <v>0</v>
      </c>
      <c r="F16" s="381">
        <v>0</v>
      </c>
      <c r="G16" s="381">
        <v>0</v>
      </c>
      <c r="H16" s="382"/>
      <c r="I16" s="382"/>
      <c r="J16" s="381">
        <f t="shared" si="0"/>
        <v>0</v>
      </c>
      <c r="K16" s="380">
        <f t="shared" si="1"/>
        <v>0</v>
      </c>
    </row>
    <row r="17" spans="2:14" x14ac:dyDescent="0.25">
      <c r="B17" s="379">
        <v>12</v>
      </c>
      <c r="C17" s="378"/>
      <c r="D17" s="377"/>
      <c r="E17" s="375">
        <v>0</v>
      </c>
      <c r="F17" s="375">
        <v>0</v>
      </c>
      <c r="G17" s="375">
        <v>0</v>
      </c>
      <c r="H17" s="376"/>
      <c r="I17" s="376"/>
      <c r="J17" s="375">
        <f t="shared" si="0"/>
        <v>0</v>
      </c>
      <c r="K17" s="374">
        <f t="shared" si="1"/>
        <v>0</v>
      </c>
    </row>
    <row r="18" spans="2:14" x14ac:dyDescent="0.25">
      <c r="B18" s="385">
        <v>13</v>
      </c>
      <c r="C18" s="384"/>
      <c r="D18" s="383"/>
      <c r="E18" s="381">
        <v>0</v>
      </c>
      <c r="F18" s="381">
        <v>0</v>
      </c>
      <c r="G18" s="381">
        <v>0</v>
      </c>
      <c r="H18" s="382"/>
      <c r="I18" s="382"/>
      <c r="J18" s="381">
        <f t="shared" si="0"/>
        <v>0</v>
      </c>
      <c r="K18" s="380">
        <f t="shared" si="1"/>
        <v>0</v>
      </c>
    </row>
    <row r="19" spans="2:14" x14ac:dyDescent="0.25">
      <c r="B19" s="379">
        <v>14</v>
      </c>
      <c r="C19" s="378"/>
      <c r="D19" s="377"/>
      <c r="E19" s="375">
        <v>0</v>
      </c>
      <c r="F19" s="375">
        <v>0</v>
      </c>
      <c r="G19" s="375">
        <v>0</v>
      </c>
      <c r="H19" s="376"/>
      <c r="I19" s="376"/>
      <c r="J19" s="375">
        <f t="shared" si="0"/>
        <v>0</v>
      </c>
      <c r="K19" s="374">
        <f t="shared" si="1"/>
        <v>0</v>
      </c>
    </row>
    <row r="20" spans="2:14" x14ac:dyDescent="0.25">
      <c r="B20" s="385">
        <v>15</v>
      </c>
      <c r="C20" s="384"/>
      <c r="D20" s="383"/>
      <c r="E20" s="381">
        <v>0</v>
      </c>
      <c r="F20" s="381">
        <v>0</v>
      </c>
      <c r="G20" s="381">
        <v>0</v>
      </c>
      <c r="H20" s="382"/>
      <c r="I20" s="382"/>
      <c r="J20" s="381">
        <f t="shared" si="0"/>
        <v>0</v>
      </c>
      <c r="K20" s="380">
        <f t="shared" si="1"/>
        <v>0</v>
      </c>
      <c r="N20" s="355" t="str">
        <f t="shared" ref="N20:N55" si="2">IF(F20&gt;0,"X","")</f>
        <v/>
      </c>
    </row>
    <row r="21" spans="2:14" x14ac:dyDescent="0.25">
      <c r="B21" s="379">
        <v>16</v>
      </c>
      <c r="C21" s="378"/>
      <c r="D21" s="377"/>
      <c r="E21" s="375">
        <v>0</v>
      </c>
      <c r="F21" s="375">
        <v>0</v>
      </c>
      <c r="G21" s="375">
        <v>0</v>
      </c>
      <c r="H21" s="376"/>
      <c r="I21" s="376"/>
      <c r="J21" s="375">
        <f t="shared" si="0"/>
        <v>0</v>
      </c>
      <c r="K21" s="374">
        <f t="shared" si="1"/>
        <v>0</v>
      </c>
      <c r="N21" s="355" t="str">
        <f t="shared" si="2"/>
        <v/>
      </c>
    </row>
    <row r="22" spans="2:14" x14ac:dyDescent="0.25">
      <c r="B22" s="385">
        <v>17</v>
      </c>
      <c r="C22" s="384"/>
      <c r="D22" s="383"/>
      <c r="E22" s="381">
        <v>0</v>
      </c>
      <c r="F22" s="381">
        <v>0</v>
      </c>
      <c r="G22" s="381">
        <v>0</v>
      </c>
      <c r="H22" s="382"/>
      <c r="I22" s="382"/>
      <c r="J22" s="381">
        <f t="shared" si="0"/>
        <v>0</v>
      </c>
      <c r="K22" s="380">
        <f t="shared" si="1"/>
        <v>0</v>
      </c>
      <c r="N22" s="355" t="str">
        <f t="shared" si="2"/>
        <v/>
      </c>
    </row>
    <row r="23" spans="2:14" x14ac:dyDescent="0.25">
      <c r="B23" s="379">
        <v>18</v>
      </c>
      <c r="C23" s="378"/>
      <c r="D23" s="377"/>
      <c r="E23" s="375">
        <v>0</v>
      </c>
      <c r="F23" s="375">
        <v>0</v>
      </c>
      <c r="G23" s="375">
        <v>0</v>
      </c>
      <c r="H23" s="376"/>
      <c r="I23" s="376"/>
      <c r="J23" s="375">
        <f t="shared" si="0"/>
        <v>0</v>
      </c>
      <c r="K23" s="374">
        <f t="shared" si="1"/>
        <v>0</v>
      </c>
      <c r="N23" s="355" t="str">
        <f t="shared" si="2"/>
        <v/>
      </c>
    </row>
    <row r="24" spans="2:14" x14ac:dyDescent="0.25">
      <c r="B24" s="385">
        <v>19</v>
      </c>
      <c r="C24" s="384"/>
      <c r="D24" s="383"/>
      <c r="E24" s="381">
        <v>0</v>
      </c>
      <c r="F24" s="381">
        <v>0</v>
      </c>
      <c r="G24" s="381">
        <v>0</v>
      </c>
      <c r="H24" s="382"/>
      <c r="I24" s="382"/>
      <c r="J24" s="381">
        <f t="shared" si="0"/>
        <v>0</v>
      </c>
      <c r="K24" s="380">
        <f t="shared" si="1"/>
        <v>0</v>
      </c>
      <c r="N24" s="355" t="str">
        <f t="shared" si="2"/>
        <v/>
      </c>
    </row>
    <row r="25" spans="2:14" x14ac:dyDescent="0.25">
      <c r="B25" s="379">
        <v>20</v>
      </c>
      <c r="C25" s="378"/>
      <c r="D25" s="377"/>
      <c r="E25" s="375">
        <v>0</v>
      </c>
      <c r="F25" s="375">
        <v>0</v>
      </c>
      <c r="G25" s="375">
        <v>0</v>
      </c>
      <c r="H25" s="376"/>
      <c r="I25" s="376"/>
      <c r="J25" s="375">
        <f t="shared" si="0"/>
        <v>0</v>
      </c>
      <c r="K25" s="374">
        <f t="shared" si="1"/>
        <v>0</v>
      </c>
      <c r="N25" s="355" t="str">
        <f t="shared" si="2"/>
        <v/>
      </c>
    </row>
    <row r="26" spans="2:14" x14ac:dyDescent="0.25">
      <c r="B26" s="385">
        <v>21</v>
      </c>
      <c r="C26" s="384"/>
      <c r="D26" s="383"/>
      <c r="E26" s="381">
        <v>0</v>
      </c>
      <c r="F26" s="381">
        <v>0</v>
      </c>
      <c r="G26" s="381">
        <v>0</v>
      </c>
      <c r="H26" s="382"/>
      <c r="I26" s="382"/>
      <c r="J26" s="381">
        <f t="shared" si="0"/>
        <v>0</v>
      </c>
      <c r="K26" s="380">
        <f t="shared" si="1"/>
        <v>0</v>
      </c>
      <c r="N26" s="355" t="str">
        <f t="shared" si="2"/>
        <v/>
      </c>
    </row>
    <row r="27" spans="2:14" x14ac:dyDescent="0.25">
      <c r="B27" s="379">
        <v>22</v>
      </c>
      <c r="C27" s="378"/>
      <c r="D27" s="377"/>
      <c r="E27" s="375">
        <v>0</v>
      </c>
      <c r="F27" s="375">
        <v>0</v>
      </c>
      <c r="G27" s="375">
        <v>0</v>
      </c>
      <c r="H27" s="376"/>
      <c r="I27" s="376"/>
      <c r="J27" s="375">
        <f t="shared" si="0"/>
        <v>0</v>
      </c>
      <c r="K27" s="374">
        <f t="shared" si="1"/>
        <v>0</v>
      </c>
      <c r="N27" s="355" t="str">
        <f t="shared" si="2"/>
        <v/>
      </c>
    </row>
    <row r="28" spans="2:14" x14ac:dyDescent="0.25">
      <c r="B28" s="385">
        <v>23</v>
      </c>
      <c r="C28" s="384"/>
      <c r="D28" s="383"/>
      <c r="E28" s="381">
        <v>0</v>
      </c>
      <c r="F28" s="381">
        <v>0</v>
      </c>
      <c r="G28" s="381">
        <v>0</v>
      </c>
      <c r="H28" s="382"/>
      <c r="I28" s="382"/>
      <c r="J28" s="381">
        <f t="shared" si="0"/>
        <v>0</v>
      </c>
      <c r="K28" s="380">
        <f t="shared" si="1"/>
        <v>0</v>
      </c>
      <c r="N28" s="355" t="str">
        <f t="shared" si="2"/>
        <v/>
      </c>
    </row>
    <row r="29" spans="2:14" x14ac:dyDescent="0.25">
      <c r="B29" s="379">
        <v>24</v>
      </c>
      <c r="C29" s="378"/>
      <c r="D29" s="377"/>
      <c r="E29" s="375">
        <v>0</v>
      </c>
      <c r="F29" s="375">
        <v>0</v>
      </c>
      <c r="G29" s="375">
        <v>0</v>
      </c>
      <c r="H29" s="376"/>
      <c r="I29" s="376"/>
      <c r="J29" s="375">
        <f t="shared" si="0"/>
        <v>0</v>
      </c>
      <c r="K29" s="374">
        <f t="shared" si="1"/>
        <v>0</v>
      </c>
      <c r="N29" s="355" t="str">
        <f t="shared" si="2"/>
        <v/>
      </c>
    </row>
    <row r="30" spans="2:14" x14ac:dyDescent="0.25">
      <c r="B30" s="385">
        <v>25</v>
      </c>
      <c r="C30" s="384"/>
      <c r="D30" s="383"/>
      <c r="E30" s="381">
        <v>0</v>
      </c>
      <c r="F30" s="381">
        <v>0</v>
      </c>
      <c r="G30" s="381">
        <v>0</v>
      </c>
      <c r="H30" s="382"/>
      <c r="I30" s="382"/>
      <c r="J30" s="381">
        <f t="shared" si="0"/>
        <v>0</v>
      </c>
      <c r="K30" s="380">
        <f t="shared" si="1"/>
        <v>0</v>
      </c>
      <c r="N30" s="355" t="str">
        <f t="shared" si="2"/>
        <v/>
      </c>
    </row>
    <row r="31" spans="2:14" x14ac:dyDescent="0.25">
      <c r="B31" s="379">
        <v>26</v>
      </c>
      <c r="C31" s="378"/>
      <c r="D31" s="377"/>
      <c r="E31" s="375">
        <v>0</v>
      </c>
      <c r="F31" s="375">
        <v>0</v>
      </c>
      <c r="G31" s="375">
        <v>0</v>
      </c>
      <c r="H31" s="376"/>
      <c r="I31" s="376"/>
      <c r="J31" s="375">
        <f t="shared" si="0"/>
        <v>0</v>
      </c>
      <c r="K31" s="374">
        <f t="shared" si="1"/>
        <v>0</v>
      </c>
      <c r="N31" s="355" t="str">
        <f t="shared" si="2"/>
        <v/>
      </c>
    </row>
    <row r="32" spans="2:14" x14ac:dyDescent="0.25">
      <c r="B32" s="385">
        <v>27</v>
      </c>
      <c r="C32" s="384"/>
      <c r="D32" s="383"/>
      <c r="E32" s="381">
        <v>0</v>
      </c>
      <c r="F32" s="381">
        <v>0</v>
      </c>
      <c r="G32" s="381">
        <v>0</v>
      </c>
      <c r="H32" s="382"/>
      <c r="I32" s="382"/>
      <c r="J32" s="381">
        <f t="shared" si="0"/>
        <v>0</v>
      </c>
      <c r="K32" s="380">
        <f t="shared" si="1"/>
        <v>0</v>
      </c>
      <c r="N32" s="355" t="str">
        <f t="shared" si="2"/>
        <v/>
      </c>
    </row>
    <row r="33" spans="2:14" x14ac:dyDescent="0.25">
      <c r="B33" s="379">
        <v>28</v>
      </c>
      <c r="C33" s="378"/>
      <c r="D33" s="377"/>
      <c r="E33" s="375">
        <v>0</v>
      </c>
      <c r="F33" s="375">
        <v>0</v>
      </c>
      <c r="G33" s="375">
        <v>0</v>
      </c>
      <c r="H33" s="376"/>
      <c r="I33" s="376"/>
      <c r="J33" s="375">
        <f t="shared" si="0"/>
        <v>0</v>
      </c>
      <c r="K33" s="374">
        <f t="shared" si="1"/>
        <v>0</v>
      </c>
      <c r="N33" s="355" t="str">
        <f t="shared" si="2"/>
        <v/>
      </c>
    </row>
    <row r="34" spans="2:14" x14ac:dyDescent="0.25">
      <c r="B34" s="385">
        <v>29</v>
      </c>
      <c r="C34" s="384"/>
      <c r="D34" s="383"/>
      <c r="E34" s="381">
        <v>0</v>
      </c>
      <c r="F34" s="381">
        <v>0</v>
      </c>
      <c r="G34" s="381">
        <v>0</v>
      </c>
      <c r="H34" s="382"/>
      <c r="I34" s="382"/>
      <c r="J34" s="381">
        <f t="shared" si="0"/>
        <v>0</v>
      </c>
      <c r="K34" s="380">
        <f t="shared" si="1"/>
        <v>0</v>
      </c>
      <c r="N34" s="355" t="str">
        <f t="shared" si="2"/>
        <v/>
      </c>
    </row>
    <row r="35" spans="2:14" x14ac:dyDescent="0.25">
      <c r="B35" s="379">
        <v>30</v>
      </c>
      <c r="C35" s="378"/>
      <c r="D35" s="377"/>
      <c r="E35" s="375">
        <v>0</v>
      </c>
      <c r="F35" s="375">
        <v>0</v>
      </c>
      <c r="G35" s="375">
        <v>0</v>
      </c>
      <c r="H35" s="376"/>
      <c r="I35" s="376"/>
      <c r="J35" s="375">
        <f t="shared" si="0"/>
        <v>0</v>
      </c>
      <c r="K35" s="374">
        <f t="shared" si="1"/>
        <v>0</v>
      </c>
      <c r="N35" s="355" t="str">
        <f t="shared" si="2"/>
        <v/>
      </c>
    </row>
    <row r="36" spans="2:14" x14ac:dyDescent="0.25">
      <c r="B36" s="385">
        <v>31</v>
      </c>
      <c r="C36" s="384"/>
      <c r="D36" s="383"/>
      <c r="E36" s="381">
        <v>0</v>
      </c>
      <c r="F36" s="381">
        <v>0</v>
      </c>
      <c r="G36" s="381">
        <v>0</v>
      </c>
      <c r="H36" s="382"/>
      <c r="I36" s="382"/>
      <c r="J36" s="381">
        <f t="shared" si="0"/>
        <v>0</v>
      </c>
      <c r="K36" s="380">
        <f t="shared" si="1"/>
        <v>0</v>
      </c>
      <c r="N36" s="355" t="str">
        <f t="shared" si="2"/>
        <v/>
      </c>
    </row>
    <row r="37" spans="2:14" x14ac:dyDescent="0.25">
      <c r="B37" s="379">
        <v>32</v>
      </c>
      <c r="C37" s="378"/>
      <c r="D37" s="377"/>
      <c r="E37" s="375">
        <v>0</v>
      </c>
      <c r="F37" s="375">
        <v>0</v>
      </c>
      <c r="G37" s="375">
        <v>0</v>
      </c>
      <c r="H37" s="376"/>
      <c r="I37" s="376"/>
      <c r="J37" s="375">
        <f t="shared" si="0"/>
        <v>0</v>
      </c>
      <c r="K37" s="374">
        <f t="shared" si="1"/>
        <v>0</v>
      </c>
      <c r="N37" s="355" t="str">
        <f t="shared" si="2"/>
        <v/>
      </c>
    </row>
    <row r="38" spans="2:14" x14ac:dyDescent="0.25">
      <c r="B38" s="385">
        <v>33</v>
      </c>
      <c r="C38" s="384"/>
      <c r="D38" s="383"/>
      <c r="E38" s="381">
        <v>0</v>
      </c>
      <c r="F38" s="381">
        <v>0</v>
      </c>
      <c r="G38" s="381">
        <v>0</v>
      </c>
      <c r="H38" s="382"/>
      <c r="I38" s="382"/>
      <c r="J38" s="381">
        <f t="shared" ref="J38:J55" si="3">IF(H38="",0,IF(G38&gt;25000,0,IF(F38+G38&gt;25000,25000-G38,F38)))</f>
        <v>0</v>
      </c>
      <c r="K38" s="380">
        <f t="shared" ref="K38:K55" si="4">F38-J38</f>
        <v>0</v>
      </c>
      <c r="N38" s="355" t="str">
        <f t="shared" si="2"/>
        <v/>
      </c>
    </row>
    <row r="39" spans="2:14" x14ac:dyDescent="0.25">
      <c r="B39" s="379">
        <v>34</v>
      </c>
      <c r="C39" s="378"/>
      <c r="D39" s="377"/>
      <c r="E39" s="375">
        <v>0</v>
      </c>
      <c r="F39" s="375">
        <v>0</v>
      </c>
      <c r="G39" s="375">
        <v>0</v>
      </c>
      <c r="H39" s="376"/>
      <c r="I39" s="376"/>
      <c r="J39" s="375">
        <f t="shared" si="3"/>
        <v>0</v>
      </c>
      <c r="K39" s="374">
        <f t="shared" si="4"/>
        <v>0</v>
      </c>
      <c r="N39" s="355" t="str">
        <f t="shared" si="2"/>
        <v/>
      </c>
    </row>
    <row r="40" spans="2:14" x14ac:dyDescent="0.25">
      <c r="B40" s="385">
        <v>35</v>
      </c>
      <c r="C40" s="384"/>
      <c r="D40" s="383"/>
      <c r="E40" s="381">
        <v>0</v>
      </c>
      <c r="F40" s="381">
        <v>0</v>
      </c>
      <c r="G40" s="381">
        <v>0</v>
      </c>
      <c r="H40" s="382"/>
      <c r="I40" s="382"/>
      <c r="J40" s="381">
        <f t="shared" si="3"/>
        <v>0</v>
      </c>
      <c r="K40" s="380">
        <f t="shared" si="4"/>
        <v>0</v>
      </c>
      <c r="N40" s="355" t="str">
        <f t="shared" si="2"/>
        <v/>
      </c>
    </row>
    <row r="41" spans="2:14" x14ac:dyDescent="0.25">
      <c r="B41" s="379">
        <v>36</v>
      </c>
      <c r="C41" s="378"/>
      <c r="D41" s="377"/>
      <c r="E41" s="375">
        <v>0</v>
      </c>
      <c r="F41" s="375">
        <v>0</v>
      </c>
      <c r="G41" s="375">
        <v>0</v>
      </c>
      <c r="H41" s="376"/>
      <c r="I41" s="376"/>
      <c r="J41" s="375">
        <f t="shared" si="3"/>
        <v>0</v>
      </c>
      <c r="K41" s="374">
        <f t="shared" si="4"/>
        <v>0</v>
      </c>
      <c r="N41" s="355" t="str">
        <f t="shared" si="2"/>
        <v/>
      </c>
    </row>
    <row r="42" spans="2:14" x14ac:dyDescent="0.25">
      <c r="B42" s="385">
        <v>37</v>
      </c>
      <c r="C42" s="384"/>
      <c r="D42" s="383"/>
      <c r="E42" s="381">
        <v>0</v>
      </c>
      <c r="F42" s="381">
        <v>0</v>
      </c>
      <c r="G42" s="381">
        <v>0</v>
      </c>
      <c r="H42" s="382"/>
      <c r="I42" s="382"/>
      <c r="J42" s="381">
        <f t="shared" si="3"/>
        <v>0</v>
      </c>
      <c r="K42" s="380">
        <f t="shared" si="4"/>
        <v>0</v>
      </c>
      <c r="N42" s="355" t="str">
        <f t="shared" si="2"/>
        <v/>
      </c>
    </row>
    <row r="43" spans="2:14" x14ac:dyDescent="0.25">
      <c r="B43" s="379">
        <v>38</v>
      </c>
      <c r="C43" s="378"/>
      <c r="D43" s="377"/>
      <c r="E43" s="375">
        <v>0</v>
      </c>
      <c r="F43" s="375">
        <v>0</v>
      </c>
      <c r="G43" s="375">
        <v>0</v>
      </c>
      <c r="H43" s="376"/>
      <c r="I43" s="376"/>
      <c r="J43" s="375">
        <f t="shared" si="3"/>
        <v>0</v>
      </c>
      <c r="K43" s="374">
        <f t="shared" si="4"/>
        <v>0</v>
      </c>
      <c r="N43" s="355" t="str">
        <f t="shared" si="2"/>
        <v/>
      </c>
    </row>
    <row r="44" spans="2:14" x14ac:dyDescent="0.25">
      <c r="B44" s="385">
        <v>39</v>
      </c>
      <c r="C44" s="384"/>
      <c r="D44" s="383"/>
      <c r="E44" s="381">
        <v>0</v>
      </c>
      <c r="F44" s="381">
        <v>0</v>
      </c>
      <c r="G44" s="381">
        <v>0</v>
      </c>
      <c r="H44" s="382"/>
      <c r="I44" s="382"/>
      <c r="J44" s="381">
        <f t="shared" si="3"/>
        <v>0</v>
      </c>
      <c r="K44" s="380">
        <f t="shared" si="4"/>
        <v>0</v>
      </c>
      <c r="N44" s="355" t="str">
        <f t="shared" si="2"/>
        <v/>
      </c>
    </row>
    <row r="45" spans="2:14" x14ac:dyDescent="0.25">
      <c r="B45" s="379">
        <v>40</v>
      </c>
      <c r="C45" s="378"/>
      <c r="D45" s="377"/>
      <c r="E45" s="375">
        <v>0</v>
      </c>
      <c r="F45" s="375">
        <v>0</v>
      </c>
      <c r="G45" s="375">
        <v>0</v>
      </c>
      <c r="H45" s="376"/>
      <c r="I45" s="376"/>
      <c r="J45" s="375">
        <f t="shared" si="3"/>
        <v>0</v>
      </c>
      <c r="K45" s="374">
        <f t="shared" si="4"/>
        <v>0</v>
      </c>
      <c r="N45" s="355" t="str">
        <f t="shared" si="2"/>
        <v/>
      </c>
    </row>
    <row r="46" spans="2:14" x14ac:dyDescent="0.25">
      <c r="B46" s="385">
        <v>41</v>
      </c>
      <c r="C46" s="384"/>
      <c r="D46" s="383"/>
      <c r="E46" s="381">
        <v>0</v>
      </c>
      <c r="F46" s="381">
        <v>0</v>
      </c>
      <c r="G46" s="381">
        <v>0</v>
      </c>
      <c r="H46" s="382"/>
      <c r="I46" s="382"/>
      <c r="J46" s="381">
        <f t="shared" si="3"/>
        <v>0</v>
      </c>
      <c r="K46" s="380">
        <f t="shared" si="4"/>
        <v>0</v>
      </c>
      <c r="N46" s="355" t="str">
        <f t="shared" si="2"/>
        <v/>
      </c>
    </row>
    <row r="47" spans="2:14" x14ac:dyDescent="0.25">
      <c r="B47" s="379">
        <v>42</v>
      </c>
      <c r="C47" s="378"/>
      <c r="D47" s="377"/>
      <c r="E47" s="375">
        <v>0</v>
      </c>
      <c r="F47" s="375">
        <v>0</v>
      </c>
      <c r="G47" s="375">
        <v>0</v>
      </c>
      <c r="H47" s="376"/>
      <c r="I47" s="376"/>
      <c r="J47" s="375">
        <f t="shared" si="3"/>
        <v>0</v>
      </c>
      <c r="K47" s="374">
        <f t="shared" si="4"/>
        <v>0</v>
      </c>
      <c r="N47" s="355" t="str">
        <f t="shared" si="2"/>
        <v/>
      </c>
    </row>
    <row r="48" spans="2:14" x14ac:dyDescent="0.25">
      <c r="B48" s="385">
        <v>43</v>
      </c>
      <c r="C48" s="384"/>
      <c r="D48" s="383"/>
      <c r="E48" s="381">
        <v>0</v>
      </c>
      <c r="F48" s="381">
        <v>0</v>
      </c>
      <c r="G48" s="381">
        <v>0</v>
      </c>
      <c r="H48" s="382"/>
      <c r="I48" s="382"/>
      <c r="J48" s="381">
        <f t="shared" si="3"/>
        <v>0</v>
      </c>
      <c r="K48" s="380">
        <f t="shared" si="4"/>
        <v>0</v>
      </c>
      <c r="N48" s="355" t="str">
        <f t="shared" si="2"/>
        <v/>
      </c>
    </row>
    <row r="49" spans="2:14" x14ac:dyDescent="0.25">
      <c r="B49" s="379">
        <v>44</v>
      </c>
      <c r="C49" s="378"/>
      <c r="D49" s="377"/>
      <c r="E49" s="375">
        <v>0</v>
      </c>
      <c r="F49" s="375">
        <v>0</v>
      </c>
      <c r="G49" s="375">
        <v>0</v>
      </c>
      <c r="H49" s="376"/>
      <c r="I49" s="376"/>
      <c r="J49" s="375">
        <f t="shared" si="3"/>
        <v>0</v>
      </c>
      <c r="K49" s="374">
        <f t="shared" si="4"/>
        <v>0</v>
      </c>
      <c r="N49" s="355" t="str">
        <f t="shared" si="2"/>
        <v/>
      </c>
    </row>
    <row r="50" spans="2:14" x14ac:dyDescent="0.25">
      <c r="B50" s="385">
        <v>45</v>
      </c>
      <c r="C50" s="384"/>
      <c r="D50" s="383"/>
      <c r="E50" s="381">
        <v>0</v>
      </c>
      <c r="F50" s="381">
        <v>0</v>
      </c>
      <c r="G50" s="381">
        <v>0</v>
      </c>
      <c r="H50" s="382"/>
      <c r="I50" s="382"/>
      <c r="J50" s="381">
        <f t="shared" si="3"/>
        <v>0</v>
      </c>
      <c r="K50" s="380">
        <f t="shared" si="4"/>
        <v>0</v>
      </c>
      <c r="N50" s="355" t="str">
        <f t="shared" si="2"/>
        <v/>
      </c>
    </row>
    <row r="51" spans="2:14" x14ac:dyDescent="0.25">
      <c r="B51" s="379">
        <v>46</v>
      </c>
      <c r="C51" s="378"/>
      <c r="D51" s="377"/>
      <c r="E51" s="375">
        <v>0</v>
      </c>
      <c r="F51" s="375">
        <v>0</v>
      </c>
      <c r="G51" s="375">
        <v>0</v>
      </c>
      <c r="H51" s="376"/>
      <c r="I51" s="376"/>
      <c r="J51" s="375">
        <f t="shared" si="3"/>
        <v>0</v>
      </c>
      <c r="K51" s="374">
        <f t="shared" si="4"/>
        <v>0</v>
      </c>
      <c r="N51" s="355" t="str">
        <f t="shared" si="2"/>
        <v/>
      </c>
    </row>
    <row r="52" spans="2:14" x14ac:dyDescent="0.25">
      <c r="B52" s="385">
        <v>47</v>
      </c>
      <c r="C52" s="384"/>
      <c r="D52" s="383"/>
      <c r="E52" s="381">
        <v>0</v>
      </c>
      <c r="F52" s="381">
        <v>0</v>
      </c>
      <c r="G52" s="381">
        <v>0</v>
      </c>
      <c r="H52" s="382"/>
      <c r="I52" s="382"/>
      <c r="J52" s="381">
        <f t="shared" si="3"/>
        <v>0</v>
      </c>
      <c r="K52" s="380">
        <f t="shared" si="4"/>
        <v>0</v>
      </c>
      <c r="N52" s="355" t="str">
        <f t="shared" si="2"/>
        <v/>
      </c>
    </row>
    <row r="53" spans="2:14" x14ac:dyDescent="0.25">
      <c r="B53" s="379">
        <v>48</v>
      </c>
      <c r="C53" s="378"/>
      <c r="D53" s="377"/>
      <c r="E53" s="375">
        <v>0</v>
      </c>
      <c r="F53" s="375">
        <v>0</v>
      </c>
      <c r="G53" s="375">
        <v>0</v>
      </c>
      <c r="H53" s="376"/>
      <c r="I53" s="376"/>
      <c r="J53" s="375">
        <f t="shared" si="3"/>
        <v>0</v>
      </c>
      <c r="K53" s="374">
        <f t="shared" si="4"/>
        <v>0</v>
      </c>
      <c r="N53" s="355" t="str">
        <f t="shared" si="2"/>
        <v/>
      </c>
    </row>
    <row r="54" spans="2:14" x14ac:dyDescent="0.25">
      <c r="B54" s="385">
        <v>49</v>
      </c>
      <c r="C54" s="384"/>
      <c r="D54" s="383"/>
      <c r="E54" s="381">
        <v>0</v>
      </c>
      <c r="F54" s="381">
        <v>0</v>
      </c>
      <c r="G54" s="381">
        <v>0</v>
      </c>
      <c r="H54" s="382"/>
      <c r="I54" s="382"/>
      <c r="J54" s="381">
        <f t="shared" si="3"/>
        <v>0</v>
      </c>
      <c r="K54" s="380">
        <f t="shared" si="4"/>
        <v>0</v>
      </c>
      <c r="N54" s="355" t="str">
        <f t="shared" si="2"/>
        <v/>
      </c>
    </row>
    <row r="55" spans="2:14" x14ac:dyDescent="0.25">
      <c r="B55" s="379">
        <v>50</v>
      </c>
      <c r="C55" s="378"/>
      <c r="D55" s="377"/>
      <c r="E55" s="375">
        <v>0</v>
      </c>
      <c r="F55" s="375">
        <v>0</v>
      </c>
      <c r="G55" s="375">
        <v>0</v>
      </c>
      <c r="H55" s="376"/>
      <c r="I55" s="376"/>
      <c r="J55" s="375">
        <f t="shared" si="3"/>
        <v>0</v>
      </c>
      <c r="K55" s="374">
        <f t="shared" si="4"/>
        <v>0</v>
      </c>
      <c r="N55" s="355" t="str">
        <f t="shared" si="2"/>
        <v/>
      </c>
    </row>
    <row r="56" spans="2:14" ht="15.75" thickBot="1" x14ac:dyDescent="0.3">
      <c r="B56" s="373"/>
      <c r="C56" s="371"/>
      <c r="D56" s="371"/>
      <c r="E56" s="371"/>
      <c r="F56" s="372">
        <f>SUM(F6:F55)</f>
        <v>0</v>
      </c>
      <c r="G56" s="372"/>
      <c r="H56" s="371"/>
      <c r="I56" s="371"/>
      <c r="J56" s="370">
        <f>SUM(J6:J55)</f>
        <v>0</v>
      </c>
      <c r="K56" s="369">
        <f>SUM(K6:K55)</f>
        <v>0</v>
      </c>
    </row>
    <row r="57" spans="2:14" ht="15.75" thickTop="1" x14ac:dyDescent="0.25">
      <c r="B57" s="368"/>
      <c r="C57" s="367"/>
      <c r="D57" s="367"/>
      <c r="E57" s="367"/>
      <c r="F57" s="367"/>
      <c r="G57" s="367"/>
      <c r="H57" s="367"/>
      <c r="I57" s="367"/>
      <c r="J57" s="367"/>
      <c r="K57" s="366"/>
    </row>
    <row r="58" spans="2:14" x14ac:dyDescent="0.25">
      <c r="B58" s="365" t="s">
        <v>394</v>
      </c>
      <c r="C58" s="367"/>
      <c r="D58" s="367"/>
      <c r="E58" s="367"/>
      <c r="F58" s="367"/>
      <c r="G58" s="367"/>
      <c r="H58" s="367"/>
      <c r="I58" s="367"/>
      <c r="J58" s="367"/>
      <c r="K58" s="366"/>
    </row>
    <row r="59" spans="2:14" x14ac:dyDescent="0.25">
      <c r="B59" s="365" t="s">
        <v>393</v>
      </c>
      <c r="C59" s="362"/>
      <c r="D59" s="362"/>
      <c r="E59" s="362"/>
      <c r="F59" s="362"/>
      <c r="G59" s="362"/>
      <c r="H59" s="362"/>
      <c r="I59" s="362"/>
      <c r="J59" s="362"/>
      <c r="K59" s="364"/>
    </row>
    <row r="60" spans="2:14" ht="29.25" customHeight="1" x14ac:dyDescent="0.25">
      <c r="B60" s="518" t="s">
        <v>392</v>
      </c>
      <c r="C60" s="519"/>
      <c r="D60" s="519"/>
      <c r="E60" s="519"/>
      <c r="F60" s="519"/>
      <c r="G60" s="519"/>
      <c r="H60" s="519"/>
      <c r="I60" s="519"/>
      <c r="J60" s="519"/>
      <c r="K60" s="520"/>
    </row>
    <row r="61" spans="2:14" x14ac:dyDescent="0.25">
      <c r="B61" s="363" t="s">
        <v>391</v>
      </c>
      <c r="C61" s="362"/>
      <c r="D61" s="362"/>
      <c r="E61" s="362"/>
      <c r="F61" s="362"/>
      <c r="G61" s="362"/>
      <c r="H61" s="362"/>
      <c r="I61" s="362"/>
      <c r="J61" s="362"/>
      <c r="K61" s="361" t="str">
        <f>IF(K56+J56=F56,"","ERROR: Sums Do Not Equal")</f>
        <v/>
      </c>
    </row>
    <row r="62" spans="2:14" ht="6.75" customHeight="1" x14ac:dyDescent="0.25">
      <c r="B62" s="360"/>
      <c r="C62" s="359"/>
      <c r="D62" s="359"/>
      <c r="E62" s="359"/>
      <c r="F62" s="359"/>
      <c r="G62" s="359"/>
      <c r="H62" s="359"/>
      <c r="I62" s="359"/>
      <c r="J62" s="359"/>
      <c r="K62" s="358"/>
    </row>
    <row r="63" spans="2:14" ht="4.5" customHeight="1" x14ac:dyDescent="0.25"/>
    <row r="127" spans="3:14" x14ac:dyDescent="0.25">
      <c r="C127" s="357">
        <v>0</v>
      </c>
      <c r="D127" s="357"/>
      <c r="N127" s="354"/>
    </row>
    <row r="128" spans="3:14" x14ac:dyDescent="0.25">
      <c r="C128" s="356">
        <v>1</v>
      </c>
      <c r="D128" s="356"/>
      <c r="N128" s="354"/>
    </row>
    <row r="129" spans="3:14" x14ac:dyDescent="0.25">
      <c r="C129" s="356">
        <v>2</v>
      </c>
      <c r="D129" s="356"/>
      <c r="N129" s="354"/>
    </row>
    <row r="130" spans="3:14" x14ac:dyDescent="0.25">
      <c r="C130" s="356">
        <v>3</v>
      </c>
      <c r="D130" s="356"/>
      <c r="N130" s="354"/>
    </row>
    <row r="131" spans="3:14" x14ac:dyDescent="0.25">
      <c r="C131" s="356">
        <v>4</v>
      </c>
      <c r="D131" s="356"/>
      <c r="N131" s="354"/>
    </row>
    <row r="132" spans="3:14" x14ac:dyDescent="0.25">
      <c r="C132" s="356">
        <v>5</v>
      </c>
      <c r="D132" s="356"/>
      <c r="N132" s="354"/>
    </row>
    <row r="133" spans="3:14" x14ac:dyDescent="0.25">
      <c r="C133" s="356">
        <v>6</v>
      </c>
      <c r="D133" s="356"/>
      <c r="N133" s="354"/>
    </row>
    <row r="134" spans="3:14" x14ac:dyDescent="0.25">
      <c r="C134" s="356">
        <v>7</v>
      </c>
      <c r="D134" s="356"/>
      <c r="N134" s="354"/>
    </row>
    <row r="135" spans="3:14" x14ac:dyDescent="0.25">
      <c r="C135" s="356">
        <v>8</v>
      </c>
      <c r="D135" s="356"/>
      <c r="N135" s="354"/>
    </row>
    <row r="136" spans="3:14" x14ac:dyDescent="0.25">
      <c r="C136" s="356">
        <v>9</v>
      </c>
      <c r="D136" s="356"/>
      <c r="N136" s="354"/>
    </row>
    <row r="137" spans="3:14" x14ac:dyDescent="0.25">
      <c r="C137" s="356">
        <v>10</v>
      </c>
      <c r="D137" s="356"/>
      <c r="N137" s="354"/>
    </row>
    <row r="138" spans="3:14" x14ac:dyDescent="0.25">
      <c r="C138" s="356">
        <v>11</v>
      </c>
      <c r="D138" s="356"/>
      <c r="N138" s="354"/>
    </row>
    <row r="139" spans="3:14" x14ac:dyDescent="0.25">
      <c r="C139" s="356">
        <v>12</v>
      </c>
      <c r="D139" s="356"/>
      <c r="N139" s="354"/>
    </row>
    <row r="140" spans="3:14" x14ac:dyDescent="0.25">
      <c r="C140" s="356">
        <v>13</v>
      </c>
      <c r="D140" s="356"/>
      <c r="N140" s="354"/>
    </row>
    <row r="141" spans="3:14" x14ac:dyDescent="0.25">
      <c r="C141" s="356">
        <v>14</v>
      </c>
      <c r="D141" s="356"/>
      <c r="N141" s="354"/>
    </row>
    <row r="142" spans="3:14" x14ac:dyDescent="0.25">
      <c r="C142" s="356">
        <v>15</v>
      </c>
      <c r="D142" s="356"/>
      <c r="N142" s="354"/>
    </row>
    <row r="143" spans="3:14" x14ac:dyDescent="0.25">
      <c r="C143" s="356">
        <v>16</v>
      </c>
      <c r="D143" s="356"/>
      <c r="N143" s="354"/>
    </row>
    <row r="144" spans="3:14" x14ac:dyDescent="0.25">
      <c r="C144" s="356">
        <v>17</v>
      </c>
      <c r="D144" s="356"/>
      <c r="N144" s="354"/>
    </row>
    <row r="145" spans="3:14" x14ac:dyDescent="0.25">
      <c r="C145" s="356">
        <v>18</v>
      </c>
      <c r="D145" s="356"/>
      <c r="N145" s="354"/>
    </row>
    <row r="146" spans="3:14" x14ac:dyDescent="0.25">
      <c r="C146" s="356">
        <v>19</v>
      </c>
      <c r="D146" s="356"/>
      <c r="N146" s="354"/>
    </row>
    <row r="147" spans="3:14" x14ac:dyDescent="0.25">
      <c r="C147" s="356">
        <v>20</v>
      </c>
      <c r="D147" s="356"/>
      <c r="N147" s="354"/>
    </row>
    <row r="148" spans="3:14" x14ac:dyDescent="0.25">
      <c r="C148" s="356"/>
      <c r="D148" s="356"/>
      <c r="N148" s="354"/>
    </row>
    <row r="149" spans="3:14" x14ac:dyDescent="0.25">
      <c r="C149" s="356"/>
      <c r="D149" s="356"/>
      <c r="N149" s="354"/>
    </row>
    <row r="150" spans="3:14" x14ac:dyDescent="0.25">
      <c r="C150" s="356"/>
      <c r="D150" s="356"/>
      <c r="N150" s="354"/>
    </row>
    <row r="151" spans="3:14" x14ac:dyDescent="0.25">
      <c r="C151" s="356"/>
      <c r="D151" s="356"/>
      <c r="N151" s="354"/>
    </row>
    <row r="152" spans="3:14" x14ac:dyDescent="0.25">
      <c r="C152" s="356"/>
      <c r="D152" s="356"/>
      <c r="N152" s="354"/>
    </row>
  </sheetData>
  <mergeCells count="4">
    <mergeCell ref="C4:F4"/>
    <mergeCell ref="G4:G5"/>
    <mergeCell ref="H4:I4"/>
    <mergeCell ref="B60:K60"/>
  </mergeCells>
  <dataValidations count="2">
    <dataValidation type="list" allowBlank="1" showInputMessage="1" showErrorMessage="1" sqref="D6:D55" xr:uid="{8FD72361-AF68-4484-829B-317F4BC55CCE}">
      <formula1>$N$6:$N$9</formula1>
    </dataValidation>
    <dataValidation type="list" allowBlank="1" showInputMessage="1" showErrorMessage="1" sqref="H6:I55" xr:uid="{A4BD6E93-BC28-42ED-B9E9-02F64F612B60}">
      <formula1>$C$126:$C$147</formula1>
    </dataValidation>
  </dataValidations>
  <pageMargins left="0.7" right="0.7" top="0.75" bottom="0.75" header="0.3" footer="0.3"/>
  <pageSetup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zoomScaleNormal="100" workbookViewId="0">
      <selection activeCell="C5" sqref="C5"/>
    </sheetView>
  </sheetViews>
  <sheetFormatPr defaultRowHeight="12.75" x14ac:dyDescent="0.2"/>
  <cols>
    <col min="1" max="1" width="2.7109375" style="178" customWidth="1"/>
    <col min="2" max="2" width="4.140625" style="178" customWidth="1"/>
    <col min="3" max="3" width="3.7109375" style="178" customWidth="1"/>
    <col min="4" max="4" width="4" style="178" customWidth="1"/>
    <col min="5" max="5" width="15.42578125" style="178" customWidth="1"/>
    <col min="6" max="6" width="14.7109375" style="178" customWidth="1"/>
    <col min="7" max="7" width="19.140625" style="178" customWidth="1"/>
    <col min="8" max="8" width="9.5703125" style="178" customWidth="1"/>
    <col min="9" max="9" width="7" style="178" customWidth="1"/>
    <col min="10" max="10" width="9.5703125" style="178" customWidth="1"/>
    <col min="11" max="11" width="5.140625" style="178" customWidth="1"/>
    <col min="12" max="12" width="3.42578125" style="178" customWidth="1"/>
    <col min="13" max="13" width="13.140625" style="178" customWidth="1"/>
    <col min="14" max="14" width="2.5703125" style="178" customWidth="1"/>
    <col min="15" max="15" width="15.7109375" style="178" customWidth="1"/>
    <col min="16" max="16" width="3" style="178" customWidth="1"/>
    <col min="17" max="17" width="3.42578125" style="178" customWidth="1"/>
    <col min="18" max="18" width="2.28515625" style="178" customWidth="1"/>
    <col min="19" max="19" width="2.42578125" style="178" customWidth="1"/>
    <col min="20" max="20" width="9.140625" style="178"/>
    <col min="21" max="21" width="16.140625" style="178" customWidth="1"/>
    <col min="22" max="16384" width="9.140625" style="178"/>
  </cols>
  <sheetData>
    <row r="1" spans="2:30" ht="12.75" customHeight="1" x14ac:dyDescent="0.2">
      <c r="B1" s="178" t="s">
        <v>17</v>
      </c>
      <c r="F1" s="521">
        <f>+'Section A'!B2</f>
        <v>0</v>
      </c>
      <c r="G1" s="521"/>
      <c r="H1" s="521"/>
      <c r="I1" s="521"/>
      <c r="J1" s="521"/>
      <c r="K1" s="521"/>
      <c r="L1" s="521"/>
      <c r="M1" s="178" t="s">
        <v>207</v>
      </c>
      <c r="O1" s="522" t="str">
        <f>+'Section A'!F2</f>
        <v>82-1976</v>
      </c>
      <c r="P1" s="522"/>
    </row>
    <row r="2" spans="2:30" ht="15" customHeight="1" x14ac:dyDescent="0.25">
      <c r="B2" s="528" t="s">
        <v>201</v>
      </c>
      <c r="C2" s="528"/>
      <c r="D2" s="528"/>
      <c r="E2" s="528"/>
      <c r="F2" s="528"/>
      <c r="G2" s="528"/>
      <c r="H2" s="528"/>
      <c r="I2" s="528"/>
      <c r="J2" s="528"/>
    </row>
    <row r="3" spans="2:30" ht="13.5" customHeight="1" x14ac:dyDescent="0.2">
      <c r="B3" s="175"/>
      <c r="C3" s="529" t="s">
        <v>204</v>
      </c>
      <c r="D3" s="529"/>
      <c r="E3" s="529"/>
      <c r="F3" s="529"/>
      <c r="G3" s="529"/>
      <c r="H3" s="529"/>
      <c r="I3" s="529"/>
      <c r="J3" s="529"/>
      <c r="K3" s="529"/>
      <c r="L3" s="529"/>
      <c r="M3" s="529"/>
      <c r="N3" s="529"/>
      <c r="O3" s="529"/>
      <c r="P3" s="529"/>
      <c r="Q3" s="529"/>
    </row>
    <row r="4" spans="2:30" ht="6.75" customHeight="1" x14ac:dyDescent="0.2">
      <c r="B4" s="175"/>
      <c r="C4" s="175"/>
      <c r="D4" s="175"/>
      <c r="E4" s="175"/>
      <c r="F4" s="175"/>
      <c r="G4" s="175"/>
      <c r="H4" s="175"/>
      <c r="I4" s="175"/>
      <c r="J4" s="175"/>
      <c r="K4" s="175"/>
      <c r="L4" s="175"/>
      <c r="M4" s="175"/>
      <c r="N4" s="175"/>
      <c r="O4" s="175"/>
      <c r="P4" s="175"/>
      <c r="Q4" s="175"/>
    </row>
    <row r="5" spans="2:30" ht="45.75" customHeight="1" x14ac:dyDescent="0.25">
      <c r="B5" s="179" t="s">
        <v>100</v>
      </c>
      <c r="C5" s="251"/>
      <c r="D5" s="180"/>
      <c r="E5" s="524" t="s">
        <v>167</v>
      </c>
      <c r="F5" s="524"/>
      <c r="G5" s="524"/>
      <c r="H5" s="524"/>
      <c r="I5" s="524"/>
      <c r="J5" s="524"/>
      <c r="K5" s="524"/>
      <c r="L5" s="524"/>
      <c r="M5" s="524"/>
      <c r="N5" s="524"/>
      <c r="O5" s="524"/>
      <c r="P5" s="524"/>
      <c r="Q5" s="525"/>
      <c r="R5" s="181"/>
      <c r="T5" s="533" t="s">
        <v>270</v>
      </c>
      <c r="U5" s="533"/>
      <c r="V5" s="533"/>
      <c r="W5" s="533"/>
      <c r="X5" s="533"/>
      <c r="Y5" s="533"/>
      <c r="Z5" s="533"/>
    </row>
    <row r="6" spans="2:30" ht="15" customHeight="1" x14ac:dyDescent="0.25">
      <c r="B6" s="182"/>
      <c r="C6" s="183"/>
      <c r="D6" s="183"/>
      <c r="E6" s="530" t="s">
        <v>109</v>
      </c>
      <c r="F6" s="530"/>
      <c r="G6" s="530"/>
      <c r="H6" s="530"/>
      <c r="I6" s="530"/>
      <c r="J6" s="530"/>
      <c r="K6" s="530"/>
      <c r="L6" s="530"/>
      <c r="M6" s="530"/>
      <c r="N6" s="530"/>
      <c r="O6" s="530"/>
      <c r="P6" s="530"/>
      <c r="Q6" s="531"/>
      <c r="R6" s="181"/>
      <c r="T6" s="184"/>
      <c r="U6" s="181"/>
      <c r="V6" s="181"/>
      <c r="W6" s="181"/>
      <c r="X6" s="181"/>
      <c r="Y6" s="181"/>
      <c r="Z6" s="181"/>
      <c r="AA6" s="181"/>
      <c r="AB6" s="181"/>
      <c r="AC6" s="181"/>
      <c r="AD6" s="181"/>
    </row>
    <row r="7" spans="2:30" ht="6.75" customHeight="1" x14ac:dyDescent="0.2">
      <c r="B7" s="185"/>
      <c r="C7" s="177"/>
      <c r="D7" s="177"/>
      <c r="E7" s="177"/>
      <c r="F7" s="177"/>
      <c r="G7" s="177"/>
      <c r="H7" s="177"/>
      <c r="I7" s="177"/>
      <c r="J7" s="177"/>
      <c r="K7" s="177"/>
      <c r="L7" s="177"/>
      <c r="M7" s="177"/>
      <c r="N7" s="177"/>
      <c r="O7" s="177"/>
      <c r="P7" s="177"/>
      <c r="Q7" s="177"/>
      <c r="R7" s="181"/>
      <c r="T7" s="181"/>
      <c r="U7" s="181"/>
      <c r="V7" s="181"/>
      <c r="W7" s="181"/>
      <c r="X7" s="181"/>
      <c r="Y7" s="181"/>
      <c r="Z7" s="181"/>
      <c r="AA7" s="181"/>
      <c r="AB7" s="181"/>
      <c r="AC7" s="181"/>
      <c r="AD7" s="181"/>
    </row>
    <row r="8" spans="2:30" ht="28.5" customHeight="1" x14ac:dyDescent="0.25">
      <c r="B8" s="532" t="s">
        <v>258</v>
      </c>
      <c r="C8" s="532"/>
      <c r="D8" s="532"/>
      <c r="E8" s="532"/>
      <c r="F8" s="532"/>
      <c r="G8" s="532"/>
      <c r="H8" s="532"/>
      <c r="I8" s="532"/>
      <c r="J8" s="532"/>
      <c r="K8" s="532"/>
      <c r="L8" s="532"/>
      <c r="M8" s="532"/>
      <c r="N8" s="532"/>
      <c r="O8" s="532"/>
      <c r="P8" s="532"/>
      <c r="Q8" s="532"/>
      <c r="R8" s="181"/>
      <c r="T8" s="533" t="s">
        <v>271</v>
      </c>
      <c r="U8" s="533"/>
      <c r="V8" s="533"/>
      <c r="W8" s="533"/>
      <c r="X8" s="533"/>
      <c r="Y8" s="184"/>
      <c r="Z8" s="186"/>
      <c r="AA8" s="186"/>
      <c r="AB8" s="186"/>
      <c r="AC8" s="186"/>
      <c r="AD8" s="186"/>
    </row>
    <row r="9" spans="2:30" ht="18" customHeight="1" x14ac:dyDescent="0.2">
      <c r="B9" s="175"/>
      <c r="C9" s="187" t="s">
        <v>114</v>
      </c>
      <c r="D9" s="532" t="s">
        <v>202</v>
      </c>
      <c r="E9" s="532"/>
      <c r="F9" s="532"/>
      <c r="G9" s="532"/>
      <c r="H9" s="532"/>
      <c r="I9" s="532"/>
      <c r="J9" s="532"/>
      <c r="K9" s="532"/>
      <c r="L9" s="532"/>
      <c r="M9" s="532"/>
      <c r="N9" s="532"/>
      <c r="O9" s="532"/>
      <c r="P9" s="532"/>
      <c r="Q9" s="532"/>
      <c r="R9" s="181"/>
      <c r="T9" s="188"/>
      <c r="U9" s="189"/>
      <c r="V9" s="189"/>
      <c r="W9" s="189"/>
      <c r="X9" s="189"/>
      <c r="Y9" s="189"/>
      <c r="Z9" s="189"/>
      <c r="AA9" s="189"/>
      <c r="AB9" s="189"/>
      <c r="AC9" s="189"/>
      <c r="AD9" s="189"/>
    </row>
    <row r="10" spans="2:30" ht="17.25" customHeight="1" x14ac:dyDescent="0.2">
      <c r="B10" s="175"/>
      <c r="C10" s="187" t="s">
        <v>115</v>
      </c>
      <c r="D10" s="532" t="s">
        <v>117</v>
      </c>
      <c r="E10" s="532"/>
      <c r="F10" s="532"/>
      <c r="G10" s="532"/>
      <c r="H10" s="532"/>
      <c r="I10" s="532"/>
      <c r="J10" s="532"/>
      <c r="K10" s="532"/>
      <c r="L10" s="532"/>
      <c r="M10" s="532"/>
      <c r="N10" s="532"/>
      <c r="O10" s="532"/>
      <c r="P10" s="532"/>
      <c r="Q10" s="532"/>
      <c r="R10" s="181"/>
      <c r="T10" s="190"/>
      <c r="U10" s="191"/>
      <c r="V10" s="191"/>
      <c r="W10" s="191"/>
      <c r="X10" s="191"/>
      <c r="Y10" s="191"/>
      <c r="Z10" s="191"/>
      <c r="AA10" s="191"/>
      <c r="AB10" s="191"/>
      <c r="AC10" s="191"/>
      <c r="AD10" s="191"/>
    </row>
    <row r="11" spans="2:30" ht="14.25" customHeight="1" x14ac:dyDescent="0.2">
      <c r="B11" s="177"/>
      <c r="C11" s="187" t="s">
        <v>116</v>
      </c>
      <c r="D11" s="544" t="s">
        <v>259</v>
      </c>
      <c r="E11" s="544"/>
      <c r="F11" s="544"/>
      <c r="G11" s="544"/>
      <c r="H11" s="544"/>
      <c r="I11" s="544"/>
      <c r="J11" s="544"/>
      <c r="K11" s="544"/>
      <c r="L11" s="544"/>
      <c r="M11" s="544"/>
      <c r="N11" s="544"/>
      <c r="O11" s="544"/>
      <c r="P11" s="544"/>
      <c r="Q11" s="544"/>
      <c r="R11" s="181"/>
      <c r="T11" s="523"/>
      <c r="U11" s="523"/>
      <c r="V11" s="523"/>
      <c r="W11" s="523"/>
      <c r="X11" s="523"/>
      <c r="Y11" s="523"/>
      <c r="Z11" s="181"/>
      <c r="AA11" s="181"/>
      <c r="AB11" s="181"/>
      <c r="AC11" s="181"/>
      <c r="AD11" s="181"/>
    </row>
    <row r="12" spans="2:30" ht="8.25" customHeight="1" x14ac:dyDescent="0.2">
      <c r="B12" s="177"/>
      <c r="C12" s="192"/>
      <c r="D12" s="192"/>
      <c r="E12" s="192"/>
      <c r="F12" s="192"/>
      <c r="G12" s="192"/>
      <c r="H12" s="192"/>
      <c r="I12" s="192"/>
      <c r="J12" s="192"/>
      <c r="K12" s="192"/>
      <c r="L12" s="192"/>
      <c r="M12" s="192"/>
      <c r="N12" s="192"/>
      <c r="O12" s="192"/>
      <c r="P12" s="192"/>
      <c r="Q12" s="177"/>
      <c r="R12" s="181"/>
      <c r="T12" s="193"/>
      <c r="U12" s="193"/>
      <c r="V12" s="193"/>
      <c r="W12" s="193"/>
      <c r="X12" s="193"/>
      <c r="Y12" s="193"/>
    </row>
    <row r="13" spans="2:30" ht="42" customHeight="1" x14ac:dyDescent="0.2">
      <c r="B13" s="194" t="s">
        <v>101</v>
      </c>
      <c r="C13" s="253"/>
      <c r="D13" s="180"/>
      <c r="E13" s="524" t="s">
        <v>119</v>
      </c>
      <c r="F13" s="524"/>
      <c r="G13" s="524"/>
      <c r="H13" s="524"/>
      <c r="I13" s="524"/>
      <c r="J13" s="524"/>
      <c r="K13" s="524"/>
      <c r="L13" s="524"/>
      <c r="M13" s="524"/>
      <c r="N13" s="524"/>
      <c r="O13" s="524"/>
      <c r="P13" s="524"/>
      <c r="Q13" s="525"/>
      <c r="R13" s="181"/>
    </row>
    <row r="14" spans="2:30" ht="13.5" customHeight="1" x14ac:dyDescent="0.2">
      <c r="B14" s="195"/>
      <c r="C14" s="196"/>
      <c r="D14" s="177"/>
      <c r="E14" s="526" t="s">
        <v>108</v>
      </c>
      <c r="F14" s="526"/>
      <c r="G14" s="526"/>
      <c r="H14" s="526"/>
      <c r="I14" s="526"/>
      <c r="J14" s="526"/>
      <c r="K14" s="526"/>
      <c r="L14" s="526"/>
      <c r="M14" s="526"/>
      <c r="N14" s="526"/>
      <c r="O14" s="526"/>
      <c r="P14" s="526"/>
      <c r="Q14" s="527"/>
      <c r="R14" s="181"/>
    </row>
    <row r="15" spans="2:30" ht="48.75" customHeight="1" x14ac:dyDescent="0.2">
      <c r="B15" s="197" t="s">
        <v>102</v>
      </c>
      <c r="C15" s="252"/>
      <c r="D15" s="177"/>
      <c r="E15" s="447" t="s">
        <v>260</v>
      </c>
      <c r="F15" s="447"/>
      <c r="G15" s="447"/>
      <c r="H15" s="447"/>
      <c r="I15" s="447"/>
      <c r="J15" s="447"/>
      <c r="K15" s="447"/>
      <c r="L15" s="447"/>
      <c r="M15" s="447"/>
      <c r="N15" s="447"/>
      <c r="O15" s="447"/>
      <c r="P15" s="447"/>
      <c r="Q15" s="545"/>
      <c r="R15" s="181"/>
    </row>
    <row r="16" spans="2:30" ht="18" customHeight="1" x14ac:dyDescent="0.2">
      <c r="B16" s="198"/>
      <c r="C16" s="183"/>
      <c r="D16" s="183"/>
      <c r="E16" s="530" t="s">
        <v>113</v>
      </c>
      <c r="F16" s="546"/>
      <c r="G16" s="546"/>
      <c r="H16" s="546"/>
      <c r="I16" s="546"/>
      <c r="J16" s="546"/>
      <c r="K16" s="546"/>
      <c r="L16" s="546"/>
      <c r="M16" s="546"/>
      <c r="N16" s="546"/>
      <c r="O16" s="546"/>
      <c r="P16" s="546"/>
      <c r="Q16" s="547"/>
      <c r="R16" s="181"/>
      <c r="U16" s="523"/>
      <c r="V16" s="523"/>
      <c r="W16" s="523"/>
      <c r="X16" s="523"/>
      <c r="Y16" s="523"/>
      <c r="Z16" s="523"/>
    </row>
    <row r="17" spans="2:18" ht="5.25" customHeight="1" x14ac:dyDescent="0.2">
      <c r="B17" s="175"/>
      <c r="C17" s="177"/>
      <c r="D17" s="177"/>
      <c r="E17" s="177"/>
      <c r="F17" s="177"/>
      <c r="G17" s="177"/>
      <c r="H17" s="177"/>
      <c r="I17" s="177"/>
      <c r="J17" s="177"/>
      <c r="K17" s="177"/>
      <c r="L17" s="177"/>
      <c r="M17" s="177"/>
      <c r="N17" s="177"/>
      <c r="O17" s="177"/>
      <c r="P17" s="177"/>
      <c r="Q17" s="177"/>
      <c r="R17" s="181"/>
    </row>
    <row r="18" spans="2:18" ht="37.5" customHeight="1" x14ac:dyDescent="0.2">
      <c r="B18" s="194" t="s">
        <v>103</v>
      </c>
      <c r="C18" s="251"/>
      <c r="D18" s="180"/>
      <c r="E18" s="524" t="s">
        <v>203</v>
      </c>
      <c r="F18" s="524"/>
      <c r="G18" s="524"/>
      <c r="H18" s="524"/>
      <c r="I18" s="524"/>
      <c r="J18" s="524"/>
      <c r="K18" s="524"/>
      <c r="L18" s="524"/>
      <c r="M18" s="524"/>
      <c r="N18" s="524"/>
      <c r="O18" s="524"/>
      <c r="P18" s="524"/>
      <c r="Q18" s="525"/>
      <c r="R18" s="181"/>
    </row>
    <row r="19" spans="2:18" ht="27" customHeight="1" x14ac:dyDescent="0.2">
      <c r="B19" s="198"/>
      <c r="C19" s="183"/>
      <c r="D19" s="183"/>
      <c r="E19" s="530" t="s">
        <v>118</v>
      </c>
      <c r="F19" s="530"/>
      <c r="G19" s="530"/>
      <c r="H19" s="530"/>
      <c r="I19" s="530"/>
      <c r="J19" s="530"/>
      <c r="K19" s="530"/>
      <c r="L19" s="530"/>
      <c r="M19" s="530"/>
      <c r="N19" s="530"/>
      <c r="O19" s="530"/>
      <c r="P19" s="530"/>
      <c r="Q19" s="531"/>
    </row>
    <row r="20" spans="2:18" ht="6" customHeight="1" x14ac:dyDescent="0.2">
      <c r="B20" s="175"/>
      <c r="C20" s="175"/>
      <c r="D20" s="175"/>
      <c r="E20" s="175"/>
      <c r="F20" s="175"/>
      <c r="G20" s="175"/>
      <c r="H20" s="175"/>
      <c r="I20" s="175"/>
      <c r="J20" s="175"/>
      <c r="K20" s="175"/>
      <c r="L20" s="175"/>
      <c r="M20" s="175"/>
      <c r="N20" s="175"/>
      <c r="O20" s="175"/>
      <c r="P20" s="175"/>
      <c r="Q20" s="175"/>
    </row>
    <row r="21" spans="2:18" x14ac:dyDescent="0.2">
      <c r="B21" s="534" t="s">
        <v>106</v>
      </c>
      <c r="C21" s="537"/>
      <c r="D21" s="180"/>
      <c r="E21" s="199" t="s">
        <v>111</v>
      </c>
      <c r="F21" s="180"/>
      <c r="G21" s="180"/>
      <c r="H21" s="180"/>
      <c r="I21" s="180"/>
      <c r="J21" s="180"/>
      <c r="K21" s="180"/>
      <c r="L21" s="180"/>
      <c r="M21" s="180"/>
      <c r="N21" s="180"/>
      <c r="O21" s="180"/>
      <c r="P21" s="180"/>
      <c r="Q21" s="200"/>
    </row>
    <row r="22" spans="2:18" ht="15" customHeight="1" x14ac:dyDescent="0.2">
      <c r="B22" s="535"/>
      <c r="C22" s="538"/>
      <c r="D22" s="177"/>
      <c r="E22" s="201" t="s">
        <v>105</v>
      </c>
      <c r="F22" s="540" t="s">
        <v>104</v>
      </c>
      <c r="G22" s="540"/>
      <c r="H22" s="540"/>
      <c r="I22" s="540"/>
      <c r="J22" s="540"/>
      <c r="K22" s="540"/>
      <c r="L22" s="540"/>
      <c r="M22" s="540"/>
      <c r="N22" s="540"/>
      <c r="O22" s="540"/>
      <c r="P22" s="540"/>
      <c r="Q22" s="541"/>
    </row>
    <row r="23" spans="2:18" ht="14.25" customHeight="1" x14ac:dyDescent="0.2">
      <c r="B23" s="535"/>
      <c r="C23" s="538"/>
      <c r="D23" s="177"/>
      <c r="E23" s="201" t="s">
        <v>105</v>
      </c>
      <c r="F23" s="542" t="s">
        <v>261</v>
      </c>
      <c r="G23" s="542"/>
      <c r="H23" s="542"/>
      <c r="I23" s="542"/>
      <c r="J23" s="542"/>
      <c r="K23" s="542"/>
      <c r="L23" s="542"/>
      <c r="M23" s="542"/>
      <c r="N23" s="542"/>
      <c r="O23" s="542"/>
      <c r="P23" s="542"/>
      <c r="Q23" s="543"/>
    </row>
    <row r="24" spans="2:18" ht="12.75" customHeight="1" x14ac:dyDescent="0.2">
      <c r="B24" s="536"/>
      <c r="C24" s="539"/>
      <c r="D24" s="183"/>
      <c r="E24" s="202" t="s">
        <v>107</v>
      </c>
      <c r="F24" s="203"/>
      <c r="G24" s="203"/>
      <c r="H24" s="203"/>
      <c r="I24" s="203"/>
      <c r="J24" s="183"/>
      <c r="K24" s="183"/>
      <c r="L24" s="183"/>
      <c r="M24" s="183"/>
      <c r="N24" s="183"/>
      <c r="O24" s="183"/>
      <c r="P24" s="183"/>
      <c r="Q24" s="176"/>
    </row>
    <row r="25" spans="2:18" ht="12.75" customHeight="1" x14ac:dyDescent="0.2">
      <c r="B25" s="201"/>
      <c r="C25" s="204"/>
      <c r="D25" s="177"/>
      <c r="E25" s="205"/>
      <c r="F25" s="196"/>
      <c r="G25" s="196"/>
      <c r="H25" s="196"/>
      <c r="I25" s="196"/>
      <c r="J25" s="177"/>
      <c r="K25" s="177"/>
      <c r="L25" s="177"/>
      <c r="M25" s="177"/>
      <c r="N25" s="177"/>
      <c r="O25" s="177"/>
      <c r="P25" s="177"/>
      <c r="Q25" s="177"/>
    </row>
    <row r="26" spans="2:18" ht="27" customHeight="1" x14ac:dyDescent="0.2">
      <c r="B26" s="206" t="s">
        <v>205</v>
      </c>
      <c r="C26" s="250"/>
      <c r="D26" s="207"/>
      <c r="E26" s="549" t="s">
        <v>262</v>
      </c>
      <c r="F26" s="549"/>
      <c r="G26" s="549"/>
      <c r="H26" s="549"/>
      <c r="I26" s="549"/>
      <c r="J26" s="549"/>
      <c r="K26" s="549"/>
      <c r="L26" s="549"/>
      <c r="M26" s="549"/>
      <c r="N26" s="549"/>
      <c r="O26" s="549"/>
      <c r="P26" s="549"/>
      <c r="Q26" s="550"/>
    </row>
    <row r="27" spans="2:18" ht="33" customHeight="1" thickBot="1" x14ac:dyDescent="0.25">
      <c r="B27" s="175"/>
      <c r="C27" s="175"/>
      <c r="D27" s="175"/>
      <c r="E27" s="175"/>
      <c r="F27" s="175"/>
      <c r="G27" s="175"/>
      <c r="H27" s="175"/>
      <c r="I27" s="175"/>
      <c r="J27" s="175"/>
      <c r="K27" s="175"/>
      <c r="L27" s="175"/>
      <c r="M27" s="175"/>
      <c r="N27" s="175"/>
      <c r="O27" s="175"/>
      <c r="P27" s="175"/>
      <c r="Q27" s="175"/>
    </row>
    <row r="28" spans="2:18" ht="5.25" customHeight="1" thickTop="1" x14ac:dyDescent="0.2">
      <c r="B28" s="175"/>
      <c r="C28" s="175"/>
      <c r="D28" s="175"/>
      <c r="E28" s="175"/>
      <c r="F28" s="175"/>
      <c r="G28" s="208"/>
      <c r="H28" s="209"/>
      <c r="I28" s="209"/>
      <c r="J28" s="209"/>
      <c r="K28" s="209"/>
      <c r="L28" s="209"/>
      <c r="M28" s="209"/>
      <c r="N28" s="209"/>
      <c r="O28" s="209"/>
      <c r="P28" s="209"/>
      <c r="Q28" s="210"/>
    </row>
    <row r="29" spans="2:18" ht="14.25" customHeight="1" x14ac:dyDescent="0.2">
      <c r="B29" s="551" t="s">
        <v>110</v>
      </c>
      <c r="C29" s="551"/>
      <c r="D29" s="551"/>
      <c r="E29" s="551"/>
      <c r="F29" s="552"/>
      <c r="G29" s="553" t="s">
        <v>263</v>
      </c>
      <c r="H29" s="447"/>
      <c r="I29" s="554"/>
      <c r="J29" s="554"/>
      <c r="K29" s="190" t="s">
        <v>254</v>
      </c>
      <c r="L29" s="555"/>
      <c r="M29" s="555"/>
      <c r="N29" s="188"/>
      <c r="O29" s="181" t="s">
        <v>264</v>
      </c>
      <c r="P29" s="190"/>
      <c r="Q29" s="211"/>
    </row>
    <row r="30" spans="2:18" ht="14.25" customHeight="1" x14ac:dyDescent="0.2">
      <c r="B30" s="551"/>
      <c r="C30" s="551"/>
      <c r="D30" s="551"/>
      <c r="E30" s="551"/>
      <c r="F30" s="552"/>
      <c r="G30" s="553" t="s">
        <v>265</v>
      </c>
      <c r="H30" s="447"/>
      <c r="I30" s="447"/>
      <c r="J30" s="554"/>
      <c r="K30" s="554"/>
      <c r="L30" s="554"/>
      <c r="M30" s="554"/>
      <c r="N30" s="554"/>
      <c r="O30" s="554"/>
      <c r="P30" s="554"/>
      <c r="Q30" s="212"/>
    </row>
    <row r="31" spans="2:18" ht="14.25" customHeight="1" x14ac:dyDescent="0.2">
      <c r="B31" s="551"/>
      <c r="C31" s="551"/>
      <c r="D31" s="551"/>
      <c r="E31" s="551"/>
      <c r="F31" s="552"/>
      <c r="G31" s="213" t="s">
        <v>255</v>
      </c>
      <c r="H31" s="214"/>
      <c r="I31" s="193" t="s">
        <v>266</v>
      </c>
      <c r="J31" s="524" t="s">
        <v>267</v>
      </c>
      <c r="K31" s="524"/>
      <c r="L31" s="524"/>
      <c r="M31" s="556"/>
      <c r="N31" s="556"/>
      <c r="O31" s="556"/>
      <c r="P31" s="556"/>
      <c r="Q31" s="212"/>
    </row>
    <row r="32" spans="2:18" ht="5.25" customHeight="1" thickBot="1" x14ac:dyDescent="0.25">
      <c r="B32" s="175"/>
      <c r="C32" s="175"/>
      <c r="D32" s="175"/>
      <c r="E32" s="175"/>
      <c r="F32" s="175"/>
      <c r="G32" s="215"/>
      <c r="H32" s="216"/>
      <c r="I32" s="216"/>
      <c r="J32" s="216"/>
      <c r="K32" s="216"/>
      <c r="L32" s="216"/>
      <c r="M32" s="216"/>
      <c r="N32" s="216"/>
      <c r="O32" s="216"/>
      <c r="P32" s="216"/>
      <c r="Q32" s="217"/>
    </row>
    <row r="33" spans="2:25" ht="13.5" thickTop="1" x14ac:dyDescent="0.2">
      <c r="B33" s="175"/>
      <c r="C33" s="175"/>
      <c r="D33" s="175"/>
      <c r="E33" s="175"/>
      <c r="F33" s="175"/>
      <c r="G33" s="175"/>
      <c r="H33" s="175"/>
      <c r="I33" s="175"/>
      <c r="J33" s="175"/>
      <c r="K33" s="175"/>
      <c r="L33" s="175"/>
      <c r="M33" s="175"/>
      <c r="N33" s="175"/>
      <c r="O33" s="175"/>
      <c r="P33" s="175"/>
      <c r="Q33" s="175"/>
    </row>
    <row r="34" spans="2:25" x14ac:dyDescent="0.2">
      <c r="U34" s="181"/>
      <c r="V34" s="181"/>
      <c r="W34" s="181"/>
      <c r="X34" s="181"/>
      <c r="Y34" s="181"/>
    </row>
    <row r="35" spans="2:25" x14ac:dyDescent="0.2">
      <c r="U35" s="181"/>
      <c r="V35" s="181"/>
      <c r="W35" s="181"/>
      <c r="X35" s="181"/>
      <c r="Y35" s="181"/>
    </row>
    <row r="36" spans="2:25" x14ac:dyDescent="0.2">
      <c r="U36" s="181"/>
      <c r="V36" s="181"/>
      <c r="W36" s="181"/>
      <c r="X36" s="181"/>
      <c r="Y36" s="181"/>
    </row>
    <row r="37" spans="2:25" ht="13.5" customHeight="1" x14ac:dyDescent="0.2">
      <c r="U37" s="181"/>
      <c r="V37" s="181"/>
      <c r="W37" s="181"/>
      <c r="X37" s="181"/>
      <c r="Y37" s="181"/>
    </row>
    <row r="38" spans="2:25" ht="16.5" customHeight="1" x14ac:dyDescent="0.2">
      <c r="U38" s="181"/>
      <c r="V38" s="181"/>
      <c r="W38" s="181"/>
      <c r="X38" s="181"/>
      <c r="Y38" s="181"/>
    </row>
    <row r="39" spans="2:25" x14ac:dyDescent="0.2">
      <c r="U39" s="548"/>
      <c r="V39" s="548"/>
      <c r="W39" s="548"/>
      <c r="X39" s="548"/>
      <c r="Y39" s="548"/>
    </row>
    <row r="40" spans="2:25" x14ac:dyDescent="0.2">
      <c r="U40" s="548"/>
      <c r="V40" s="548"/>
      <c r="W40" s="548"/>
      <c r="X40" s="548"/>
      <c r="Y40" s="548"/>
    </row>
    <row r="41" spans="2:25" x14ac:dyDescent="0.2">
      <c r="U41" s="548"/>
      <c r="V41" s="548"/>
      <c r="W41" s="548"/>
      <c r="X41" s="548"/>
      <c r="Y41" s="548"/>
    </row>
    <row r="42" spans="2:25" x14ac:dyDescent="0.2">
      <c r="U42" s="181"/>
      <c r="V42" s="181"/>
      <c r="W42" s="181"/>
      <c r="X42" s="181"/>
      <c r="Y42" s="181"/>
    </row>
    <row r="43" spans="2:25" x14ac:dyDescent="0.2">
      <c r="U43" s="181"/>
      <c r="V43" s="181"/>
      <c r="W43" s="181"/>
      <c r="X43" s="181"/>
      <c r="Y43" s="181"/>
    </row>
    <row r="44" spans="2:25" x14ac:dyDescent="0.2">
      <c r="U44" s="181"/>
      <c r="V44" s="181"/>
      <c r="W44" s="181"/>
      <c r="X44" s="181"/>
      <c r="Y44" s="181"/>
    </row>
    <row r="45" spans="2:25" x14ac:dyDescent="0.2">
      <c r="U45" s="181"/>
      <c r="V45" s="181"/>
      <c r="W45" s="181"/>
      <c r="X45" s="181"/>
      <c r="Y45" s="181"/>
    </row>
  </sheetData>
  <sheetProtection algorithmName="SHA-512" hashValue="kpYV0YkAcwc2ZP2e/rRKh1RGFP3Z/9hHCI3G9RUrFlp8uVIBLBf3ImcWjtMC4oJOJn85simJJ4rUOu0neX4YIw==" saltValue="HOiMvHurwQ6NrRxBmyRGEg==" spinCount="100000" sheet="1" objects="1" scenarios="1"/>
  <mergeCells count="36">
    <mergeCell ref="U41:Y41"/>
    <mergeCell ref="E26:Q26"/>
    <mergeCell ref="B29:F31"/>
    <mergeCell ref="G29:H29"/>
    <mergeCell ref="I29:J29"/>
    <mergeCell ref="L29:M29"/>
    <mergeCell ref="G30:I30"/>
    <mergeCell ref="J30:P30"/>
    <mergeCell ref="J31:L31"/>
    <mergeCell ref="M31:P31"/>
    <mergeCell ref="U16:Z16"/>
    <mergeCell ref="E18:Q18"/>
    <mergeCell ref="E19:Q19"/>
    <mergeCell ref="U39:Y39"/>
    <mergeCell ref="U40:Y40"/>
    <mergeCell ref="B21:B24"/>
    <mergeCell ref="C21:C24"/>
    <mergeCell ref="F22:Q22"/>
    <mergeCell ref="F23:Q23"/>
    <mergeCell ref="D9:Q9"/>
    <mergeCell ref="D10:Q10"/>
    <mergeCell ref="D11:Q11"/>
    <mergeCell ref="E15:Q15"/>
    <mergeCell ref="E16:Q16"/>
    <mergeCell ref="F1:L1"/>
    <mergeCell ref="O1:P1"/>
    <mergeCell ref="T11:Y11"/>
    <mergeCell ref="E13:Q13"/>
    <mergeCell ref="E14:Q14"/>
    <mergeCell ref="B2:J2"/>
    <mergeCell ref="C3:Q3"/>
    <mergeCell ref="E5:Q5"/>
    <mergeCell ref="E6:Q6"/>
    <mergeCell ref="B8:Q8"/>
    <mergeCell ref="T5:Z5"/>
    <mergeCell ref="T8:X8"/>
  </mergeCells>
  <pageMargins left="0.7" right="0.7" top="0.75" bottom="0.75" header="0.3" footer="0.3"/>
  <pageSetup scale="9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8"/>
  <sheetViews>
    <sheetView zoomScaleNormal="100" workbookViewId="0">
      <selection activeCell="A5" sqref="A5:B5"/>
    </sheetView>
  </sheetViews>
  <sheetFormatPr defaultRowHeight="15" x14ac:dyDescent="0.25"/>
  <cols>
    <col min="1" max="3" width="44.5703125" customWidth="1"/>
    <col min="4" max="4" width="7.85546875" customWidth="1"/>
    <col min="5" max="6" width="9.140625" customWidth="1"/>
  </cols>
  <sheetData>
    <row r="1" spans="1:4" ht="20.100000000000001" customHeight="1" x14ac:dyDescent="0.25">
      <c r="A1" s="84" t="str">
        <f>+'Section A'!A1</f>
        <v xml:space="preserve">STATE OF ILLINOIS </v>
      </c>
      <c r="B1" s="82" t="str">
        <f>+'Section A'!B1</f>
        <v>UNIFORM GRANT BUDGET TEMPLATE</v>
      </c>
      <c r="C1" s="83" t="str">
        <f>+'Section A'!E1</f>
        <v>Commerce &amp; Economic Opportunity</v>
      </c>
      <c r="D1" s="90" t="s">
        <v>256</v>
      </c>
    </row>
    <row r="2" spans="1:4" ht="20.100000000000001" customHeight="1" x14ac:dyDescent="0.25">
      <c r="A2" s="237" t="str">
        <f>"Organization Name: "&amp;'Section A'!B2</f>
        <v xml:space="preserve">Organization Name: </v>
      </c>
      <c r="B2" s="84" t="str">
        <f>"NOFO # "&amp;'Section A'!F2</f>
        <v>NOFO # 82-1976</v>
      </c>
      <c r="C2" s="84" t="str">
        <f>"Fiscal Year "&amp;'Section A'!F3</f>
        <v>Fiscal Year 2021</v>
      </c>
    </row>
    <row r="3" spans="1:4" ht="20.100000000000001" customHeight="1" x14ac:dyDescent="0.25">
      <c r="A3" s="559" t="s">
        <v>223</v>
      </c>
      <c r="B3" s="560"/>
      <c r="C3" s="89" t="str">
        <f>"Grant Number: "&amp;'Section A'!F4</f>
        <v xml:space="preserve">Grant Number: </v>
      </c>
    </row>
    <row r="4" spans="1:4" ht="20.100000000000001" customHeight="1" x14ac:dyDescent="0.25">
      <c r="A4" s="86" t="s">
        <v>24</v>
      </c>
      <c r="B4" s="87"/>
      <c r="C4" s="88" t="s">
        <v>218</v>
      </c>
    </row>
    <row r="5" spans="1:4" ht="15" customHeight="1" x14ac:dyDescent="0.25">
      <c r="A5" s="561" t="s">
        <v>225</v>
      </c>
      <c r="B5" s="562"/>
      <c r="C5" s="102"/>
    </row>
    <row r="6" spans="1:4" ht="15" customHeight="1" x14ac:dyDescent="0.25">
      <c r="A6" s="565" t="s">
        <v>22</v>
      </c>
      <c r="B6" s="566"/>
      <c r="C6" s="260">
        <v>0</v>
      </c>
    </row>
    <row r="7" spans="1:4" ht="15" customHeight="1" x14ac:dyDescent="0.25">
      <c r="A7" s="565" t="s">
        <v>23</v>
      </c>
      <c r="B7" s="566"/>
      <c r="C7" s="260">
        <v>0</v>
      </c>
    </row>
    <row r="8" spans="1:4" ht="15" customHeight="1" x14ac:dyDescent="0.25">
      <c r="A8" s="567" t="s">
        <v>20</v>
      </c>
      <c r="B8" s="568"/>
      <c r="C8" s="260">
        <v>0</v>
      </c>
    </row>
    <row r="9" spans="1:4" ht="20.100000000000001" customHeight="1" thickBot="1" x14ac:dyDescent="0.3">
      <c r="A9" s="563" t="s">
        <v>224</v>
      </c>
      <c r="B9" s="564"/>
      <c r="C9" s="103">
        <f>(C6+C7+C8)</f>
        <v>0</v>
      </c>
    </row>
    <row r="10" spans="1:4" ht="20.100000000000001" customHeight="1" thickBot="1" x14ac:dyDescent="0.3">
      <c r="A10" s="476" t="s">
        <v>227</v>
      </c>
      <c r="B10" s="478"/>
      <c r="C10" s="480"/>
      <c r="D10" s="90" t="s">
        <v>250</v>
      </c>
    </row>
    <row r="11" spans="1:4" ht="28.5" customHeight="1" x14ac:dyDescent="0.25">
      <c r="A11" s="86" t="s">
        <v>215</v>
      </c>
      <c r="B11" s="86" t="s">
        <v>217</v>
      </c>
      <c r="C11" s="88" t="s">
        <v>219</v>
      </c>
    </row>
    <row r="12" spans="1:4" ht="16.5" customHeight="1" x14ac:dyDescent="0.25">
      <c r="A12" s="73" t="s">
        <v>346</v>
      </c>
      <c r="B12" s="74">
        <v>200.43</v>
      </c>
      <c r="C12" s="78">
        <f>+Personnel!G14</f>
        <v>0</v>
      </c>
    </row>
    <row r="13" spans="1:4" ht="16.5" customHeight="1" x14ac:dyDescent="0.25">
      <c r="A13" s="73" t="s">
        <v>347</v>
      </c>
      <c r="B13" s="75">
        <v>200.43100000000001</v>
      </c>
      <c r="C13" s="78">
        <f>+'Fringe Benefits'!G13</f>
        <v>0</v>
      </c>
    </row>
    <row r="14" spans="1:4" ht="16.5" customHeight="1" x14ac:dyDescent="0.25">
      <c r="A14" s="73" t="s">
        <v>348</v>
      </c>
      <c r="B14" s="75">
        <v>200.47399999999999</v>
      </c>
      <c r="C14" s="78">
        <f>+Travel!G13</f>
        <v>0</v>
      </c>
    </row>
    <row r="15" spans="1:4" ht="16.5" customHeight="1" x14ac:dyDescent="0.25">
      <c r="A15" s="73" t="s">
        <v>349</v>
      </c>
      <c r="B15" s="75">
        <v>200.43899999999999</v>
      </c>
      <c r="C15" s="78">
        <f>+'Equipment '!D11</f>
        <v>0</v>
      </c>
    </row>
    <row r="16" spans="1:4" ht="16.5" customHeight="1" x14ac:dyDescent="0.25">
      <c r="A16" s="73" t="s">
        <v>350</v>
      </c>
      <c r="B16" s="75">
        <v>200.94</v>
      </c>
      <c r="C16" s="78">
        <f>+Supplies!D14</f>
        <v>0</v>
      </c>
    </row>
    <row r="17" spans="1:3" ht="16.5" customHeight="1" x14ac:dyDescent="0.25">
      <c r="A17" s="73" t="s">
        <v>351</v>
      </c>
      <c r="B17" s="75" t="s">
        <v>221</v>
      </c>
      <c r="C17" s="78">
        <f>+'Contractual Services'!C16</f>
        <v>0</v>
      </c>
    </row>
    <row r="18" spans="1:3" ht="16.5" customHeight="1" x14ac:dyDescent="0.25">
      <c r="A18" s="73" t="s">
        <v>352</v>
      </c>
      <c r="B18" s="75">
        <v>200.459</v>
      </c>
      <c r="C18" s="78">
        <f>+Consultant!G10+Consultant!G27</f>
        <v>0</v>
      </c>
    </row>
    <row r="19" spans="1:3" ht="16.5" hidden="1" customHeight="1" x14ac:dyDescent="0.25">
      <c r="A19" s="313" t="s">
        <v>14</v>
      </c>
      <c r="B19" s="314"/>
      <c r="C19" s="315">
        <f>+'Construction '!C10</f>
        <v>0</v>
      </c>
    </row>
    <row r="20" spans="1:3" ht="16.5" customHeight="1" x14ac:dyDescent="0.25">
      <c r="A20" s="73" t="s">
        <v>353</v>
      </c>
      <c r="B20" s="75">
        <v>200.465</v>
      </c>
      <c r="C20" s="78">
        <f>+'Occupancy '!F12</f>
        <v>0</v>
      </c>
    </row>
    <row r="21" spans="1:3" ht="16.5" customHeight="1" x14ac:dyDescent="0.25">
      <c r="A21" s="73" t="s">
        <v>354</v>
      </c>
      <c r="B21" s="75">
        <v>200.87</v>
      </c>
      <c r="C21" s="78">
        <f>+'R &amp; D '!C10</f>
        <v>0</v>
      </c>
    </row>
    <row r="22" spans="1:3" ht="16.5" customHeight="1" x14ac:dyDescent="0.25">
      <c r="A22" s="73" t="s">
        <v>355</v>
      </c>
      <c r="B22" s="75"/>
      <c r="C22" s="78">
        <f>+'Telecommunications '!F12</f>
        <v>0</v>
      </c>
    </row>
    <row r="23" spans="1:3" ht="16.5" customHeight="1" x14ac:dyDescent="0.25">
      <c r="A23" s="73" t="s">
        <v>356</v>
      </c>
      <c r="B23" s="75">
        <v>200.47200000000001</v>
      </c>
      <c r="C23" s="78">
        <f>+'Training &amp; Education'!F12</f>
        <v>0</v>
      </c>
    </row>
    <row r="24" spans="1:3" ht="16.5" customHeight="1" x14ac:dyDescent="0.25">
      <c r="A24" s="73" t="s">
        <v>357</v>
      </c>
      <c r="B24" s="75" t="s">
        <v>220</v>
      </c>
      <c r="C24" s="78">
        <f>+'Direct Administrative '!G11</f>
        <v>0</v>
      </c>
    </row>
    <row r="25" spans="1:3" ht="16.5" customHeight="1" x14ac:dyDescent="0.25">
      <c r="A25" s="73" t="s">
        <v>358</v>
      </c>
      <c r="B25" s="75"/>
      <c r="C25" s="78">
        <f>+'Miscellaneous (other) Costs '!F13</f>
        <v>0</v>
      </c>
    </row>
    <row r="26" spans="1:3" ht="16.5" customHeight="1" x14ac:dyDescent="0.25">
      <c r="A26" s="73" t="s">
        <v>359</v>
      </c>
      <c r="B26" s="75"/>
      <c r="C26" s="78">
        <f>+'Direct Training'!F17</f>
        <v>0</v>
      </c>
    </row>
    <row r="27" spans="1:3" ht="16.5" customHeight="1" x14ac:dyDescent="0.25">
      <c r="A27" s="73" t="s">
        <v>360</v>
      </c>
      <c r="B27" s="292"/>
      <c r="C27" s="78">
        <f>+'Work Based'!F17</f>
        <v>0</v>
      </c>
    </row>
    <row r="28" spans="1:3" ht="16.5" customHeight="1" x14ac:dyDescent="0.25">
      <c r="A28" s="73" t="s">
        <v>361</v>
      </c>
      <c r="B28" s="75"/>
      <c r="C28" s="78">
        <f>+'Other Program'!F17</f>
        <v>0</v>
      </c>
    </row>
    <row r="29" spans="1:3" ht="16.5" customHeight="1" x14ac:dyDescent="0.25">
      <c r="A29" s="73" t="s">
        <v>200</v>
      </c>
      <c r="B29" s="76">
        <v>200.41300000000001</v>
      </c>
      <c r="C29" s="78">
        <f>SUM(C12:C28)</f>
        <v>0</v>
      </c>
    </row>
    <row r="30" spans="1:3" ht="16.5" customHeight="1" x14ac:dyDescent="0.25">
      <c r="A30" s="100" t="s">
        <v>90</v>
      </c>
      <c r="B30" s="101">
        <v>200.41399999999999</v>
      </c>
      <c r="C30" s="78">
        <f>+'Indirect Costs '!D10</f>
        <v>0</v>
      </c>
    </row>
    <row r="31" spans="1:3" ht="34.5" customHeight="1" x14ac:dyDescent="0.25">
      <c r="A31" s="557" t="s">
        <v>21</v>
      </c>
      <c r="B31" s="558"/>
      <c r="C31" s="79"/>
    </row>
    <row r="32" spans="1:3" ht="22.5" customHeight="1" x14ac:dyDescent="0.25">
      <c r="A32" s="81" t="s">
        <v>226</v>
      </c>
      <c r="B32" s="80"/>
      <c r="C32" s="85">
        <f>(C29+C30)</f>
        <v>0</v>
      </c>
    </row>
    <row r="33" ht="17.45" customHeight="1" x14ac:dyDescent="0.25"/>
    <row r="34" ht="17.45" customHeight="1" x14ac:dyDescent="0.25"/>
    <row r="35" ht="17.45" customHeight="1" x14ac:dyDescent="0.25"/>
    <row r="37" ht="15" customHeight="1" x14ac:dyDescent="0.25"/>
    <row r="38" ht="22.5" customHeight="1" x14ac:dyDescent="0.25"/>
  </sheetData>
  <sheetProtection algorithmName="SHA-512" hashValue="5gIWUaRL6y7aP31QdfXibzUu7mfOG/Ra0XXA8ZbwN2I0O0JygcUuf19YN0VWD+1l886Fs0uaANhdeMuqcAB9bg==" saltValue="61e9b4vas16zlFw1SePgOw==" spinCount="100000" sheet="1" objects="1" scenarios="1"/>
  <mergeCells count="8">
    <mergeCell ref="A31:B31"/>
    <mergeCell ref="A3:B3"/>
    <mergeCell ref="A10:C10"/>
    <mergeCell ref="A5:B5"/>
    <mergeCell ref="A9:B9"/>
    <mergeCell ref="A7:B7"/>
    <mergeCell ref="A8:B8"/>
    <mergeCell ref="A6:B6"/>
  </mergeCells>
  <pageMargins left="0.25" right="0.25" top="0.25" bottom="0.25" header="0.3" footer="0.3"/>
  <pageSetup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zoomScaleNormal="100" workbookViewId="0">
      <selection sqref="A1:C1"/>
    </sheetView>
  </sheetViews>
  <sheetFormatPr defaultRowHeight="15" x14ac:dyDescent="0.25"/>
  <cols>
    <col min="1" max="9" width="14.28515625" customWidth="1"/>
  </cols>
  <sheetData>
    <row r="1" spans="1:9" ht="39.75" customHeight="1" thickTop="1" thickBot="1" x14ac:dyDescent="0.3">
      <c r="A1" s="571" t="s">
        <v>19</v>
      </c>
      <c r="B1" s="572"/>
      <c r="C1" s="573"/>
      <c r="D1" s="571" t="s">
        <v>210</v>
      </c>
      <c r="E1" s="572"/>
      <c r="F1" s="573"/>
      <c r="G1" s="574" t="str">
        <f>"AGENCY: "&amp;'Section B'!C1</f>
        <v>AGENCY: Commerce &amp; Economic Opportunity</v>
      </c>
      <c r="H1" s="575"/>
      <c r="I1" s="576"/>
    </row>
    <row r="2" spans="1:9" ht="16.5" customHeight="1" thickTop="1" thickBot="1" x14ac:dyDescent="0.3">
      <c r="A2" s="577" t="str">
        <f>"Organization Name: "&amp;'Section A'!B2</f>
        <v xml:space="preserve">Organization Name: </v>
      </c>
      <c r="B2" s="578"/>
      <c r="C2" s="578"/>
      <c r="D2" s="579" t="str">
        <f>"CSFA Description: "&amp;'Section A'!D3</f>
        <v>CSFA Description: Apprenticeship Expansion Program</v>
      </c>
      <c r="E2" s="580"/>
      <c r="F2" s="581"/>
      <c r="G2" s="574" t="str">
        <f>"NOFO # "&amp;'Section A'!F2</f>
        <v>NOFO # 82-1976</v>
      </c>
      <c r="H2" s="575"/>
      <c r="I2" s="576"/>
    </row>
    <row r="3" spans="1:9" ht="16.5" customHeight="1" thickTop="1" thickBot="1" x14ac:dyDescent="0.3">
      <c r="A3" s="579" t="str">
        <f>"CSFA #: "&amp;'Section A'!B3</f>
        <v>CSFA #: 420-30-0082</v>
      </c>
      <c r="B3" s="580"/>
      <c r="C3" s="580"/>
      <c r="D3" s="582" t="str">
        <f>"DUNS # "&amp;'Section A'!D2</f>
        <v xml:space="preserve">DUNS # </v>
      </c>
      <c r="E3" s="583"/>
      <c r="F3" s="584"/>
      <c r="G3" s="574" t="str">
        <f>"Fiscal Year(s): "&amp;'Section A'!F3</f>
        <v>Fiscal Year(s): 2021</v>
      </c>
      <c r="H3" s="575"/>
      <c r="I3" s="576"/>
    </row>
    <row r="4" spans="1:9" ht="15.75" thickTop="1" x14ac:dyDescent="0.25"/>
    <row r="5" spans="1:9" x14ac:dyDescent="0.25">
      <c r="A5" s="57" t="s">
        <v>174</v>
      </c>
      <c r="B5" s="56"/>
    </row>
    <row r="6" spans="1:9" ht="36" customHeight="1" x14ac:dyDescent="0.25">
      <c r="A6" s="570" t="s">
        <v>182</v>
      </c>
      <c r="B6" s="570"/>
      <c r="C6" s="570"/>
      <c r="D6" s="570"/>
      <c r="E6" s="570"/>
      <c r="F6" s="570"/>
      <c r="G6" s="570"/>
      <c r="H6" s="570"/>
      <c r="I6" s="570"/>
    </row>
    <row r="7" spans="1:9" x14ac:dyDescent="0.25">
      <c r="A7" s="9"/>
      <c r="B7" s="10"/>
      <c r="C7" s="10"/>
      <c r="D7" s="10"/>
      <c r="E7" s="10"/>
      <c r="F7" s="10"/>
      <c r="G7" s="10"/>
      <c r="H7" s="10"/>
      <c r="I7" s="10"/>
    </row>
    <row r="8" spans="1:9" x14ac:dyDescent="0.25">
      <c r="A8" s="9"/>
      <c r="B8" s="10"/>
      <c r="C8" s="10"/>
      <c r="D8" s="10"/>
      <c r="E8" s="10"/>
      <c r="F8" s="10"/>
      <c r="G8" s="10"/>
      <c r="H8" s="10"/>
      <c r="I8" s="10"/>
    </row>
    <row r="9" spans="1:9" x14ac:dyDescent="0.25">
      <c r="A9" s="9"/>
      <c r="B9" s="10"/>
      <c r="C9" s="10"/>
      <c r="D9" s="10"/>
      <c r="E9" s="10"/>
      <c r="F9" s="10"/>
      <c r="G9" s="10"/>
      <c r="H9" s="10"/>
      <c r="I9" s="10"/>
    </row>
    <row r="10" spans="1:9" x14ac:dyDescent="0.25">
      <c r="A10" s="585"/>
      <c r="B10" s="585"/>
      <c r="C10" s="585"/>
      <c r="D10" s="10"/>
      <c r="E10" s="585"/>
      <c r="F10" s="585"/>
      <c r="G10" s="585"/>
      <c r="H10" s="10"/>
      <c r="I10" s="10"/>
    </row>
    <row r="11" spans="1:9" x14ac:dyDescent="0.25">
      <c r="A11" s="9" t="s">
        <v>6</v>
      </c>
      <c r="B11" s="10"/>
      <c r="C11" s="10"/>
      <c r="D11" s="10"/>
      <c r="E11" s="9" t="s">
        <v>6</v>
      </c>
      <c r="F11" s="10"/>
      <c r="G11" s="10"/>
      <c r="H11" s="10"/>
      <c r="I11" s="10"/>
    </row>
    <row r="12" spans="1:9" x14ac:dyDescent="0.25">
      <c r="A12" s="9"/>
      <c r="B12" s="10"/>
      <c r="C12" s="10"/>
      <c r="D12" s="10"/>
      <c r="E12" s="9"/>
      <c r="F12" s="10"/>
      <c r="G12" s="10"/>
      <c r="H12" s="10"/>
      <c r="I12" s="10"/>
    </row>
    <row r="13" spans="1:9" x14ac:dyDescent="0.25">
      <c r="A13" s="586"/>
      <c r="B13" s="586"/>
      <c r="C13" s="586"/>
      <c r="D13" s="10"/>
      <c r="E13" s="586"/>
      <c r="F13" s="586"/>
      <c r="G13" s="586"/>
      <c r="H13" s="10"/>
      <c r="I13" s="10"/>
    </row>
    <row r="14" spans="1:9" x14ac:dyDescent="0.25">
      <c r="A14" s="9" t="s">
        <v>7</v>
      </c>
      <c r="B14" s="10"/>
      <c r="C14" s="10"/>
      <c r="D14" s="10"/>
      <c r="E14" s="9" t="s">
        <v>7</v>
      </c>
      <c r="F14" s="10"/>
      <c r="G14" s="10"/>
      <c r="H14" s="10"/>
      <c r="I14" s="10"/>
    </row>
    <row r="15" spans="1:9" x14ac:dyDescent="0.25">
      <c r="A15" s="9"/>
      <c r="B15" s="10"/>
      <c r="C15" s="10"/>
      <c r="D15" s="10"/>
      <c r="E15" s="9"/>
      <c r="F15" s="10"/>
      <c r="G15" s="10"/>
      <c r="H15" s="10"/>
      <c r="I15" s="10"/>
    </row>
    <row r="16" spans="1:9" x14ac:dyDescent="0.25">
      <c r="A16" s="585"/>
      <c r="B16" s="585"/>
      <c r="C16" s="585"/>
      <c r="D16" s="10"/>
      <c r="E16" s="585"/>
      <c r="F16" s="585"/>
      <c r="G16" s="585"/>
      <c r="H16" s="10"/>
      <c r="I16" s="10"/>
    </row>
    <row r="17" spans="1:9" x14ac:dyDescent="0.25">
      <c r="A17" s="9" t="s">
        <v>8</v>
      </c>
      <c r="B17" s="10"/>
      <c r="C17" s="10"/>
      <c r="D17" s="10"/>
      <c r="E17" s="9" t="s">
        <v>8</v>
      </c>
      <c r="F17" s="10"/>
      <c r="G17" s="10"/>
      <c r="H17" s="10"/>
      <c r="I17" s="10"/>
    </row>
    <row r="18" spans="1:9" x14ac:dyDescent="0.25">
      <c r="A18" s="9"/>
      <c r="B18" s="10"/>
      <c r="C18" s="10"/>
      <c r="D18" s="10"/>
      <c r="E18" s="9"/>
      <c r="F18" s="10"/>
      <c r="G18" s="10"/>
      <c r="H18" s="10"/>
      <c r="I18" s="10"/>
    </row>
    <row r="19" spans="1:9" x14ac:dyDescent="0.25">
      <c r="A19" s="585"/>
      <c r="B19" s="585"/>
      <c r="C19" s="585"/>
      <c r="D19" s="10"/>
      <c r="E19" s="585"/>
      <c r="F19" s="585"/>
      <c r="G19" s="585"/>
      <c r="H19" s="10"/>
      <c r="I19" s="10"/>
    </row>
    <row r="20" spans="1:9" x14ac:dyDescent="0.25">
      <c r="A20" s="9" t="s">
        <v>9</v>
      </c>
      <c r="B20" s="10"/>
      <c r="C20" s="10"/>
      <c r="D20" s="10"/>
      <c r="E20" s="9" t="s">
        <v>9</v>
      </c>
      <c r="F20" s="10"/>
      <c r="G20" s="10"/>
      <c r="H20" s="10"/>
      <c r="I20" s="10"/>
    </row>
    <row r="21" spans="1:9" x14ac:dyDescent="0.25">
      <c r="A21" s="9" t="s">
        <v>179</v>
      </c>
      <c r="B21" s="10"/>
      <c r="C21" s="10"/>
      <c r="D21" s="10"/>
      <c r="E21" s="9" t="s">
        <v>180</v>
      </c>
      <c r="F21" s="10"/>
      <c r="G21" s="10"/>
      <c r="H21" s="10"/>
      <c r="I21" s="10"/>
    </row>
    <row r="22" spans="1:9" ht="28.5" customHeight="1" x14ac:dyDescent="0.25">
      <c r="A22" s="585"/>
      <c r="B22" s="585"/>
      <c r="C22" s="585"/>
      <c r="D22" s="10"/>
      <c r="E22" s="585"/>
      <c r="F22" s="585"/>
      <c r="G22" s="585"/>
      <c r="H22" s="10"/>
      <c r="I22" s="10"/>
    </row>
    <row r="23" spans="1:9" x14ac:dyDescent="0.25">
      <c r="A23" s="9" t="s">
        <v>10</v>
      </c>
      <c r="B23" s="10"/>
      <c r="C23" s="10"/>
      <c r="D23" s="10"/>
      <c r="E23" s="9" t="s">
        <v>10</v>
      </c>
      <c r="F23" s="10"/>
      <c r="G23" s="10"/>
      <c r="H23" s="10"/>
      <c r="I23" s="10"/>
    </row>
    <row r="24" spans="1:9" x14ac:dyDescent="0.25">
      <c r="A24" s="10"/>
      <c r="B24" s="10"/>
      <c r="C24" s="10"/>
      <c r="D24" s="10"/>
      <c r="E24" s="10"/>
      <c r="F24" s="10"/>
      <c r="G24" s="10"/>
      <c r="H24" s="10"/>
      <c r="I24" s="10"/>
    </row>
    <row r="27" spans="1:9" ht="42.75" customHeight="1" x14ac:dyDescent="0.25">
      <c r="A27" s="569" t="s">
        <v>181</v>
      </c>
      <c r="B27" s="569"/>
      <c r="C27" s="569"/>
      <c r="D27" s="569"/>
      <c r="E27" s="569"/>
      <c r="F27" s="569"/>
      <c r="G27" s="569"/>
    </row>
  </sheetData>
  <mergeCells count="21">
    <mergeCell ref="E16:G16"/>
    <mergeCell ref="A19:C19"/>
    <mergeCell ref="E19:G19"/>
    <mergeCell ref="A22:C22"/>
    <mergeCell ref="E22:G22"/>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s>
  <printOptions horizontalCentered="1"/>
  <pageMargins left="0.25" right="0.25" top="0.25" bottom="0.25" header="0.3" footer="0.3"/>
  <pageSetup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5" x14ac:dyDescent="0.25"/>
  <sheetData>
    <row r="1" spans="1:7" x14ac:dyDescent="0.25">
      <c r="A1" s="587"/>
      <c r="B1" s="587"/>
      <c r="C1" s="587"/>
      <c r="D1" s="587"/>
      <c r="E1" s="587"/>
      <c r="F1" s="587"/>
      <c r="G1" s="587"/>
    </row>
    <row r="2" spans="1:7" x14ac:dyDescent="0.25">
      <c r="A2" s="588"/>
      <c r="B2" s="588"/>
      <c r="C2" s="588"/>
      <c r="D2" s="588"/>
      <c r="E2" s="588"/>
      <c r="F2" s="588"/>
      <c r="G2" s="588"/>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5"/>
  <sheetViews>
    <sheetView zoomScaleNormal="100" workbookViewId="0">
      <selection activeCell="A6" sqref="A6"/>
    </sheetView>
  </sheetViews>
  <sheetFormatPr defaultRowHeight="15" x14ac:dyDescent="0.25"/>
  <cols>
    <col min="1" max="1" width="35.28515625" customWidth="1"/>
    <col min="2" max="2" width="25" customWidth="1"/>
    <col min="3" max="6" width="12.5703125" customWidth="1"/>
    <col min="7" max="7" width="15.28515625" customWidth="1"/>
    <col min="8" max="8" width="2.28515625" customWidth="1"/>
  </cols>
  <sheetData>
    <row r="1" spans="1:15" ht="25.5" customHeight="1" x14ac:dyDescent="0.25">
      <c r="A1" s="592" t="s">
        <v>183</v>
      </c>
      <c r="B1" s="592"/>
      <c r="C1" s="592"/>
      <c r="D1" s="592"/>
      <c r="E1" s="592"/>
      <c r="F1" s="592"/>
      <c r="G1" s="8">
        <f>+'Section A'!B2</f>
        <v>0</v>
      </c>
      <c r="H1" s="59"/>
      <c r="I1" s="59"/>
      <c r="J1" s="59"/>
      <c r="K1" s="59"/>
      <c r="L1" s="59"/>
      <c r="M1" s="59"/>
      <c r="N1" s="59"/>
      <c r="O1" s="59"/>
    </row>
    <row r="2" spans="1:15" ht="67.5" customHeight="1" x14ac:dyDescent="0.25">
      <c r="A2" s="593" t="s">
        <v>185</v>
      </c>
      <c r="B2" s="593"/>
      <c r="C2" s="593"/>
      <c r="D2" s="593"/>
      <c r="E2" s="593"/>
      <c r="F2" s="593"/>
      <c r="G2" s="593"/>
      <c r="H2" s="15"/>
      <c r="I2" s="15"/>
      <c r="J2" s="8"/>
    </row>
    <row r="3" spans="1:15" ht="6.75" customHeight="1" x14ac:dyDescent="0.25">
      <c r="A3" s="15"/>
      <c r="B3" s="15"/>
      <c r="C3" s="15"/>
      <c r="D3" s="15"/>
      <c r="E3" s="15"/>
      <c r="F3" s="15"/>
      <c r="G3" s="15"/>
      <c r="H3" s="15"/>
      <c r="I3" s="15"/>
      <c r="J3" s="8"/>
    </row>
    <row r="4" spans="1:15" ht="6.75" customHeight="1" x14ac:dyDescent="0.25">
      <c r="A4" s="13"/>
      <c r="B4" s="13"/>
      <c r="C4" s="13"/>
      <c r="D4" s="13"/>
      <c r="E4" s="13"/>
      <c r="F4" s="13"/>
      <c r="G4" s="12"/>
      <c r="H4" s="13"/>
      <c r="I4" s="11"/>
    </row>
    <row r="5" spans="1:15" ht="25.5" x14ac:dyDescent="0.25">
      <c r="A5" s="286" t="s">
        <v>25</v>
      </c>
      <c r="B5" s="286" t="s">
        <v>303</v>
      </c>
      <c r="C5" s="14" t="s">
        <v>27</v>
      </c>
      <c r="D5" s="14" t="s">
        <v>31</v>
      </c>
      <c r="E5" s="286" t="s">
        <v>28</v>
      </c>
      <c r="F5" s="286" t="s">
        <v>29</v>
      </c>
      <c r="G5" s="286" t="s">
        <v>275</v>
      </c>
      <c r="H5" s="13"/>
      <c r="I5" s="163" t="s">
        <v>241</v>
      </c>
    </row>
    <row r="6" spans="1:15" s="134" customFormat="1" x14ac:dyDescent="0.25">
      <c r="A6" s="261"/>
      <c r="B6" s="261"/>
      <c r="C6" s="107"/>
      <c r="D6" s="218"/>
      <c r="E6" s="109"/>
      <c r="F6" s="218"/>
      <c r="G6" s="106">
        <f>ROUND(C6*E6*F6,2)</f>
        <v>0</v>
      </c>
      <c r="H6" s="105"/>
      <c r="I6" s="133"/>
    </row>
    <row r="7" spans="1:15" s="134" customFormat="1" x14ac:dyDescent="0.25">
      <c r="A7" s="261"/>
      <c r="B7" s="261"/>
      <c r="C7" s="107"/>
      <c r="D7" s="218"/>
      <c r="E7" s="109"/>
      <c r="F7" s="218"/>
      <c r="G7" s="106">
        <f>ROUND(C7*E7*F7,2)</f>
        <v>0</v>
      </c>
      <c r="H7" s="135"/>
      <c r="I7" s="136"/>
    </row>
    <row r="8" spans="1:15" s="134" customFormat="1" x14ac:dyDescent="0.25">
      <c r="A8" s="261"/>
      <c r="B8" s="261"/>
      <c r="C8" s="107"/>
      <c r="D8" s="218"/>
      <c r="E8" s="109"/>
      <c r="F8" s="172"/>
      <c r="G8" s="106">
        <f>ROUND(C8*E8*F8,2)</f>
        <v>0</v>
      </c>
      <c r="H8" s="135"/>
      <c r="I8" s="137"/>
    </row>
    <row r="9" spans="1:15" s="134" customFormat="1" x14ac:dyDescent="0.25">
      <c r="A9" s="261"/>
      <c r="B9" s="261"/>
      <c r="C9" s="107"/>
      <c r="D9" s="218"/>
      <c r="E9" s="109"/>
      <c r="F9" s="218"/>
      <c r="G9" s="270">
        <f>ROUND(C9*E9*F9,2)</f>
        <v>0</v>
      </c>
      <c r="H9" s="135"/>
      <c r="I9" s="137"/>
      <c r="K9" s="121"/>
    </row>
    <row r="10" spans="1:15" s="134" customFormat="1" x14ac:dyDescent="0.25">
      <c r="A10" s="261"/>
      <c r="B10" s="261"/>
      <c r="C10" s="110"/>
      <c r="D10" s="108"/>
      <c r="E10" s="111"/>
      <c r="F10" s="243" t="s">
        <v>38</v>
      </c>
      <c r="G10" s="244">
        <f>ROUND(SUM(G6:G9),2)</f>
        <v>0</v>
      </c>
      <c r="H10" s="135"/>
      <c r="I10" s="137" t="s">
        <v>268</v>
      </c>
    </row>
    <row r="11" spans="1:15" s="134" customFormat="1" x14ac:dyDescent="0.25">
      <c r="A11" s="221"/>
      <c r="B11" s="221"/>
      <c r="C11" s="112"/>
      <c r="D11" s="113"/>
      <c r="E11" s="114"/>
      <c r="F11" s="113"/>
      <c r="G11" s="115"/>
      <c r="H11" s="138"/>
      <c r="I11" s="139"/>
    </row>
    <row r="12" spans="1:15" s="134" customFormat="1" x14ac:dyDescent="0.25">
      <c r="A12" s="221"/>
      <c r="B12" s="221"/>
      <c r="C12" s="107"/>
      <c r="D12" s="218"/>
      <c r="E12" s="109"/>
      <c r="F12" s="218"/>
      <c r="G12" s="120">
        <f>ROUND(C12*E12*F12,2)</f>
        <v>0</v>
      </c>
      <c r="H12" s="138"/>
      <c r="I12" s="139"/>
    </row>
    <row r="13" spans="1:15" s="134" customFormat="1" x14ac:dyDescent="0.25">
      <c r="A13" s="241"/>
      <c r="B13" s="271"/>
      <c r="C13" s="107"/>
      <c r="D13" s="218"/>
      <c r="E13" s="109"/>
      <c r="F13" s="172"/>
      <c r="G13" s="157">
        <f>ROUND(C13*E13*F13,2)</f>
        <v>0</v>
      </c>
      <c r="H13" s="121"/>
    </row>
    <row r="14" spans="1:15" s="134" customFormat="1" x14ac:dyDescent="0.25">
      <c r="A14" s="117"/>
      <c r="B14" s="117"/>
      <c r="C14" s="118"/>
      <c r="D14" s="119"/>
      <c r="E14" s="231"/>
      <c r="F14" s="242" t="s">
        <v>32</v>
      </c>
      <c r="G14" s="93">
        <f>ROUND(SUM(G11:G13),2)</f>
        <v>0</v>
      </c>
      <c r="H14" s="121"/>
      <c r="I14" s="137" t="s">
        <v>268</v>
      </c>
    </row>
    <row r="15" spans="1:15" x14ac:dyDescent="0.25">
      <c r="A15" s="8"/>
      <c r="B15" s="8"/>
      <c r="C15" s="8"/>
      <c r="D15" s="8"/>
      <c r="E15" s="8"/>
      <c r="F15" s="8"/>
      <c r="G15" s="20"/>
      <c r="H15" s="8"/>
      <c r="K15" s="8"/>
      <c r="L15" s="8"/>
    </row>
    <row r="16" spans="1:15" x14ac:dyDescent="0.25">
      <c r="A16" s="8"/>
      <c r="B16" s="8"/>
      <c r="C16" s="8"/>
      <c r="D16" s="8"/>
      <c r="E16" s="272"/>
      <c r="F16" s="272" t="s">
        <v>33</v>
      </c>
      <c r="G16" s="93">
        <f>+G14+G10</f>
        <v>0</v>
      </c>
      <c r="H16" s="8"/>
      <c r="I16" s="163" t="s">
        <v>243</v>
      </c>
    </row>
    <row r="17" spans="1:12" s="134" customFormat="1" x14ac:dyDescent="0.25">
      <c r="A17" s="121"/>
      <c r="B17" s="121"/>
      <c r="C17" s="122"/>
      <c r="D17" s="123"/>
      <c r="E17" s="124"/>
      <c r="F17" s="123"/>
      <c r="G17" s="122"/>
      <c r="H17" s="121"/>
    </row>
    <row r="18" spans="1:12" s="134" customFormat="1" x14ac:dyDescent="0.25">
      <c r="A18" s="126" t="s">
        <v>34</v>
      </c>
      <c r="B18" s="127"/>
      <c r="C18" s="127"/>
      <c r="D18" s="127"/>
      <c r="E18" s="127"/>
      <c r="F18" s="127"/>
      <c r="G18" s="128"/>
      <c r="H18" s="121"/>
      <c r="I18" s="164" t="s">
        <v>242</v>
      </c>
    </row>
    <row r="19" spans="1:12" s="134" customFormat="1" ht="45" customHeight="1" x14ac:dyDescent="0.25">
      <c r="A19" s="589"/>
      <c r="B19" s="590"/>
      <c r="C19" s="590"/>
      <c r="D19" s="590"/>
      <c r="E19" s="590"/>
      <c r="F19" s="590"/>
      <c r="G19" s="591"/>
      <c r="H19" s="121"/>
      <c r="I19"/>
    </row>
    <row r="20" spans="1:12" x14ac:dyDescent="0.25">
      <c r="A20" s="8"/>
      <c r="B20" s="8"/>
      <c r="C20" s="8"/>
      <c r="D20" s="8"/>
      <c r="E20" s="8"/>
      <c r="F20" s="8"/>
      <c r="G20" s="8"/>
      <c r="H20" s="8"/>
      <c r="K20" s="8"/>
      <c r="L20" s="8"/>
    </row>
    <row r="21" spans="1:12" s="134" customFormat="1" x14ac:dyDescent="0.25">
      <c r="A21" s="126" t="s">
        <v>35</v>
      </c>
      <c r="B21" s="130"/>
      <c r="C21" s="131"/>
      <c r="D21" s="131"/>
      <c r="E21" s="131"/>
      <c r="F21" s="131"/>
      <c r="G21" s="132"/>
      <c r="H21" s="121"/>
      <c r="I21" s="164" t="s">
        <v>242</v>
      </c>
      <c r="K21" s="121"/>
      <c r="L21" s="121"/>
    </row>
    <row r="22" spans="1:12" s="134" customFormat="1" ht="45" customHeight="1" x14ac:dyDescent="0.25">
      <c r="A22" s="589"/>
      <c r="B22" s="590"/>
      <c r="C22" s="590"/>
      <c r="D22" s="590"/>
      <c r="E22" s="590"/>
      <c r="F22" s="590"/>
      <c r="G22" s="591"/>
      <c r="H22" s="121"/>
      <c r="K22" s="121"/>
      <c r="L22" s="121"/>
    </row>
    <row r="23" spans="1:12" x14ac:dyDescent="0.25">
      <c r="A23" s="8"/>
      <c r="B23" s="8"/>
      <c r="C23" s="8"/>
      <c r="D23" s="8"/>
      <c r="E23" s="8"/>
      <c r="F23" s="8"/>
      <c r="G23" s="8"/>
      <c r="H23" s="8"/>
    </row>
    <row r="24" spans="1:12" ht="13.5" customHeight="1" x14ac:dyDescent="0.25">
      <c r="A24" s="8"/>
      <c r="B24" s="8"/>
      <c r="C24" s="8"/>
      <c r="D24" s="8"/>
      <c r="E24" s="16"/>
      <c r="F24" s="16"/>
      <c r="G24" s="19"/>
      <c r="H24" s="8"/>
    </row>
    <row r="25" spans="1:12" x14ac:dyDescent="0.25">
      <c r="A25" s="8"/>
      <c r="B25" s="8"/>
      <c r="C25" s="8"/>
      <c r="D25" s="8"/>
      <c r="E25" s="8"/>
      <c r="F25" s="8"/>
      <c r="G25" s="8"/>
      <c r="H25" s="8"/>
    </row>
  </sheetData>
  <sheetProtection algorithmName="SHA-512" hashValue="jnOvVMzGut/HYFYANSlMkcdMnULfbPh99DG41omXTxBGtuKtTP+brEbQBb/Gq0tEHx6592PTqNw7Ng30hVFMxg==" saltValue="YjeApFP0yfRHMsj2FIKLUA==" spinCount="100000" sheet="1" objects="1" scenarios="1" formatCells="0" formatRows="0" insertRows="0" deleteRows="0" sort="0"/>
  <mergeCells count="4">
    <mergeCell ref="A19:G19"/>
    <mergeCell ref="A22:G22"/>
    <mergeCell ref="A1:F1"/>
    <mergeCell ref="A2:G2"/>
  </mergeCells>
  <printOptions horizontalCentered="1"/>
  <pageMargins left="0.25" right="0.25" top="0.25" bottom="0.2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E72BBCF13D0B54BA6F019D4ADC6FF0A" ma:contentTypeVersion="3" ma:contentTypeDescription="Create a new document." ma:contentTypeScope="" ma:versionID="81be4bf206c7728b0ee89401ad844863">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FD058D-B4B6-4C6E-BEC5-7F4AB6BBD4A0}">
  <ds:schemaRefs>
    <ds:schemaRef ds:uri="http://schemas.microsoft.com/office/2006/metadata/properties"/>
    <ds:schemaRef ds:uri="http://schemas.microsoft.com/office/infopath/2007/PartnerControls"/>
    <ds:schemaRef ds:uri="96f30d93-5c76-4ce5-84f7-1cbff20c2e0a"/>
    <ds:schemaRef ds:uri="b232027f-f793-4d4e-bdc9-80b80d69b2b2"/>
  </ds:schemaRefs>
</ds:datastoreItem>
</file>

<file path=customXml/itemProps2.xml><?xml version="1.0" encoding="utf-8"?>
<ds:datastoreItem xmlns:ds="http://schemas.openxmlformats.org/officeDocument/2006/customXml" ds:itemID="{F708689F-E575-434C-B231-78864B853DC8}"/>
</file>

<file path=customXml/itemProps3.xml><?xml version="1.0" encoding="utf-8"?>
<ds:datastoreItem xmlns:ds="http://schemas.openxmlformats.org/officeDocument/2006/customXml" ds:itemID="{6FA1F482-9F1C-4CF7-995D-714886905C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26</vt:i4>
      </vt:variant>
    </vt:vector>
  </HeadingPairs>
  <TitlesOfParts>
    <vt:vector size="54" baseType="lpstr">
      <vt:lpstr>General Instructions</vt:lpstr>
      <vt:lpstr>Section A</vt:lpstr>
      <vt:lpstr>Section A - Indirect Worksheet</vt:lpstr>
      <vt:lpstr>Section A - Subaward Listing</vt:lpstr>
      <vt:lpstr>ICI</vt:lpstr>
      <vt:lpstr>Section B</vt:lpstr>
      <vt:lpstr>Certification </vt:lpstr>
      <vt:lpstr>Sheet1</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Direct Training</vt:lpstr>
      <vt:lpstr>Work Based</vt:lpstr>
      <vt:lpstr>Other Program</vt:lpstr>
      <vt:lpstr>Indirect Costs </vt:lpstr>
      <vt:lpstr>Narrative Summary </vt:lpstr>
      <vt:lpstr>Agency Approval</vt:lpstr>
      <vt:lpstr>'Construction '!Print_Area</vt:lpstr>
      <vt:lpstr>Consultant!Print_Area</vt:lpstr>
      <vt:lpstr>'Contractual Services'!Print_Area</vt:lpstr>
      <vt:lpstr>'Direct Administrative '!Print_Area</vt:lpstr>
      <vt:lpstr>'Direct Training'!Print_Area</vt:lpstr>
      <vt:lpstr>'Equipment '!Print_Area</vt:lpstr>
      <vt:lpstr>'Fringe Benefits'!Print_Area</vt:lpstr>
      <vt:lpstr>'General Instructions'!Print_Area</vt:lpstr>
      <vt:lpstr>ICI!Print_Area</vt:lpstr>
      <vt:lpstr>'Indirect Costs '!Print_Area</vt:lpstr>
      <vt:lpstr>'Miscellaneous (other) Costs '!Print_Area</vt:lpstr>
      <vt:lpstr>'Narrative Summary '!Print_Area</vt:lpstr>
      <vt:lpstr>'Occupancy '!Print_Area</vt:lpstr>
      <vt:lpstr>'Other Program'!Print_Area</vt:lpstr>
      <vt:lpstr>Personnel!Print_Area</vt:lpstr>
      <vt:lpstr>'R &amp; D '!Print_Area</vt:lpstr>
      <vt:lpstr>'Section A'!Print_Area</vt:lpstr>
      <vt:lpstr>'Section A - Indirect Worksheet'!Print_Area</vt:lpstr>
      <vt:lpstr>'Section A - Subaward Listing'!Print_Area</vt:lpstr>
      <vt:lpstr>'Section B'!Print_Area</vt:lpstr>
      <vt:lpstr>Supplies!Print_Area</vt:lpstr>
      <vt:lpstr>'Telecommunications '!Print_Area</vt:lpstr>
      <vt:lpstr>'Training &amp; Education'!Print_Area</vt:lpstr>
      <vt:lpstr>Travel!Print_Area</vt:lpstr>
      <vt:lpstr>'Work Based'!Print_Area</vt:lpstr>
      <vt:lpstr>Consultant!Print_Titles</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 NOFO 82-1270 Apprenticeship Expansion Program</dc:title>
  <dc:creator>Berberet, Sean</dc:creator>
  <cp:keywords/>
  <cp:lastModifiedBy>Barr, John</cp:lastModifiedBy>
  <cp:lastPrinted>2019-05-22T21:10:17Z</cp:lastPrinted>
  <dcterms:created xsi:type="dcterms:W3CDTF">2016-01-27T18:57:01Z</dcterms:created>
  <dcterms:modified xsi:type="dcterms:W3CDTF">2021-07-29T18:27:34Z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0x0101001E72BBCF13D0B54BA6F019D4ADC6FF0A</vt:lpwstr>
  </property>
</Properties>
</file>