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kimberly.heinisch\OneDrive - Southern Illinois University\Illinois workNet\Apprenticeship Illinois\NOFO\Apprenticeship Expansion NOFO 2025\Documents\"/>
    </mc:Choice>
  </mc:AlternateContent>
  <xr:revisionPtr revIDLastSave="0" documentId="8_{0753AD8E-7F2B-4A47-9D5E-4113F28964C1}" xr6:coauthVersionLast="47" xr6:coauthVersionMax="47" xr10:uidLastSave="{00000000-0000-0000-0000-000000000000}"/>
  <bookViews>
    <workbookView xWindow="28680" yWindow="-120" windowWidth="29040" windowHeight="15840" tabRatio="952"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r:id="rId16"/>
    <sheet name="Telecommunications " sheetId="19" r:id="rId17"/>
    <sheet name="Training &amp; Education" sheetId="20" r:id="rId18"/>
    <sheet name="Direct Administrative " sheetId="21" r:id="rId19"/>
    <sheet name="15A Direct Training Costs" sheetId="23" r:id="rId20"/>
    <sheet name="15B Work Based Training Costs" sheetId="34" r:id="rId21"/>
    <sheet name="15C Other Program Costs" sheetId="35" r:id="rId22"/>
    <sheet name="15D Employer Incentives" sheetId="36"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Miscellaneous (other) Costs " sheetId="22" r:id="rId31"/>
    <sheet name="Indirect Costs " sheetId="24" r:id="rId32"/>
    <sheet name="Indirect Calculation Worksheet" sheetId="47" r:id="rId33"/>
    <sheet name="MTDCSubawardListing" sheetId="45" r:id="rId34"/>
    <sheet name="MTDCRegulatoryInformation" sheetId="46" r:id="rId35"/>
    <sheet name="Narrative Summary " sheetId="25" r:id="rId36"/>
    <sheet name="Agency Approval" sheetId="29" r:id="rId37"/>
  </sheets>
  <externalReferences>
    <externalReference r:id="rId38"/>
  </externalReferences>
  <definedNames>
    <definedName name="_xlnm._FilterDatabase" localSheetId="19" hidden="1">'15A Direct Training Costs'!$G$1:$G$278</definedName>
    <definedName name="_xlnm._FilterDatabase" localSheetId="20" hidden="1">'15B Work Based Training Costs'!$G$1:$G$278</definedName>
    <definedName name="_xlnm._FilterDatabase" localSheetId="21" hidden="1">'15C Other Program Costs'!$G$1:$G$278</definedName>
    <definedName name="_xlnm._FilterDatabase" localSheetId="22" hidden="1">'15D Employer Incentives'!$G$1:$G$278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30"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19">'15A Direct Training Costs'!$A$1:$F$276</definedName>
    <definedName name="_xlnm.Print_Area" localSheetId="20">'15B Work Based Training Costs'!$A$1:$F$276</definedName>
    <definedName name="_xlnm.Print_Area" localSheetId="21">'15C Other Program Costs'!$A$1:$F$276</definedName>
    <definedName name="_xlnm.Print_Area" localSheetId="22">'15D Employer Incentives'!$A$1:$F$276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30">'Miscellaneous (other) Costs '!$A$1:$F$275</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19">'15A Direct Training Costs'!$3:$3</definedName>
    <definedName name="_xlnm.Print_Titles" localSheetId="20">'15B Work Based Training Costs'!$3:$3</definedName>
    <definedName name="_xlnm.Print_Titles" localSheetId="21">'15C Other Program Costs'!$3:$3</definedName>
    <definedName name="_xlnm.Print_Titles" localSheetId="22">'15D Employer Incentives'!$3:$3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30">'Miscellaneous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7" l="1"/>
  <c r="H28" i="47"/>
  <c r="F27" i="47"/>
  <c r="H27" i="47" s="1"/>
  <c r="H26" i="47"/>
  <c r="H25" i="47"/>
  <c r="H24" i="47"/>
  <c r="H23" i="47"/>
  <c r="G22" i="47"/>
  <c r="F22" i="47"/>
  <c r="H22" i="47" s="1"/>
  <c r="H21" i="47"/>
  <c r="H20" i="47"/>
  <c r="H19" i="47"/>
  <c r="H18" i="47"/>
  <c r="F17" i="47"/>
  <c r="H17" i="47" s="1"/>
  <c r="H16" i="47"/>
  <c r="H15" i="47"/>
  <c r="H14" i="47"/>
  <c r="H13" i="47"/>
  <c r="H12" i="47"/>
  <c r="H11" i="47"/>
  <c r="H10" i="47"/>
  <c r="H9" i="47"/>
  <c r="H8" i="47"/>
  <c r="H7" i="47"/>
  <c r="H6" i="47"/>
  <c r="H5" i="47"/>
  <c r="H4" i="47"/>
  <c r="H29" i="47" s="1"/>
  <c r="E5" i="45" l="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5" i="45" l="1"/>
  <c r="J6" i="45"/>
  <c r="J56" i="45" s="1"/>
  <c r="J58" i="45" l="1"/>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F31" i="25" s="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1" i="36"/>
  <c r="A275" i="35"/>
  <c r="A272" i="35"/>
  <c r="C270"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F140" i="35"/>
  <c r="F139" i="35"/>
  <c r="F138"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1" i="35"/>
  <c r="A275" i="34"/>
  <c r="A272" i="34"/>
  <c r="C270"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1" i="34"/>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2" i="25" l="1"/>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E18" i="1"/>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<sst xmlns="http://schemas.openxmlformats.org/spreadsheetml/2006/main" count="8371" uniqueCount="420">
  <si>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</si>
  <si>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</si>
  <si>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</si>
  <si>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</si>
  <si>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</si>
  <si>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</si>
  <si>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</si>
  <si>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</si>
  <si>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</si>
  <si>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</si>
  <si>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</si>
  <si>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</si>
  <si>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</si>
  <si>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</si>
  <si>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</si>
  <si>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</si>
  <si>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</si>
  <si>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</si>
  <si>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</si>
  <si>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</si>
  <si>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</si>
  <si>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</si>
  <si>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</si>
  <si>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</si>
  <si>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</si>
  <si>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</si>
  <si>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</si>
  <si>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</si>
  <si>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</si>
  <si>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</si>
  <si>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</si>
  <si>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</si>
  <si>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</si>
  <si>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</si>
  <si>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</si>
  <si>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</si>
  <si>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</si>
  <si>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</si>
  <si>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</si>
  <si>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</si>
  <si>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</si>
  <si>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</si>
  <si>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</si>
  <si>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</si>
  <si>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</si>
  <si>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</si>
  <si>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</si>
  <si>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</si>
  <si>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</si>
  <si>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</si>
  <si>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</si>
  <si>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</si>
  <si>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</si>
  <si>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</si>
  <si>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</si>
  <si>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</si>
  <si>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</si>
  <si>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</si>
  <si>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</si>
  <si>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</si>
  <si>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</si>
  <si>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</si>
  <si>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</si>
  <si>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</si>
  <si>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</si>
  <si>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</si>
  <si>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3523-2970</t>
  </si>
  <si>
    <t>Please type in the light blue highlighted cells</t>
  </si>
  <si>
    <t xml:space="preserve">CSFA Number: </t>
  </si>
  <si>
    <t>420-30-3523</t>
  </si>
  <si>
    <t>CSFA Description:</t>
  </si>
  <si>
    <t xml:space="preserve">Apprenticeship Expansion Competitive Grant </t>
  </si>
  <si>
    <t>Fiscal Year:</t>
  </si>
  <si>
    <t>S E C T I O N   A   -- STATE OF ILLINOIS FUNDS</t>
  </si>
  <si>
    <t>Grant #</t>
  </si>
  <si>
    <t>25-111XXX</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</si>
  <si>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</si>
  <si>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</si>
  <si>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</si>
  <si>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</si>
  <si>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</si>
  <si>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</si>
  <si>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</si>
  <si>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</si>
  <si>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</si>
  <si>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</si>
  <si>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</si>
  <si>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</si>
  <si>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</si>
  <si>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</si>
  <si>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</si>
  <si>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</si>
  <si>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</si>
  <si>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</si>
  <si>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</si>
  <si>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</si>
  <si>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</si>
  <si>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</si>
  <si>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</si>
  <si>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</si>
  <si>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</si>
  <si>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</si>
  <si>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</si>
  <si>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</si>
  <si>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</si>
  <si>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</si>
  <si>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</si>
  <si>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</si>
  <si>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</si>
  <si>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</si>
  <si>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</si>
  <si>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</si>
  <si>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</si>
  <si>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</si>
  <si>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</si>
  <si>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</si>
  <si>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</si>
  <si>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</si>
  <si>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</si>
  <si>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</si>
  <si>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</si>
  <si>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</si>
  <si>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</si>
  <si>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</si>
  <si>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</si>
  <si>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</si>
  <si>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</si>
  <si>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</si>
  <si>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</si>
  <si>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</si>
  <si>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</si>
  <si>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</si>
  <si>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</si>
  <si>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</si>
  <si>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</si>
  <si>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</si>
  <si>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</si>
  <si>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</si>
  <si>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</si>
  <si>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</si>
  <si>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</si>
  <si>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</si>
  <si>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</si>
  <si>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</si>
  <si>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</si>
  <si>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</si>
  <si>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</si>
  <si>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</si>
  <si>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</si>
  <si>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</si>
  <si>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</si>
  <si>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</si>
  <si>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</si>
  <si>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</si>
  <si>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</si>
  <si>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</si>
  <si>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</si>
  <si>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</si>
  <si>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</si>
  <si>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</si>
  <si>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</si>
  <si>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</si>
  <si>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</si>
  <si>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</si>
  <si>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</si>
  <si>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</si>
  <si>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</si>
  <si>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</si>
  <si>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</si>
  <si>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</si>
  <si>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</si>
  <si>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</si>
  <si>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</si>
  <si>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</si>
  <si>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</si>
  <si>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</si>
  <si>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</si>
  <si>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</si>
  <si>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</si>
  <si>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</si>
  <si>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</si>
  <si>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</si>
  <si>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</si>
  <si>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</si>
  <si>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</si>
  <si>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</si>
  <si>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</si>
  <si>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</si>
  <si>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</si>
  <si>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</si>
  <si>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</si>
  <si>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</si>
  <si>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</si>
  <si>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</si>
  <si>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</si>
  <si>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</si>
  <si>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</si>
  <si>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</si>
  <si>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</si>
  <si>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</si>
  <si>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</si>
  <si>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</si>
  <si>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</si>
  <si>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</si>
  <si>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</si>
  <si>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</si>
  <si>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</si>
  <si>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</si>
  <si>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</si>
  <si>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</si>
  <si>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</si>
  <si>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</si>
  <si>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</si>
  <si>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</si>
  <si>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</si>
  <si>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</si>
  <si>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</si>
  <si>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</si>
  <si>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</si>
  <si>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</si>
  <si>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</si>
  <si>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</si>
  <si>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</si>
  <si>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</si>
  <si>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</si>
  <si>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</si>
  <si>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</si>
  <si>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</si>
  <si>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</si>
  <si>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</si>
  <si>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</si>
  <si>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</si>
  <si>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</si>
  <si>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</si>
  <si>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</si>
  <si>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</si>
  <si>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</si>
  <si>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</si>
  <si>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</si>
  <si>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</si>
  <si>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</si>
  <si>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</si>
  <si>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</si>
  <si>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</si>
  <si>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</si>
  <si>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</si>
  <si>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</si>
  <si>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</si>
  <si>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</si>
  <si>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</si>
  <si>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</si>
  <si>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</si>
  <si>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</si>
  <si>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</si>
  <si>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</si>
  <si>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</si>
  <si>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</si>
  <si>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</si>
  <si>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</si>
  <si>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</si>
  <si>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</si>
  <si>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</si>
  <si>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</si>
  <si>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</si>
  <si>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</si>
  <si>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</si>
  <si>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</si>
  <si>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</si>
  <si>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</si>
  <si>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</si>
  <si>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</si>
  <si>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</si>
  <si>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</si>
  <si>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</si>
  <si>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</si>
  <si>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</si>
  <si>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</si>
  <si>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</si>
  <si>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</si>
  <si>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</si>
  <si>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</si>
  <si>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</si>
  <si>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</si>
  <si>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</si>
  <si>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</si>
  <si>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</si>
  <si>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t>15A.</t>
  </si>
  <si>
    <t>Direct Training Costs</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</si>
  <si>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</si>
  <si>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Total Cost</t>
  </si>
  <si>
    <t>15B.</t>
  </si>
  <si>
    <t>Work Based Training</t>
  </si>
  <si>
    <t>15C.</t>
  </si>
  <si>
    <t>Other Program Costs</t>
  </si>
  <si>
    <t>15D.</t>
  </si>
  <si>
    <t>Employer Incentives</t>
  </si>
  <si>
    <t>Expenditures associated with one-time incentives to new employers, joint labor-management organizations, or industry associations to directly fund new or expand existing RAPs in targeted industries in which they are serving</t>
  </si>
  <si>
    <t>15E.</t>
  </si>
  <si>
    <t>GRANT EXCLUSIVE LINE ITEM</t>
  </si>
  <si>
    <t>month</t>
  </si>
  <si>
    <t>Description1</t>
  </si>
  <si>
    <t>Description2</t>
  </si>
  <si>
    <t>description</t>
  </si>
  <si>
    <t>apfosedipfoawei[opfd</t>
  </si>
  <si>
    <t>4903qt78908erug98wge</t>
  </si>
  <si>
    <t>15F.</t>
  </si>
  <si>
    <t>15G.</t>
  </si>
  <si>
    <t>15H.</t>
  </si>
  <si>
    <t>15I.</t>
  </si>
  <si>
    <t>15J.</t>
  </si>
  <si>
    <t>15K.</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</si>
  <si>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</si>
  <si>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</si>
  <si>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</si>
  <si>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</si>
  <si>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</si>
  <si>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</si>
  <si>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</si>
  <si>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</si>
  <si>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</si>
  <si>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</si>
  <si>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</si>
  <si>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</si>
  <si>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</si>
  <si>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 xml:space="preserve">Indirect Cost Rate = </t>
  </si>
  <si>
    <t>GATA Line</t>
  </si>
  <si>
    <t>GRS Exp Code</t>
  </si>
  <si>
    <t>Description</t>
  </si>
  <si>
    <t>Total Costs</t>
  </si>
  <si>
    <t>Direct Cost Base Exclusions</t>
  </si>
  <si>
    <t>Direct Cost Base</t>
  </si>
  <si>
    <r>
      <t xml:space="preserve">Notes - 
</t>
    </r>
    <r>
      <rPr>
        <b/>
        <sz val="11"/>
        <color theme="1"/>
        <rFont val="Calibri"/>
        <family val="2"/>
      </rPr>
      <t>for de minimis calculations only</t>
    </r>
  </si>
  <si>
    <t>Personnel (Salaries &amp; Wages)</t>
  </si>
  <si>
    <t>Not Excludable</t>
  </si>
  <si>
    <t>Fringe Benefits</t>
  </si>
  <si>
    <t>Travel</t>
  </si>
  <si>
    <t>YIS - TRAVEL</t>
  </si>
  <si>
    <t>Equipment</t>
  </si>
  <si>
    <t>YIS - EQUIPMENT</t>
  </si>
  <si>
    <t>Total Amount of Equipment is Excludable</t>
  </si>
  <si>
    <t>Supplies</t>
  </si>
  <si>
    <t>YIS - SUPPLIES</t>
  </si>
  <si>
    <t>Contractual Services &amp; Subawards</t>
  </si>
  <si>
    <t>YIS - CONTRACTUAL AND SUBAWARDS</t>
  </si>
  <si>
    <t>*See Note Below</t>
  </si>
  <si>
    <t>Consultant (Professional Services)</t>
  </si>
  <si>
    <t>YIS - CONSULTANT</t>
  </si>
  <si>
    <t>Occupancy (Rent &amp; Utilities)</t>
  </si>
  <si>
    <t>YIS - OCCUPANCY</t>
  </si>
  <si>
    <t>Exclude only rent portion</t>
  </si>
  <si>
    <t>Research &amp; Development (R&amp;D)</t>
  </si>
  <si>
    <t>YIS - TELECOMMUNICATIONS</t>
  </si>
  <si>
    <t>Telecommunications</t>
  </si>
  <si>
    <t>YIS - TRAINING AND EDUCATION (STAFF)</t>
  </si>
  <si>
    <t>Training &amp; Education</t>
  </si>
  <si>
    <t>YIS - MISCELLANEOUS</t>
  </si>
  <si>
    <t>Direct Administrative Costs</t>
  </si>
  <si>
    <t>Miscellaneous Costs</t>
  </si>
  <si>
    <t>15A</t>
  </si>
  <si>
    <t>Occupational Skills Training ITA</t>
  </si>
  <si>
    <t>Must Exclude</t>
  </si>
  <si>
    <t>Occupational Skills Training Other</t>
  </si>
  <si>
    <t>**Not Excludable</t>
  </si>
  <si>
    <t>Remedial/Pre-Vocational Training</t>
  </si>
  <si>
    <t>Supportive Services</t>
  </si>
  <si>
    <t>15B</t>
  </si>
  <si>
    <t>Work Experience/Internships</t>
  </si>
  <si>
    <t>On-the-Job Training</t>
  </si>
  <si>
    <t>Incumbent Worker</t>
  </si>
  <si>
    <t>15C</t>
  </si>
  <si>
    <t xml:space="preserve">Other Program Costs </t>
  </si>
  <si>
    <t>15D</t>
  </si>
  <si>
    <t>TOTAL DIRECT COST BASE</t>
  </si>
  <si>
    <t>INDIRECT RATE</t>
  </si>
  <si>
    <t>Indirect</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</si>
  <si>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</si>
  <si>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</si>
  <si>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</si>
  <si>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</si>
  <si>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</si>
  <si>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</si>
  <si>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</si>
  <si>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</si>
  <si>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</si>
  <si>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</si>
  <si>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</si>
  <si>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</si>
  <si>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</si>
  <si>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</si>
  <si>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</si>
  <si>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</si>
  <si>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</si>
  <si>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</si>
  <si>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</si>
  <si>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</si>
  <si>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</si>
  <si>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</si>
  <si>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</si>
  <si>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</si>
  <si>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</si>
  <si>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</si>
  <si>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</si>
  <si>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</si>
  <si>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</si>
  <si>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</si>
  <si>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</si>
  <si>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</si>
  <si>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</si>
  <si>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</si>
  <si>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</si>
  <si>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</si>
  <si>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</si>
  <si>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</si>
  <si>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</si>
  <si>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</si>
  <si>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</si>
  <si>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r>
      <rPr>
        <b/>
        <sz val="10"/>
        <color theme="1"/>
        <rFont val="Times New Roman"/>
        <family val="1"/>
      </rPr>
      <t>NOTE:  Grantees will be required to report the direct training costs in the following categories:</t>
    </r>
    <r>
      <rPr>
        <sz val="10"/>
        <color theme="1"/>
        <rFont val="Times New Roman"/>
        <family val="1"/>
      </rPr>
      <t xml:space="preserve">
•	</t>
    </r>
    <r>
      <rPr>
        <b/>
        <sz val="10"/>
        <color theme="1"/>
        <rFont val="Times New Roman"/>
        <family val="1"/>
      </rPr>
      <t>Occupational Skills Training:</t>
    </r>
    <r>
      <rPr>
        <sz val="10"/>
        <color theme="1"/>
        <rFont val="Times New Roman"/>
        <family val="1"/>
      </rPr>
      <t xml:space="preserve">  Cost associated the academic or traditional training that this is directly related to a specific trade, occupation or vocational skills leading to proficiency in performing actual tasks and technical functions required by certain occupational fields at entry, intermediate, or advanced levels.
•	</t>
    </r>
    <r>
      <rPr>
        <b/>
        <sz val="10"/>
        <color theme="1"/>
        <rFont val="Times New Roman"/>
        <family val="1"/>
      </rPr>
      <t>Occupational Skills Training Other</t>
    </r>
    <r>
      <rPr>
        <sz val="10"/>
        <color theme="1"/>
        <rFont val="Times New Roman"/>
        <family val="1"/>
      </rPr>
      <t xml:space="preserve">:  Cost associated with training that this is traditionally non-academic and directly related to a specific trade, occupation or vocational skills leading to proficiency in performing actual tasks and technical functions required by certain occupational fields at entry, intermediate, or advanced levels.
•	</t>
    </r>
    <r>
      <rPr>
        <b/>
        <sz val="10"/>
        <color theme="1"/>
        <rFont val="Times New Roman"/>
        <family val="1"/>
      </rPr>
      <t>Remedial Training / Pre-Vocational Training</t>
    </r>
    <r>
      <rPr>
        <sz val="10"/>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
•	</t>
    </r>
    <r>
      <rPr>
        <b/>
        <sz val="10"/>
        <color theme="1"/>
        <rFont val="Times New Roman"/>
        <family val="1"/>
      </rPr>
      <t>Supportive Services</t>
    </r>
    <r>
      <rPr>
        <sz val="10"/>
        <color theme="1"/>
        <rFont val="Times New Roman"/>
        <family val="1"/>
      </rPr>
      <t>:  Expenditures to, or on behalf of, a participant enrolled in training or in the twelve-month follow-up period subsequent to placement, such as books, training fees transportation, and tutoring.  These expenditures are needed to support the participant's participation in a workforce training program.</t>
    </r>
  </si>
  <si>
    <t>Direct Training Costs:  Program expenditures for training leading to jobs in demand occupations as outlined in the State of Illinois Training Expenditure Policy.</t>
  </si>
  <si>
    <r>
      <rPr>
        <b/>
        <sz val="10"/>
        <color theme="1"/>
        <rFont val="Times New Roman"/>
        <family val="1"/>
      </rPr>
      <t>Work-Based Training:  Includes work experience/internships, the-job training and incumbent worker training as outlined at 20 CFR 680.700 through 680.840.  NOTE: Grantees will be required to report the Work-Based Training Costs in the following categories:</t>
    </r>
    <r>
      <rPr>
        <sz val="10"/>
        <color theme="1"/>
        <rFont val="Times New Roman"/>
        <family val="1"/>
      </rPr>
      <t xml:space="preserve">
•	</t>
    </r>
    <r>
      <rPr>
        <b/>
        <sz val="10"/>
        <color theme="1"/>
        <rFont val="Times New Roman"/>
        <family val="1"/>
      </rPr>
      <t xml:space="preserve">Work Experience / Internships: </t>
    </r>
    <r>
      <rPr>
        <sz val="10"/>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
•	</t>
    </r>
    <r>
      <rPr>
        <b/>
        <sz val="10"/>
        <color theme="1"/>
        <rFont val="Times New Roman"/>
        <family val="1"/>
      </rPr>
      <t>On-the-Job Training (OJT):</t>
    </r>
    <r>
      <rPr>
        <sz val="10"/>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
•	</t>
    </r>
    <r>
      <rPr>
        <b/>
        <sz val="10"/>
        <color theme="1"/>
        <rFont val="Times New Roman"/>
        <family val="1"/>
      </rPr>
      <t>Incumbent Worker Training:</t>
    </r>
    <r>
      <rPr>
        <sz val="10"/>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		</t>
    </r>
  </si>
  <si>
    <t xml:space="preserve">Other Program Costs:  All other program costs related to providing services to participants not elsewhere classified.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</si>
</sst>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s>
  <fonts count="7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sz val="11"/>
      <color theme="1"/>
      <name val="Cambria"/>
      <family val="1"/>
      <scheme val="major"/>
    </font>
    <font>
      <b/>
      <sz val="16"/>
      <color theme="3"/>
      <name val="Aharoni"/>
      <charset val="177"/>
    </font>
    <font>
      <b/>
      <sz val="11"/>
      <color theme="1"/>
      <name val="Aharoni"/>
      <charset val="177"/>
    </font>
    <font>
      <b/>
      <sz val="11"/>
      <color theme="1"/>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sz val="11"/>
      <color theme="1"/>
      <name val="Calibri"/>
      <family val="2"/>
    </font>
    <font>
      <b/>
      <sz val="11"/>
      <color theme="1"/>
      <name val="Calibri"/>
      <family val="2"/>
    </font>
    <font>
      <sz val="11"/>
      <name val="Calibri"/>
      <family val="2"/>
    </font>
    <font>
      <b/>
      <sz val="11"/>
      <color rgb="FFFF0000"/>
      <name val="Calibri"/>
      <family val="2"/>
    </font>
    <font>
      <sz val="11"/>
      <color rgb="FF7030A0"/>
      <name val="Calibri"/>
      <family val="2"/>
    </font>
    <font>
      <b/>
      <sz val="11"/>
      <color rgb="FF000000"/>
      <name val="Calibri"/>
      <family val="2"/>
    </font>
  </fonts>
  <fills count="23">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DFEAFD"/>
        <bgColor rgb="FF000000"/>
      </patternFill>
    </fill>
    <fill>
      <patternFill patternType="solid">
        <fgColor rgb="FFFCD5B4"/>
        <bgColor rgb="FF000000"/>
      </patternFill>
    </fill>
    <fill>
      <patternFill patternType="solid">
        <fgColor rgb="FFF9D1B5"/>
        <bgColor indexed="64"/>
      </patternFill>
    </fill>
    <fill>
      <patternFill patternType="solid">
        <fgColor rgb="FFBFBFBF"/>
        <bgColor rgb="FF000000"/>
      </patternFill>
    </fill>
    <fill>
      <patternFill patternType="solid">
        <fgColor theme="0" tint="-0.249977111117893"/>
        <bgColor rgb="FF000000"/>
      </patternFill>
    </fill>
    <fill>
      <patternFill patternType="solid">
        <fgColor rgb="FFFFFFFF"/>
        <bgColor rgb="FF000000"/>
      </patternFill>
    </fill>
    <fill>
      <patternFill patternType="solid">
        <fgColor theme="8" tint="0.39997558519241921"/>
        <bgColor rgb="FF000000"/>
      </patternFill>
    </fill>
    <fill>
      <patternFill patternType="solid">
        <fgColor rgb="FFFFFFCC"/>
        <bgColor indexed="64"/>
      </patternFill>
    </fill>
  </fills>
  <borders count="4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cellStyleXfs>
  <cellXfs count="51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17" xfId="0" applyFont="1" applyBorder="1" applyAlignment="1">
      <alignment horizontal="center" vertical="center" wrapText="1"/>
    </xf>
    <xf numFmtId="0" fontId="2" fillId="0" borderId="0" xfId="0" applyFont="1" applyAlignment="1">
      <alignment vertical="top" wrapText="1"/>
    </xf>
    <xf numFmtId="0" fontId="24" fillId="0" borderId="0" xfId="0" applyFont="1" applyAlignment="1">
      <alignment vertical="top" wrapText="1"/>
    </xf>
    <xf numFmtId="0" fontId="2" fillId="0" borderId="17" xfId="0" applyFont="1" applyBorder="1" applyAlignment="1">
      <alignment horizontal="center"/>
    </xf>
    <xf numFmtId="42" fontId="23" fillId="0" borderId="0" xfId="0" applyNumberFormat="1" applyFont="1"/>
    <xf numFmtId="0" fontId="25" fillId="0" borderId="0" xfId="0" applyFont="1"/>
    <xf numFmtId="0" fontId="26" fillId="0" borderId="0" xfId="0" applyFont="1"/>
    <xf numFmtId="0" fontId="30" fillId="0" borderId="0" xfId="0" applyFont="1"/>
    <xf numFmtId="0" fontId="24" fillId="0" borderId="17" xfId="0" applyFont="1" applyBorder="1" applyAlignment="1">
      <alignment horizontal="center" vertical="top" wrapText="1"/>
    </xf>
    <xf numFmtId="0" fontId="0" fillId="0" borderId="0" xfId="0"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Alignment="1">
      <alignment horizontal="left" vertical="center" indent="3"/>
    </xf>
    <xf numFmtId="0" fontId="33" fillId="0" borderId="0" xfId="0" applyFont="1" applyAlignment="1">
      <alignment horizontal="left"/>
    </xf>
    <xf numFmtId="0" fontId="43" fillId="0" borderId="0" xfId="0" applyFont="1" applyAlignment="1">
      <alignment horizontal="center" vertical="center"/>
    </xf>
    <xf numFmtId="0" fontId="43"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2" fillId="0" borderId="0" xfId="0" applyFont="1" applyAlignment="1">
      <alignment horizontal="left" vertical="center"/>
    </xf>
    <xf numFmtId="0" fontId="3" fillId="2" borderId="0" xfId="0" applyFont="1" applyFill="1" applyAlignment="1">
      <alignment vertical="center" wrapText="1"/>
    </xf>
    <xf numFmtId="0" fontId="36" fillId="0" borderId="0" xfId="0" applyFont="1"/>
    <xf numFmtId="0" fontId="31" fillId="0" borderId="0" xfId="0" applyFont="1"/>
    <xf numFmtId="0" fontId="16" fillId="0" borderId="0" xfId="0" applyFont="1"/>
    <xf numFmtId="0" fontId="45" fillId="0" borderId="0" xfId="0" applyFont="1" applyAlignment="1">
      <alignment vertical="center" wrapText="1"/>
    </xf>
    <xf numFmtId="0" fontId="17" fillId="0" borderId="0" xfId="0" applyFont="1" applyAlignment="1">
      <alignment horizontal="left" vertical="center"/>
    </xf>
    <xf numFmtId="0" fontId="49" fillId="0" borderId="0" xfId="0" applyFont="1" applyAlignment="1">
      <alignment horizontal="left"/>
    </xf>
    <xf numFmtId="0" fontId="2" fillId="0" borderId="0" xfId="0" applyFont="1" applyAlignment="1">
      <alignment horizontal="left"/>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0" fontId="12" fillId="0" borderId="17" xfId="0" applyFont="1" applyBorder="1"/>
    <xf numFmtId="44" fontId="36" fillId="0" borderId="17" xfId="0" applyNumberFormat="1" applyFont="1" applyBorder="1"/>
    <xf numFmtId="0" fontId="36" fillId="0" borderId="17" xfId="0"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lignment vertical="center"/>
    </xf>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Protection="1">
      <protection locked="0"/>
    </xf>
    <xf numFmtId="0" fontId="25" fillId="0" borderId="0" xfId="0" applyFont="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Protection="1">
      <protection locked="0"/>
    </xf>
    <xf numFmtId="9" fontId="25" fillId="0" borderId="0" xfId="0" applyNumberFormat="1" applyFont="1" applyAlignment="1" applyProtection="1">
      <alignment horizontal="center"/>
      <protection locked="0"/>
    </xf>
    <xf numFmtId="9" fontId="2" fillId="0" borderId="0" xfId="0" applyNumberFormat="1" applyFont="1" applyAlignment="1" applyProtection="1">
      <alignment horizontal="center"/>
      <protection locked="0"/>
    </xf>
    <xf numFmtId="0" fontId="22" fillId="0" borderId="0" xfId="0" applyFont="1" applyProtection="1">
      <protection locked="0"/>
    </xf>
    <xf numFmtId="42" fontId="22" fillId="0" borderId="0" xfId="0" applyNumberFormat="1" applyFont="1" applyProtection="1">
      <protection locked="0"/>
    </xf>
    <xf numFmtId="0" fontId="22" fillId="0" borderId="0" xfId="0" applyFont="1" applyAlignment="1" applyProtection="1">
      <alignment horizontal="center"/>
      <protection locked="0"/>
    </xf>
    <xf numFmtId="44" fontId="23" fillId="0" borderId="0" xfId="1" applyFont="1" applyBorder="1" applyProtection="1">
      <protection locked="0"/>
    </xf>
    <xf numFmtId="0" fontId="0" fillId="0" borderId="0" xfId="0" applyProtection="1">
      <protection locked="0"/>
    </xf>
    <xf numFmtId="42" fontId="0" fillId="0" borderId="0" xfId="0" applyNumberFormat="1" applyProtection="1">
      <protection locked="0"/>
    </xf>
    <xf numFmtId="0" fontId="0" fillId="0" borderId="0" xfId="0" applyAlignment="1" applyProtection="1">
      <alignment horizontal="center"/>
      <protection locked="0"/>
    </xf>
    <xf numFmtId="9" fontId="0" fillId="0" borderId="0" xfId="0" applyNumberFormat="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12" fillId="0" borderId="0" xfId="0" applyFont="1" applyProtection="1">
      <protection locked="0"/>
    </xf>
    <xf numFmtId="0" fontId="26" fillId="0" borderId="0" xfId="0" applyFont="1" applyProtection="1">
      <protection locked="0"/>
    </xf>
    <xf numFmtId="6" fontId="25" fillId="0" borderId="0" xfId="0" applyNumberFormat="1" applyFont="1" applyAlignment="1" applyProtection="1">
      <alignment horizontal="left"/>
      <protection locked="0"/>
    </xf>
    <xf numFmtId="6" fontId="26" fillId="0" borderId="0" xfId="0" applyNumberFormat="1" applyFont="1" applyAlignment="1" applyProtection="1">
      <alignment horizontal="left"/>
      <protection locked="0"/>
    </xf>
    <xf numFmtId="0" fontId="25" fillId="0" borderId="0" xfId="0" applyFont="1" applyProtection="1">
      <protection locked="0"/>
    </xf>
    <xf numFmtId="8" fontId="26" fillId="0" borderId="0" xfId="0" applyNumberFormat="1" applyFont="1" applyAlignment="1" applyProtection="1">
      <alignment horizontal="left"/>
      <protection locked="0"/>
    </xf>
    <xf numFmtId="9" fontId="0" fillId="0" borderId="0" xfId="0" applyNumberFormat="1" applyProtection="1">
      <protection locked="0"/>
    </xf>
    <xf numFmtId="0" fontId="2" fillId="0" borderId="0" xfId="0" applyFont="1" applyAlignment="1" applyProtection="1">
      <alignment horizontal="left"/>
      <protection locked="0"/>
    </xf>
    <xf numFmtId="0" fontId="24" fillId="0" borderId="0" xfId="0" applyFont="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Alignment="1" applyProtection="1">
      <alignment horizontal="left"/>
      <protection locked="0"/>
    </xf>
    <xf numFmtId="44" fontId="0" fillId="0" borderId="0" xfId="0" applyNumberFormat="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xf numFmtId="0" fontId="6" fillId="0" borderId="15" xfId="0" applyFont="1" applyBorder="1"/>
    <xf numFmtId="0" fontId="6" fillId="0" borderId="8" xfId="0" applyFont="1" applyBorder="1" applyAlignment="1">
      <alignment horizontal="center" vertical="center" wrapText="1"/>
    </xf>
    <xf numFmtId="0" fontId="6" fillId="0" borderId="9" xfId="0" applyFont="1" applyBorder="1"/>
    <xf numFmtId="0" fontId="6" fillId="0" borderId="13" xfId="0" applyFont="1" applyBorder="1" applyAlignment="1">
      <alignment horizontal="center" vertical="center" wrapText="1"/>
    </xf>
    <xf numFmtId="0" fontId="6" fillId="0" borderId="14" xfId="0" applyFont="1" applyBorder="1"/>
    <xf numFmtId="0" fontId="30" fillId="0" borderId="0" xfId="0" applyFont="1" applyAlignment="1">
      <alignment wrapText="1"/>
    </xf>
    <xf numFmtId="0" fontId="6" fillId="0" borderId="0" xfId="0" applyFont="1" applyAlignment="1">
      <alignment wrapText="1"/>
    </xf>
    <xf numFmtId="0" fontId="2" fillId="0" borderId="0" xfId="0" applyFont="1" applyAlignment="1">
      <alignment vertical="center" wrapText="1"/>
    </xf>
    <xf numFmtId="0" fontId="16" fillId="0" borderId="0" xfId="0" applyFont="1" applyAlignment="1">
      <alignment horizontal="center" vertical="center"/>
    </xf>
    <xf numFmtId="0" fontId="2" fillId="0" borderId="0" xfId="0" applyFont="1" applyAlignment="1">
      <alignment vertical="center"/>
    </xf>
    <xf numFmtId="0" fontId="2" fillId="0" borderId="0" xfId="0" applyFont="1" applyAlignment="1">
      <alignment wrapText="1"/>
    </xf>
    <xf numFmtId="0" fontId="18" fillId="0" borderId="0" xfId="0" applyFont="1" applyAlignment="1">
      <alignment horizontal="left" vertical="center" wrapText="1" indent="2"/>
    </xf>
    <xf numFmtId="0" fontId="6" fillId="0" borderId="11" xfId="0" applyFont="1" applyBorder="1" applyAlignment="1">
      <alignment horizontal="center"/>
    </xf>
    <xf numFmtId="0" fontId="6" fillId="0" borderId="0" xfId="0" applyFont="1" applyAlignment="1">
      <alignment vertical="center"/>
    </xf>
    <xf numFmtId="0" fontId="6" fillId="0" borderId="13" xfId="0" applyFont="1" applyBorder="1"/>
    <xf numFmtId="0" fontId="6" fillId="0" borderId="9" xfId="0" applyFont="1" applyBorder="1" applyAlignment="1">
      <alignment vertical="center"/>
    </xf>
    <xf numFmtId="0" fontId="6" fillId="0" borderId="10" xfId="0" applyFont="1" applyBorder="1"/>
    <xf numFmtId="0" fontId="6" fillId="0" borderId="0" xfId="0" applyFont="1" applyAlignment="1">
      <alignment horizontal="center" vertical="center"/>
    </xf>
    <xf numFmtId="0" fontId="6" fillId="0" borderId="14" xfId="0" applyFont="1" applyBorder="1" applyAlignment="1">
      <alignment horizontal="left" vertical="center"/>
    </xf>
    <xf numFmtId="0" fontId="6" fillId="0" borderId="14" xfId="0" applyFont="1" applyBorder="1" applyAlignment="1">
      <alignment vertical="center"/>
    </xf>
    <xf numFmtId="0" fontId="6" fillId="0" borderId="0" xfId="0" applyFont="1" applyAlignment="1">
      <alignment horizontal="center"/>
    </xf>
    <xf numFmtId="0" fontId="6" fillId="0" borderId="19" xfId="0" applyFont="1" applyBorder="1" applyAlignment="1">
      <alignment horizontal="center" vertical="center"/>
    </xf>
    <xf numFmtId="0" fontId="6" fillId="0" borderId="20" xfId="0" applyFont="1" applyBorder="1"/>
    <xf numFmtId="0" fontId="6" fillId="0" borderId="32" xfId="0" applyFont="1" applyBorder="1"/>
    <xf numFmtId="0" fontId="6" fillId="0" borderId="33" xfId="0" applyFont="1" applyBorder="1"/>
    <xf numFmtId="0" fontId="6" fillId="0" borderId="34" xfId="0" applyFont="1" applyBorder="1"/>
    <xf numFmtId="0" fontId="2" fillId="0" borderId="35" xfId="0" applyFont="1" applyBorder="1"/>
    <xf numFmtId="0" fontId="6" fillId="0" borderId="35" xfId="0" applyFont="1" applyBorder="1" applyAlignment="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xf numFmtId="0" fontId="6" fillId="0" borderId="2" xfId="0" applyFont="1" applyBorder="1"/>
    <xf numFmtId="0" fontId="6" fillId="0" borderId="3" xfId="0" applyFont="1" applyBorder="1"/>
    <xf numFmtId="0" fontId="22" fillId="0" borderId="0" xfId="0" applyFont="1" applyAlignment="1" applyProtection="1">
      <alignment horizontal="left" wrapText="1"/>
      <protection locked="0"/>
    </xf>
    <xf numFmtId="0" fontId="17" fillId="0" borderId="0" xfId="0" applyFont="1" applyProtection="1">
      <protection locked="0"/>
    </xf>
    <xf numFmtId="9" fontId="23" fillId="0" borderId="0" xfId="0" applyNumberFormat="1" applyFont="1" applyProtection="1">
      <protection locked="0"/>
    </xf>
    <xf numFmtId="0" fontId="22" fillId="0" borderId="0" xfId="0" applyFont="1" applyAlignment="1" applyProtection="1">
      <alignment vertical="top"/>
      <protection locked="0"/>
    </xf>
    <xf numFmtId="0" fontId="0" fillId="0" borderId="0" xfId="0" applyAlignment="1" applyProtection="1">
      <alignment vertical="top"/>
      <protection locked="0"/>
    </xf>
    <xf numFmtId="0" fontId="17" fillId="0" borderId="0" xfId="0" applyFont="1" applyAlignment="1" applyProtection="1">
      <alignment horizontal="right"/>
      <protection locked="0"/>
    </xf>
    <xf numFmtId="9" fontId="23" fillId="0" borderId="0" xfId="0" applyNumberFormat="1" applyFont="1" applyAlignment="1" applyProtection="1">
      <alignment horizontal="right"/>
      <protection locked="0"/>
    </xf>
    <xf numFmtId="0" fontId="2" fillId="0" borderId="0" xfId="0" applyFont="1" applyAlignment="1" applyProtection="1">
      <alignment vertical="top"/>
      <protection locked="0"/>
    </xf>
    <xf numFmtId="0" fontId="25" fillId="0" borderId="0" xfId="0" applyFont="1" applyAlignment="1" applyProtection="1">
      <alignment vertical="top"/>
      <protection locked="0"/>
    </xf>
    <xf numFmtId="0" fontId="25" fillId="0" borderId="0" xfId="0" applyFont="1" applyAlignment="1" applyProtection="1">
      <alignment horizontal="left" vertical="top"/>
      <protection locked="0"/>
    </xf>
    <xf numFmtId="0" fontId="17" fillId="0" borderId="0" xfId="0" applyFont="1" applyAlignment="1">
      <alignment horizontal="right"/>
    </xf>
    <xf numFmtId="0" fontId="23" fillId="0" borderId="0" xfId="0" applyFont="1" applyAlignment="1">
      <alignment horizontal="center"/>
    </xf>
    <xf numFmtId="44" fontId="26" fillId="0" borderId="0" xfId="1" applyFont="1" applyBorder="1" applyProtection="1"/>
    <xf numFmtId="9" fontId="23" fillId="0" borderId="0" xfId="0" applyNumberFormat="1" applyFont="1" applyAlignment="1">
      <alignment horizontal="right"/>
    </xf>
    <xf numFmtId="0" fontId="13" fillId="2" borderId="17" xfId="0" applyFont="1" applyFill="1" applyBorder="1" applyAlignment="1">
      <alignment horizontal="left" vertical="center" wrapText="1"/>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Alignment="1" applyProtection="1">
      <alignment horizontal="left" vertical="top" wrapText="1"/>
      <protection locked="0"/>
    </xf>
    <xf numFmtId="0" fontId="2" fillId="0" borderId="0" xfId="0" applyFont="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24" fillId="0" borderId="19" xfId="0" applyFont="1" applyBorder="1" applyAlignment="1">
      <alignment horizontal="center" vertical="center" wrapText="1"/>
    </xf>
    <xf numFmtId="0" fontId="3" fillId="0" borderId="8" xfId="0" applyFont="1" applyBorder="1" applyAlignment="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Alignment="1" applyProtection="1">
      <alignment horizontal="left" wrapText="1"/>
      <protection locked="0"/>
    </xf>
    <xf numFmtId="44" fontId="25" fillId="0" borderId="0" xfId="0" applyNumberFormat="1"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43" fontId="58" fillId="0" borderId="0" xfId="0" applyNumberFormat="1" applyFont="1"/>
    <xf numFmtId="0" fontId="24" fillId="0" borderId="17" xfId="0" applyFont="1" applyBorder="1" applyAlignment="1">
      <alignment horizontal="center" vertical="center" wrapText="1"/>
    </xf>
    <xf numFmtId="0" fontId="2" fillId="0" borderId="0" xfId="0" applyFont="1" applyAlignment="1">
      <alignment horizontal="center" vertical="center"/>
    </xf>
    <xf numFmtId="43" fontId="30" fillId="0" borderId="0" xfId="0" applyNumberFormat="1" applyFont="1"/>
    <xf numFmtId="43" fontId="24" fillId="0" borderId="0" xfId="0" applyNumberFormat="1" applyFont="1" applyAlignment="1">
      <alignment vertical="top" wrapText="1"/>
    </xf>
    <xf numFmtId="43" fontId="2" fillId="0" borderId="0" xfId="0" applyNumberFormat="1" applyFont="1"/>
    <xf numFmtId="43" fontId="0" fillId="0" borderId="0" xfId="0" applyNumberFormat="1"/>
    <xf numFmtId="43" fontId="27" fillId="0" borderId="0" xfId="0" applyNumberFormat="1" applyFont="1"/>
    <xf numFmtId="0" fontId="2" fillId="0" borderId="0" xfId="0" applyFont="1" applyAlignment="1" applyProtection="1">
      <alignment horizontal="center" vertical="center"/>
      <protection locked="0"/>
    </xf>
    <xf numFmtId="0" fontId="47" fillId="0" borderId="0" xfId="0" applyFont="1" applyAlignment="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44" fontId="0" fillId="0" borderId="0" xfId="1" applyFont="1" applyBorder="1" applyProtection="1"/>
    <xf numFmtId="0" fontId="27" fillId="0" borderId="17" xfId="0" applyFont="1" applyBorder="1" applyAlignment="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44" fontId="2" fillId="0" borderId="14" xfId="1" applyFont="1" applyBorder="1" applyProtection="1">
      <protection locked="0"/>
    </xf>
    <xf numFmtId="44" fontId="33" fillId="0" borderId="0" xfId="1" applyFont="1" applyBorder="1" applyProtection="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0" fillId="10" borderId="0" xfId="0" applyFill="1"/>
    <xf numFmtId="44" fontId="0" fillId="11" borderId="0" xfId="1" applyFont="1" applyFill="1" applyBorder="1" applyProtection="1">
      <protection locked="0"/>
    </xf>
    <xf numFmtId="0" fontId="33" fillId="10" borderId="0" xfId="0" applyFont="1" applyFill="1"/>
    <xf numFmtId="0" fontId="0" fillId="10" borderId="14" xfId="0" applyFill="1" applyBorder="1"/>
    <xf numFmtId="0" fontId="66" fillId="9" borderId="0" xfId="0" applyFont="1" applyFill="1" applyAlignment="1">
      <alignment horizontal="center"/>
    </xf>
    <xf numFmtId="0" fontId="63" fillId="10" borderId="37" xfId="7" applyFont="1" applyFill="1" applyBorder="1"/>
    <xf numFmtId="0" fontId="60" fillId="10" borderId="38" xfId="7" applyFill="1" applyBorder="1"/>
    <xf numFmtId="0" fontId="60" fillId="10" borderId="3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67" fillId="11" borderId="11" xfId="0" applyFont="1" applyFill="1" applyBorder="1" applyAlignment="1">
      <alignment horizontal="center"/>
    </xf>
    <xf numFmtId="0" fontId="68"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67" fillId="10" borderId="11" xfId="0" applyFont="1" applyFill="1" applyBorder="1" applyAlignment="1">
      <alignment horizontal="center"/>
    </xf>
    <xf numFmtId="0" fontId="68"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69" fillId="11" borderId="0" xfId="0" applyFont="1" applyFill="1"/>
    <xf numFmtId="0" fontId="33" fillId="10" borderId="40" xfId="0" applyFont="1" applyFill="1" applyBorder="1"/>
    <xf numFmtId="0" fontId="33" fillId="10" borderId="41" xfId="0" applyFont="1" applyFill="1" applyBorder="1"/>
    <xf numFmtId="44" fontId="33" fillId="10" borderId="41" xfId="0" applyNumberFormat="1" applyFont="1" applyFill="1" applyBorder="1"/>
    <xf numFmtId="44" fontId="33" fillId="10" borderId="41" xfId="1" applyFont="1" applyFill="1" applyBorder="1"/>
    <xf numFmtId="44" fontId="33" fillId="10" borderId="42" xfId="0" applyNumberFormat="1" applyFont="1" applyFill="1" applyBorder="1"/>
    <xf numFmtId="0" fontId="30" fillId="10" borderId="11" xfId="0" applyFont="1" applyFill="1" applyBorder="1"/>
    <xf numFmtId="9" fontId="70" fillId="10" borderId="12" xfId="4" applyFont="1" applyFill="1" applyBorder="1" applyAlignment="1">
      <alignment horizontal="center" wrapText="1"/>
    </xf>
    <xf numFmtId="0" fontId="0" fillId="10" borderId="13" xfId="0" applyFill="1" applyBorder="1"/>
    <xf numFmtId="0" fontId="0" fillId="10" borderId="15" xfId="0" applyFill="1" applyBorder="1"/>
    <xf numFmtId="0" fontId="66" fillId="11" borderId="0" xfId="0" applyFont="1" applyFill="1" applyAlignment="1">
      <alignment horizontal="center"/>
    </xf>
    <xf numFmtId="0" fontId="66" fillId="11" borderId="0" xfId="0" applyFont="1" applyFill="1"/>
    <xf numFmtId="0" fontId="0" fillId="12" borderId="0" xfId="0" applyFill="1"/>
    <xf numFmtId="0" fontId="65" fillId="10" borderId="43" xfId="0" applyFont="1" applyFill="1" applyBorder="1"/>
    <xf numFmtId="0" fontId="0" fillId="13" borderId="0" xfId="0" applyFill="1"/>
    <xf numFmtId="0" fontId="62" fillId="10" borderId="44" xfId="0" applyFont="1" applyFill="1" applyBorder="1" applyAlignment="1">
      <alignment horizontal="left" vertical="top" wrapText="1"/>
    </xf>
    <xf numFmtId="0" fontId="62" fillId="10" borderId="4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3" fillId="0" borderId="8" xfId="0" applyFont="1" applyBorder="1" applyAlignment="1">
      <alignment horizontal="left" vertical="top"/>
    </xf>
    <xf numFmtId="0" fontId="73" fillId="0" borderId="17" xfId="0" applyFont="1" applyBorder="1" applyAlignment="1">
      <alignment horizontal="center" vertical="center" wrapText="1"/>
    </xf>
    <xf numFmtId="10" fontId="73" fillId="15" borderId="17" xfId="4" applyNumberFormat="1" applyFont="1" applyFill="1" applyBorder="1" applyAlignment="1" applyProtection="1">
      <alignment horizontal="left" vertical="center"/>
      <protection locked="0"/>
    </xf>
    <xf numFmtId="0" fontId="73" fillId="16" borderId="17" xfId="0" applyFont="1" applyFill="1" applyBorder="1" applyAlignment="1">
      <alignment horizontal="left"/>
    </xf>
    <xf numFmtId="0" fontId="73" fillId="16" borderId="17" xfId="0" applyFont="1" applyFill="1" applyBorder="1" applyAlignment="1">
      <alignment vertical="center" wrapText="1"/>
    </xf>
    <xf numFmtId="166" fontId="75" fillId="16" borderId="17" xfId="1" applyNumberFormat="1" applyFont="1" applyFill="1" applyBorder="1" applyAlignment="1" applyProtection="1">
      <alignment horizontal="center" vertical="center" wrapText="1"/>
    </xf>
    <xf numFmtId="44" fontId="75" fillId="15" borderId="17" xfId="1" applyFont="1" applyFill="1" applyBorder="1" applyAlignment="1" applyProtection="1">
      <alignment horizontal="center" vertical="center" wrapText="1"/>
      <protection locked="0"/>
    </xf>
    <xf numFmtId="44" fontId="75" fillId="16" borderId="17" xfId="1" applyFont="1" applyFill="1" applyBorder="1" applyAlignment="1" applyProtection="1">
      <alignment horizontal="center" wrapText="1"/>
    </xf>
    <xf numFmtId="0" fontId="75" fillId="16" borderId="17" xfId="0" applyFont="1" applyFill="1" applyBorder="1"/>
    <xf numFmtId="44" fontId="75" fillId="17" borderId="17" xfId="1" applyFont="1" applyFill="1" applyBorder="1" applyAlignment="1" applyProtection="1">
      <alignment horizontal="center" wrapText="1"/>
    </xf>
    <xf numFmtId="44" fontId="75" fillId="18" borderId="17" xfId="1" applyFont="1" applyFill="1" applyBorder="1" applyAlignment="1" applyProtection="1">
      <alignment horizontal="center" vertical="center" wrapText="1"/>
    </xf>
    <xf numFmtId="44" fontId="75" fillId="18" borderId="17" xfId="1" applyFont="1" applyFill="1" applyBorder="1" applyAlignment="1" applyProtection="1">
      <alignment horizontal="center" wrapText="1"/>
    </xf>
    <xf numFmtId="0" fontId="76" fillId="19" borderId="17" xfId="0" applyFont="1" applyFill="1" applyBorder="1"/>
    <xf numFmtId="0" fontId="73" fillId="0" borderId="17" xfId="0" applyFont="1" applyBorder="1" applyAlignment="1">
      <alignment horizontal="left"/>
    </xf>
    <xf numFmtId="0" fontId="73" fillId="0" borderId="17" xfId="0" applyFont="1" applyBorder="1" applyAlignment="1">
      <alignment vertical="center" wrapText="1"/>
    </xf>
    <xf numFmtId="0" fontId="73" fillId="0" borderId="17" xfId="0" applyFont="1" applyBorder="1"/>
    <xf numFmtId="44" fontId="75" fillId="0" borderId="17" xfId="1" applyFont="1" applyFill="1" applyBorder="1" applyAlignment="1" applyProtection="1">
      <alignment horizontal="center" wrapText="1"/>
    </xf>
    <xf numFmtId="0" fontId="75" fillId="0" borderId="17" xfId="0" applyFont="1" applyBorder="1"/>
    <xf numFmtId="44" fontId="75" fillId="15" borderId="17" xfId="1" applyFont="1" applyFill="1" applyBorder="1" applyAlignment="1" applyProtection="1">
      <alignment horizontal="center" vertical="center"/>
      <protection locked="0"/>
    </xf>
    <xf numFmtId="44" fontId="75" fillId="16" borderId="17" xfId="1" applyFont="1" applyFill="1" applyBorder="1" applyAlignment="1" applyProtection="1">
      <alignment horizontal="center" vertical="center" wrapText="1"/>
    </xf>
    <xf numFmtId="0" fontId="73" fillId="9" borderId="17" xfId="0" applyFont="1" applyFill="1" applyBorder="1"/>
    <xf numFmtId="0" fontId="73" fillId="9" borderId="17" xfId="0" applyFont="1" applyFill="1" applyBorder="1" applyAlignment="1">
      <alignment vertical="center" wrapText="1"/>
    </xf>
    <xf numFmtId="44" fontId="75" fillId="9" borderId="17" xfId="1" applyFont="1" applyFill="1" applyBorder="1" applyAlignment="1" applyProtection="1">
      <alignment horizontal="center" wrapText="1"/>
    </xf>
    <xf numFmtId="44" fontId="75" fillId="21" borderId="17" xfId="1" applyFont="1" applyFill="1" applyBorder="1" applyAlignment="1" applyProtection="1">
      <alignment horizontal="right" indent="4"/>
    </xf>
    <xf numFmtId="44" fontId="73" fillId="21" borderId="17" xfId="1" applyFont="1" applyFill="1" applyBorder="1" applyAlignment="1" applyProtection="1">
      <alignment horizontal="left"/>
    </xf>
    <xf numFmtId="0" fontId="77" fillId="9" borderId="17" xfId="0" applyFont="1" applyFill="1" applyBorder="1" applyAlignment="1">
      <alignment horizontal="center" wrapText="1"/>
    </xf>
    <xf numFmtId="9" fontId="75" fillId="21" borderId="17" xfId="4" applyFont="1" applyFill="1" applyBorder="1" applyAlignment="1" applyProtection="1"/>
    <xf numFmtId="44" fontId="77" fillId="18" borderId="17" xfId="1" applyFont="1" applyFill="1" applyBorder="1" applyAlignment="1" applyProtection="1">
      <alignment horizontal="center" wrapText="1"/>
    </xf>
    <xf numFmtId="0" fontId="73" fillId="0" borderId="0" xfId="0" applyFont="1"/>
    <xf numFmtId="44" fontId="73" fillId="0" borderId="0" xfId="1" applyFont="1" applyFill="1" applyBorder="1" applyAlignment="1" applyProtection="1">
      <alignment horizontal="center" wrapText="1"/>
    </xf>
    <xf numFmtId="0" fontId="73" fillId="0" borderId="0" xfId="0" applyFont="1" applyAlignment="1">
      <alignment horizontal="center" wrapText="1"/>
    </xf>
    <xf numFmtId="0" fontId="78" fillId="0" borderId="0" xfId="0" applyFont="1"/>
    <xf numFmtId="0" fontId="73" fillId="0" borderId="0" xfId="0" applyFont="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165" fontId="36" fillId="0" borderId="17" xfId="0" applyNumberFormat="1" applyFont="1" applyBorder="1" applyAlignment="1">
      <alignment horizontal="center"/>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5" fillId="0" borderId="0" xfId="0" applyFont="1" applyAlignment="1" applyProtection="1">
      <alignment horizontal="left"/>
      <protection locked="0"/>
    </xf>
    <xf numFmtId="0" fontId="31" fillId="0" borderId="0" xfId="0" applyFont="1" applyAlignment="1">
      <alignment horizontal="right"/>
    </xf>
    <xf numFmtId="0" fontId="2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73" fillId="0" borderId="0" xfId="0" applyFont="1" applyAlignment="1">
      <alignment horizontal="left" wrapText="1"/>
    </xf>
    <xf numFmtId="0" fontId="73" fillId="16" borderId="19" xfId="0" applyFont="1" applyFill="1" applyBorder="1" applyAlignment="1">
      <alignment horizontal="left" vertical="center"/>
    </xf>
    <xf numFmtId="0" fontId="73" fillId="16" borderId="20" xfId="0" applyFont="1" applyFill="1" applyBorder="1" applyAlignment="1">
      <alignment horizontal="left" vertical="center"/>
    </xf>
    <xf numFmtId="0" fontId="73" fillId="16" borderId="16" xfId="0" applyFont="1" applyFill="1" applyBorder="1" applyAlignment="1">
      <alignment horizontal="left" vertical="center"/>
    </xf>
    <xf numFmtId="0" fontId="73" fillId="0" borderId="17" xfId="0" applyFont="1" applyBorder="1" applyAlignment="1">
      <alignment horizontal="center" vertical="center"/>
    </xf>
    <xf numFmtId="0" fontId="33" fillId="10" borderId="14" xfId="0" applyFont="1" applyFill="1" applyBorder="1" applyAlignment="1">
      <alignment horizontal="center" vertical="center" wrapText="1"/>
    </xf>
    <xf numFmtId="0" fontId="6" fillId="0" borderId="0" xfId="0" applyFont="1" applyAlignment="1">
      <alignment horizontal="left" vertical="center" wrapText="1"/>
    </xf>
    <xf numFmtId="0" fontId="16" fillId="0" borderId="0" xfId="0" applyFont="1" applyAlignment="1">
      <alignment horizontal="left" vertical="center" wrapText="1"/>
    </xf>
    <xf numFmtId="0" fontId="45" fillId="0" borderId="0" xfId="0" applyFont="1" applyAlignment="1">
      <alignment horizontal="center" vertical="center" wrapText="1"/>
    </xf>
    <xf numFmtId="0" fontId="40" fillId="0" borderId="0" xfId="0" applyFont="1" applyAlignment="1">
      <alignment horizontal="center" vertical="center" wrapText="1"/>
    </xf>
    <xf numFmtId="0" fontId="6" fillId="0" borderId="0" xfId="0" applyFont="1" applyAlignment="1">
      <alignment horizontal="center" vertical="center" wrapText="1"/>
    </xf>
    <xf numFmtId="0" fontId="40" fillId="0" borderId="0" xfId="0" applyFont="1" applyAlignment="1">
      <alignment horizontal="left" vertical="center" wrapText="1" indent="2"/>
    </xf>
    <xf numFmtId="0" fontId="29" fillId="0" borderId="0" xfId="0" applyFont="1" applyAlignment="1">
      <alignment horizontal="center" vertical="center"/>
    </xf>
    <xf numFmtId="0" fontId="15" fillId="0" borderId="0" xfId="0" applyFont="1" applyAlignment="1">
      <alignment horizontal="left" vertical="center" wrapText="1"/>
    </xf>
    <xf numFmtId="0" fontId="40" fillId="0" borderId="0" xfId="0" applyFont="1" applyAlignment="1">
      <alignment horizontal="left" vertical="center" wrapText="1"/>
    </xf>
    <xf numFmtId="0" fontId="45" fillId="0" borderId="0" xfId="0" applyFont="1" applyAlignment="1">
      <alignment horizontal="center" vertical="top" wrapText="1"/>
    </xf>
    <xf numFmtId="0" fontId="36" fillId="0" borderId="17" xfId="0" applyFont="1" applyBorder="1" applyAlignment="1">
      <alignment horizontal="center"/>
    </xf>
    <xf numFmtId="44" fontId="36" fillId="0" borderId="17" xfId="0" applyNumberFormat="1" applyFont="1" applyBorder="1" applyAlignment="1">
      <alignment horizontal="center"/>
    </xf>
    <xf numFmtId="0" fontId="12" fillId="0" borderId="17" xfId="0" applyFont="1" applyBorder="1" applyAlignment="1">
      <alignment horizontal="left"/>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2" borderId="31" xfId="0" applyFont="1" applyFill="1" applyBorder="1" applyAlignment="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Border="1" applyAlignment="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2" fillId="0" borderId="0" xfId="0" applyFont="1" applyAlignment="1">
      <alignment horizontal="left" vertical="center" wrapText="1"/>
    </xf>
    <xf numFmtId="0" fontId="6" fillId="0" borderId="20" xfId="0" applyFont="1" applyBorder="1" applyAlignment="1">
      <alignment horizontal="left" vertical="center"/>
    </xf>
    <xf numFmtId="0" fontId="6" fillId="0" borderId="16" xfId="0" applyFont="1" applyBorder="1" applyAlignment="1">
      <alignment horizontal="left" vertical="center"/>
    </xf>
    <xf numFmtId="0" fontId="16" fillId="0" borderId="0" xfId="0" applyFont="1" applyAlignment="1">
      <alignment horizontal="center" vertical="center" wrapText="1"/>
    </xf>
    <xf numFmtId="0" fontId="6" fillId="0" borderId="4" xfId="0" applyFont="1" applyBorder="1" applyAlignment="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Alignment="1">
      <alignment vertical="center" wrapText="1"/>
    </xf>
    <xf numFmtId="0" fontId="6" fillId="0" borderId="10" xfId="0" applyFont="1" applyBorder="1" applyAlignment="1">
      <alignment horizontal="left" vertical="center" wrapText="1"/>
    </xf>
    <xf numFmtId="0" fontId="17" fillId="0" borderId="14" xfId="0" applyFont="1" applyBorder="1" applyAlignment="1">
      <alignment horizontal="left" vertical="top" wrapText="1" indent="3"/>
    </xf>
    <xf numFmtId="0" fontId="17" fillId="0" borderId="15" xfId="0" applyFont="1" applyBorder="1" applyAlignment="1">
      <alignment horizontal="left" vertical="top" wrapText="1" indent="3"/>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Alignment="1">
      <alignment horizontal="left"/>
    </xf>
    <xf numFmtId="0" fontId="6" fillId="0" borderId="12" xfId="0" applyFont="1" applyBorder="1" applyAlignment="1">
      <alignment horizontal="left"/>
    </xf>
    <xf numFmtId="0" fontId="6" fillId="0" borderId="0" xfId="0" applyFont="1" applyAlignment="1">
      <alignment horizontal="left" vertical="center"/>
    </xf>
    <xf numFmtId="0" fontId="6" fillId="0" borderId="12" xfId="0" applyFont="1" applyBorder="1" applyAlignment="1">
      <alignment horizontal="left" vertical="center"/>
    </xf>
    <xf numFmtId="0" fontId="17" fillId="0" borderId="0" xfId="0" applyFont="1" applyAlignment="1">
      <alignment horizontal="left" vertical="center" wrapText="1"/>
    </xf>
    <xf numFmtId="0" fontId="6" fillId="0" borderId="12" xfId="0" applyFont="1" applyBorder="1" applyAlignment="1">
      <alignment horizontal="left" vertical="center" wrapText="1"/>
    </xf>
    <xf numFmtId="0" fontId="44" fillId="0" borderId="14" xfId="0" applyFont="1" applyBorder="1" applyAlignment="1">
      <alignment horizontal="left" vertical="top" wrapText="1" indent="3"/>
    </xf>
    <xf numFmtId="0" fontId="44" fillId="0" borderId="15" xfId="0" applyFont="1" applyBorder="1" applyAlignment="1">
      <alignment horizontal="left" vertical="top" wrapText="1" indent="3"/>
    </xf>
    <xf numFmtId="0" fontId="6" fillId="7" borderId="14" xfId="0" applyFont="1" applyFill="1" applyBorder="1" applyAlignment="1">
      <alignment horizontal="left" vertical="center" wrapText="1"/>
    </xf>
    <xf numFmtId="0" fontId="2" fillId="7" borderId="14" xfId="0" applyFont="1" applyFill="1" applyBorder="1" applyAlignment="1">
      <alignment horizontal="left"/>
    </xf>
    <xf numFmtId="0" fontId="17" fillId="0" borderId="0" xfId="0" applyFont="1" applyAlignment="1">
      <alignment horizontal="left" vertical="top" wrapText="1" indent="3"/>
    </xf>
    <xf numFmtId="0" fontId="17" fillId="0" borderId="12" xfId="0" applyFont="1" applyBorder="1" applyAlignment="1">
      <alignment horizontal="left" vertical="top" wrapText="1" indent="3"/>
    </xf>
    <xf numFmtId="0" fontId="38" fillId="0" borderId="0" xfId="0" applyFont="1" applyAlignment="1">
      <alignment horizontal="left"/>
    </xf>
    <xf numFmtId="0" fontId="6" fillId="0" borderId="0" xfId="0" applyFont="1" applyAlignment="1">
      <alignment horizontal="left" wrapText="1"/>
    </xf>
    <xf numFmtId="0" fontId="54" fillId="8" borderId="0" xfId="6" applyAlignment="1">
      <alignment horizontal="left" wrapText="1"/>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Border="1" applyAlignment="1">
      <alignment horizontal="center" vertical="center"/>
    </xf>
    <xf numFmtId="0" fontId="38" fillId="0" borderId="16" xfId="0" applyFont="1" applyBorder="1" applyAlignment="1">
      <alignment horizontal="center" vertical="center"/>
    </xf>
    <xf numFmtId="0" fontId="12" fillId="2" borderId="19" xfId="0" applyFont="1" applyFill="1" applyBorder="1" applyAlignment="1" applyProtection="1">
      <alignment horizontal="left" wrapText="1" indent="1"/>
      <protection locked="0"/>
    </xf>
    <xf numFmtId="0" fontId="12" fillId="2" borderId="16" xfId="0"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Alignment="1">
      <alignment horizontal="center"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Protection="1">
      <protection locked="0"/>
    </xf>
    <xf numFmtId="0" fontId="25" fillId="0" borderId="0" xfId="0" applyFont="1" applyAlignment="1" applyProtection="1">
      <alignment horizontal="left"/>
      <protection locked="0"/>
    </xf>
    <xf numFmtId="0" fontId="25" fillId="0" borderId="0" xfId="0" applyFont="1" applyProtection="1">
      <protection locked="0"/>
    </xf>
    <xf numFmtId="6" fontId="25" fillId="0" borderId="0" xfId="0" applyNumberFormat="1" applyFont="1" applyAlignment="1" applyProtection="1">
      <alignment horizontal="left"/>
      <protection locked="0"/>
    </xf>
    <xf numFmtId="6" fontId="25" fillId="0" borderId="0" xfId="0" applyNumberFormat="1" applyFont="1" applyAlignment="1" applyProtection="1">
      <alignment horizontal="left" wrapText="1"/>
      <protection locked="0"/>
    </xf>
    <xf numFmtId="0" fontId="31" fillId="0" borderId="0" xfId="0" applyFont="1" applyAlignment="1">
      <alignment horizontal="right"/>
    </xf>
    <xf numFmtId="0" fontId="24" fillId="0" borderId="14" xfId="0" applyFont="1" applyBorder="1" applyAlignment="1">
      <alignment horizontal="left" vertical="center" wrapText="1"/>
    </xf>
    <xf numFmtId="0" fontId="27" fillId="0" borderId="0" xfId="0" applyFont="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Alignment="1">
      <alignment horizontal="center" vertical="center" wrapText="1"/>
    </xf>
    <xf numFmtId="0" fontId="24" fillId="0" borderId="0" xfId="0" applyFont="1" applyAlignment="1">
      <alignment horizontal="center" vertical="center" wrapText="1"/>
    </xf>
    <xf numFmtId="0" fontId="27" fillId="0" borderId="0" xfId="0" applyFont="1" applyAlignment="1">
      <alignment horizontal="left" vertical="top" wrapText="1"/>
    </xf>
    <xf numFmtId="0" fontId="22" fillId="0" borderId="0" xfId="0" applyFont="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Alignment="1" applyProtection="1">
      <alignment horizontal="left" vertical="top" wrapText="1"/>
      <protection locked="0"/>
    </xf>
    <xf numFmtId="0" fontId="3" fillId="22" borderId="0" xfId="0" applyFont="1" applyFill="1" applyAlignment="1">
      <alignment horizontal="left" vertical="center" wrapText="1"/>
    </xf>
    <xf numFmtId="0" fontId="47" fillId="0" borderId="0" xfId="0" applyFont="1" applyAlignment="1">
      <alignment horizontal="left" vertical="center"/>
    </xf>
    <xf numFmtId="0" fontId="2" fillId="22" borderId="17" xfId="0" applyFont="1" applyFill="1" applyBorder="1" applyAlignment="1">
      <alignment horizontal="left" wrapText="1"/>
    </xf>
    <xf numFmtId="0" fontId="2" fillId="22" borderId="17" xfId="0" applyFont="1" applyFill="1" applyBorder="1" applyAlignment="1">
      <alignment horizontal="left"/>
    </xf>
    <xf numFmtId="0" fontId="2" fillId="22" borderId="17" xfId="0" applyFont="1" applyFill="1" applyBorder="1" applyAlignment="1">
      <alignment horizontal="left" vertical="center" wrapText="1"/>
    </xf>
    <xf numFmtId="0" fontId="2" fillId="22" borderId="0" xfId="0" applyFont="1" applyFill="1" applyAlignment="1">
      <alignment horizontal="left" vertical="center" wrapText="1"/>
    </xf>
    <xf numFmtId="0" fontId="0" fillId="0" borderId="0" xfId="0" applyAlignment="1">
      <alignment horizontal="center"/>
    </xf>
    <xf numFmtId="0" fontId="73" fillId="0" borderId="0" xfId="0" applyFont="1" applyAlignment="1">
      <alignment horizontal="left" wrapText="1"/>
    </xf>
    <xf numFmtId="0" fontId="73" fillId="16" borderId="19" xfId="0" applyFont="1" applyFill="1" applyBorder="1" applyAlignment="1">
      <alignment horizontal="left" vertical="center"/>
    </xf>
    <xf numFmtId="0" fontId="73" fillId="16" borderId="20" xfId="0" applyFont="1" applyFill="1" applyBorder="1" applyAlignment="1">
      <alignment horizontal="left" vertical="center"/>
    </xf>
    <xf numFmtId="0" fontId="73" fillId="16" borderId="16" xfId="0" applyFont="1" applyFill="1" applyBorder="1" applyAlignment="1">
      <alignment horizontal="left" vertical="center"/>
    </xf>
    <xf numFmtId="0" fontId="73" fillId="0" borderId="19" xfId="0" applyFont="1" applyBorder="1" applyAlignment="1">
      <alignment horizontal="left" vertical="center" wrapText="1"/>
    </xf>
    <xf numFmtId="0" fontId="73" fillId="0" borderId="16" xfId="0" applyFont="1" applyBorder="1" applyAlignment="1">
      <alignment horizontal="left" vertical="center" wrapText="1"/>
    </xf>
    <xf numFmtId="0" fontId="73" fillId="9" borderId="17" xfId="0" applyFont="1" applyFill="1" applyBorder="1" applyAlignment="1">
      <alignment horizontal="left" vertical="center"/>
    </xf>
    <xf numFmtId="0" fontId="73" fillId="9" borderId="17" xfId="0" applyFont="1" applyFill="1" applyBorder="1" applyAlignment="1">
      <alignment horizontal="left" wrapText="1"/>
    </xf>
    <xf numFmtId="0" fontId="73" fillId="15" borderId="17" xfId="0" applyFont="1" applyFill="1" applyBorder="1" applyAlignment="1">
      <alignment horizontal="left" vertical="top" wrapText="1"/>
    </xf>
    <xf numFmtId="0" fontId="73" fillId="20" borderId="19" xfId="0" applyFont="1" applyFill="1" applyBorder="1" applyAlignment="1">
      <alignment horizontal="left" vertical="center"/>
    </xf>
    <xf numFmtId="0" fontId="73" fillId="20" borderId="16" xfId="0" applyFont="1" applyFill="1" applyBorder="1" applyAlignment="1">
      <alignment horizontal="left" vertical="center"/>
    </xf>
    <xf numFmtId="0" fontId="73" fillId="0" borderId="14" xfId="0" applyFont="1" applyBorder="1" applyAlignment="1">
      <alignment horizontal="left"/>
    </xf>
    <xf numFmtId="0" fontId="73" fillId="0" borderId="15" xfId="0" applyFont="1" applyBorder="1" applyAlignment="1">
      <alignment horizontal="left"/>
    </xf>
    <xf numFmtId="0" fontId="73" fillId="0" borderId="17" xfId="0" applyFont="1" applyBorder="1" applyAlignment="1">
      <alignment horizontal="center" vertical="center"/>
    </xf>
    <xf numFmtId="0" fontId="64"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1" fillId="10" borderId="44" xfId="10" applyFill="1" applyBorder="1" applyAlignment="1">
      <alignment horizontal="left" wrapText="1"/>
    </xf>
    <xf numFmtId="0" fontId="72" fillId="10" borderId="45" xfId="9" applyFont="1" applyFill="1" applyBorder="1" applyAlignment="1">
      <alignment horizontal="left" wrapText="1"/>
    </xf>
    <xf numFmtId="0" fontId="43" fillId="0" borderId="0" xfId="0" applyFont="1" applyAlignment="1">
      <alignment horizontal="center"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0">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hn.W.Barr\AppData\Local\Microsoft\Windows\INetCache\Content.Outlook\5E8YQPCR\Uniform%20Budget%20Template%20-%202025%20PROGRAM%2011-1%20Apprenticeship%20Expansion%20Program%20DRAFT.xlsx" TargetMode="External"/><Relationship Id="rId1" Type="http://schemas.openxmlformats.org/officeDocument/2006/relationships/externalLinkPath" Target="file:///C:\Users\John.W.Barr\AppData\Local\Microsoft\Windows\INetCache\Content.Outlook\5E8YQPCR\Uniform%20Budget%20Template%20-%202025%20PROGRAM%2011-1%20Apprenticeship%20Expansion%20Program%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structions"/>
      <sheetName val="Section A"/>
      <sheetName val="Section A - Indirect Worksheet"/>
      <sheetName val="Section A - Subaward Listing"/>
      <sheetName val="ICI"/>
      <sheetName val="Section B"/>
      <sheetName val="Certification "/>
      <sheetName val="Sheet1"/>
      <sheetName val="Personnel"/>
      <sheetName val="Fringe Benefits"/>
      <sheetName val="Travel"/>
      <sheetName val="Equipment "/>
      <sheetName val="Supplies"/>
      <sheetName val="Contractual Services"/>
      <sheetName val="Consultant"/>
      <sheetName val="Construction "/>
      <sheetName val="Occupancy "/>
      <sheetName val="R &amp; D "/>
      <sheetName val="Telecommunications "/>
      <sheetName val="Training &amp; Education"/>
      <sheetName val="Direct Administrative "/>
      <sheetName val="Miscellaneous (other) Costs "/>
      <sheetName val="Direct Training"/>
      <sheetName val="Work Based"/>
      <sheetName val="Other Program"/>
      <sheetName val="Indirect Costs "/>
      <sheetName val="Narrative Summary "/>
      <sheetName val="Agency Approval"/>
    </sheetNames>
    <sheetDataSet>
      <sheetData sheetId="0"/>
      <sheetData sheetId="1">
        <row r="25">
          <cell r="E2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tabSelected="1" zoomScaleNormal="100" zoomScaleSheetLayoutView="100" workbookViewId="0"/>
  </sheetViews>
  <sheetFormatPr defaultColWidth="9.140625" defaultRowHeight="15" x14ac:dyDescent="0.25"/>
  <cols>
    <col min="1" max="1" width="1.42578125" customWidth="1"/>
    <col min="2" max="13" width="9.42578125" customWidth="1"/>
    <col min="14" max="14" width="14.28515625" customWidth="1"/>
    <col min="15" max="15" width="2.7109375" customWidth="1"/>
    <col min="16" max="16" width="2.140625" customWidth="1"/>
  </cols>
  <sheetData>
    <row r="1" spans="2:16" ht="34.5" customHeight="1" x14ac:dyDescent="0.25">
      <c r="B1" s="341" t="s">
        <v>0</v>
      </c>
      <c r="C1" s="341"/>
      <c r="D1" s="341"/>
      <c r="E1" s="341"/>
      <c r="F1" s="341"/>
      <c r="G1" s="341"/>
      <c r="H1" s="341"/>
      <c r="I1" s="341"/>
      <c r="J1" s="341"/>
      <c r="K1" s="341"/>
      <c r="L1" s="341"/>
      <c r="M1" s="341"/>
      <c r="N1" s="341"/>
      <c r="O1" s="341"/>
      <c r="P1" s="341"/>
    </row>
    <row r="2" spans="2:16" ht="12.75" customHeight="1" x14ac:dyDescent="0.25">
      <c r="B2" s="37"/>
      <c r="C2" s="28"/>
      <c r="D2" s="28"/>
      <c r="E2" s="28"/>
      <c r="F2" s="28"/>
      <c r="G2" s="28"/>
      <c r="H2" s="28"/>
      <c r="I2" s="28"/>
      <c r="J2" s="28"/>
      <c r="K2" s="28"/>
      <c r="L2" s="28"/>
      <c r="M2" s="28"/>
      <c r="N2" s="28"/>
      <c r="O2" s="28"/>
      <c r="P2" s="28"/>
    </row>
    <row r="3" spans="2:16" ht="49.5" customHeight="1" x14ac:dyDescent="0.25">
      <c r="B3" s="335" t="s">
        <v>1</v>
      </c>
      <c r="C3" s="335"/>
      <c r="D3" s="335"/>
      <c r="E3" s="335"/>
      <c r="F3" s="335"/>
      <c r="G3" s="335"/>
      <c r="H3" s="335"/>
      <c r="I3" s="335"/>
      <c r="J3" s="335"/>
      <c r="K3" s="335"/>
      <c r="L3" s="335"/>
      <c r="M3" s="335"/>
      <c r="N3" s="335"/>
      <c r="O3" s="335"/>
      <c r="P3" s="335"/>
    </row>
    <row r="4" spans="2:16" ht="9" customHeight="1" x14ac:dyDescent="0.25">
      <c r="B4" s="38"/>
      <c r="C4" s="28"/>
      <c r="D4" s="28"/>
      <c r="E4" s="28"/>
      <c r="F4" s="28"/>
      <c r="G4" s="28"/>
      <c r="H4" s="28"/>
      <c r="I4" s="28"/>
      <c r="J4" s="28"/>
      <c r="K4" s="28"/>
      <c r="L4" s="28"/>
      <c r="M4" s="28"/>
      <c r="N4" s="28"/>
      <c r="O4" s="28"/>
      <c r="P4" s="28"/>
    </row>
    <row r="5" spans="2:16" ht="24.75" customHeight="1" x14ac:dyDescent="0.25">
      <c r="B5" s="336" t="s">
        <v>2</v>
      </c>
      <c r="C5" s="336"/>
      <c r="D5" s="336"/>
      <c r="E5" s="336"/>
      <c r="F5" s="336"/>
      <c r="G5" s="336"/>
      <c r="H5" s="336"/>
      <c r="I5" s="336"/>
      <c r="J5" s="336"/>
      <c r="K5" s="336"/>
      <c r="L5" s="336"/>
      <c r="M5" s="336"/>
      <c r="N5" s="336"/>
      <c r="O5" s="336"/>
      <c r="P5" s="336"/>
    </row>
    <row r="6" spans="2:16" ht="22.5" customHeight="1" x14ac:dyDescent="0.25">
      <c r="B6" s="337" t="s">
        <v>3</v>
      </c>
      <c r="C6" s="337"/>
      <c r="D6" s="337"/>
      <c r="E6" s="337"/>
      <c r="F6" s="337"/>
      <c r="G6" s="337"/>
      <c r="H6" s="337"/>
      <c r="I6" s="337"/>
      <c r="J6" s="337"/>
      <c r="K6" s="337"/>
      <c r="L6" s="337"/>
      <c r="M6" s="337"/>
      <c r="N6" s="337"/>
      <c r="O6" s="337"/>
      <c r="P6" s="337"/>
    </row>
    <row r="7" spans="2:16" x14ac:dyDescent="0.25">
      <c r="B7" s="338" t="s">
        <v>4</v>
      </c>
      <c r="C7" s="338"/>
      <c r="D7" s="338"/>
      <c r="E7" s="338"/>
      <c r="F7" s="338"/>
      <c r="G7" s="338"/>
      <c r="H7" s="338"/>
      <c r="I7" s="338"/>
      <c r="J7" s="338"/>
      <c r="K7" s="338"/>
      <c r="L7" s="338"/>
      <c r="M7" s="338"/>
      <c r="N7" s="338"/>
      <c r="O7" s="338"/>
      <c r="P7" s="338"/>
    </row>
    <row r="8" spans="2:16" ht="24.75" customHeight="1" x14ac:dyDescent="0.25">
      <c r="B8" s="335" t="s">
        <v>5</v>
      </c>
      <c r="C8" s="335"/>
      <c r="D8" s="335"/>
      <c r="E8" s="335"/>
      <c r="F8" s="335"/>
      <c r="G8" s="335"/>
      <c r="H8" s="335"/>
      <c r="I8" s="335"/>
      <c r="J8" s="335"/>
      <c r="K8" s="335"/>
      <c r="L8" s="335"/>
      <c r="M8" s="335"/>
      <c r="N8" s="335"/>
      <c r="O8" s="335"/>
      <c r="P8" s="335"/>
    </row>
    <row r="9" spans="2:16" x14ac:dyDescent="0.25">
      <c r="B9" s="339" t="s">
        <v>6</v>
      </c>
      <c r="C9" s="339"/>
      <c r="D9" s="339"/>
      <c r="E9" s="339"/>
      <c r="F9" s="339"/>
      <c r="G9" s="339"/>
      <c r="H9" s="339"/>
      <c r="I9" s="339"/>
      <c r="J9" s="339"/>
      <c r="K9" s="339"/>
      <c r="L9" s="339"/>
      <c r="M9" s="339"/>
      <c r="N9" s="339"/>
      <c r="O9" s="339"/>
      <c r="P9" s="339"/>
    </row>
    <row r="10" spans="2:16" ht="21.75" customHeight="1" x14ac:dyDescent="0.25">
      <c r="B10" s="335" t="s">
        <v>7</v>
      </c>
      <c r="C10" s="335"/>
      <c r="D10" s="335"/>
      <c r="E10" s="335"/>
      <c r="F10" s="335"/>
      <c r="G10" s="335"/>
      <c r="H10" s="335"/>
      <c r="I10" s="335"/>
      <c r="J10" s="335"/>
      <c r="K10" s="335"/>
      <c r="L10" s="335"/>
      <c r="M10" s="335"/>
      <c r="N10" s="335"/>
      <c r="O10" s="335"/>
      <c r="P10" s="335"/>
    </row>
    <row r="11" spans="2:16" x14ac:dyDescent="0.25">
      <c r="B11" s="339" t="s">
        <v>8</v>
      </c>
      <c r="C11" s="339"/>
      <c r="D11" s="339"/>
      <c r="E11" s="339"/>
      <c r="F11" s="339"/>
      <c r="G11" s="339"/>
      <c r="H11" s="339"/>
      <c r="I11" s="339"/>
      <c r="J11" s="339"/>
      <c r="K11" s="339"/>
      <c r="L11" s="339"/>
      <c r="M11" s="339"/>
      <c r="N11" s="339"/>
      <c r="O11" s="339"/>
      <c r="P11" s="339"/>
    </row>
    <row r="12" spans="2:16" x14ac:dyDescent="0.25">
      <c r="B12" s="29" t="s">
        <v>9</v>
      </c>
      <c r="C12" s="28"/>
      <c r="D12" s="28"/>
      <c r="E12" s="28"/>
      <c r="F12" s="28"/>
      <c r="G12" s="28"/>
      <c r="H12" s="28"/>
      <c r="I12" s="28"/>
      <c r="J12" s="28"/>
      <c r="K12" s="28"/>
      <c r="L12" s="28"/>
      <c r="M12" s="28"/>
      <c r="N12" s="28"/>
      <c r="O12" s="28"/>
      <c r="P12" s="28"/>
    </row>
    <row r="13" spans="2:16" ht="10.5" customHeight="1" x14ac:dyDescent="0.25">
      <c r="B13" s="29"/>
      <c r="C13" s="28"/>
      <c r="D13" s="28"/>
      <c r="E13" s="28"/>
      <c r="F13" s="28"/>
      <c r="G13" s="28"/>
      <c r="H13" s="28"/>
      <c r="I13" s="28"/>
      <c r="J13" s="28"/>
      <c r="K13" s="28"/>
      <c r="L13" s="28"/>
      <c r="M13" s="28"/>
      <c r="N13" s="28"/>
      <c r="O13" s="28"/>
      <c r="P13" s="28"/>
    </row>
    <row r="14" spans="2:16" x14ac:dyDescent="0.25">
      <c r="B14" s="29" t="s">
        <v>10</v>
      </c>
      <c r="C14" s="28"/>
      <c r="D14" s="28"/>
      <c r="E14" s="28"/>
      <c r="F14" s="28"/>
      <c r="G14" s="28"/>
      <c r="H14" s="28"/>
      <c r="I14" s="28"/>
      <c r="J14" s="28"/>
      <c r="K14" s="28"/>
      <c r="L14" s="28"/>
      <c r="M14" s="28"/>
      <c r="N14" s="28"/>
      <c r="O14" s="28"/>
      <c r="P14" s="28"/>
    </row>
    <row r="15" spans="2:16" ht="10.5" customHeight="1" x14ac:dyDescent="0.25">
      <c r="B15" s="29"/>
      <c r="C15" s="28"/>
      <c r="D15" s="28"/>
      <c r="E15" s="28"/>
      <c r="F15" s="28"/>
      <c r="G15" s="28"/>
      <c r="H15" s="28"/>
      <c r="I15" s="28"/>
      <c r="J15" s="28"/>
      <c r="K15" s="28"/>
      <c r="L15" s="28"/>
      <c r="M15" s="28"/>
      <c r="N15" s="28"/>
      <c r="O15" s="28"/>
      <c r="P15" s="28"/>
    </row>
    <row r="16" spans="2:16" x14ac:dyDescent="0.25">
      <c r="B16" s="47" t="s">
        <v>11</v>
      </c>
      <c r="C16" s="48"/>
      <c r="D16" s="48"/>
      <c r="E16" s="48"/>
      <c r="F16" s="48"/>
      <c r="G16" s="48"/>
      <c r="H16" s="48"/>
      <c r="I16" s="48"/>
      <c r="J16" s="48"/>
      <c r="K16" s="28"/>
      <c r="L16" s="28"/>
      <c r="M16" s="28"/>
      <c r="N16" s="28"/>
      <c r="O16" s="28"/>
      <c r="P16" s="28"/>
    </row>
    <row r="17" spans="2:16" ht="12.75" customHeight="1" x14ac:dyDescent="0.25">
      <c r="B17" s="29"/>
      <c r="C17" s="28"/>
      <c r="D17" s="28"/>
      <c r="E17" s="28"/>
      <c r="F17" s="28"/>
      <c r="G17" s="28"/>
      <c r="H17" s="28"/>
      <c r="I17" s="28"/>
      <c r="J17" s="28"/>
      <c r="K17" s="28"/>
      <c r="L17" s="28"/>
      <c r="M17" s="28"/>
      <c r="N17" s="28"/>
      <c r="O17" s="28"/>
      <c r="P17" s="28"/>
    </row>
    <row r="18" spans="2:16" ht="27" customHeight="1" x14ac:dyDescent="0.25">
      <c r="B18" s="336" t="s">
        <v>12</v>
      </c>
      <c r="C18" s="336"/>
      <c r="D18" s="336"/>
      <c r="E18" s="336"/>
      <c r="F18" s="336"/>
      <c r="G18" s="336"/>
      <c r="H18" s="336"/>
      <c r="I18" s="336"/>
      <c r="J18" s="336"/>
      <c r="K18" s="336"/>
      <c r="L18" s="336"/>
      <c r="M18" s="336"/>
      <c r="N18" s="336"/>
      <c r="O18" s="336"/>
      <c r="P18" s="336"/>
    </row>
    <row r="19" spans="2:16" ht="11.25" customHeight="1" x14ac:dyDescent="0.25">
      <c r="B19" s="29"/>
      <c r="C19" s="28"/>
      <c r="D19" s="28"/>
      <c r="E19" s="28"/>
      <c r="F19" s="28"/>
      <c r="G19" s="28"/>
      <c r="H19" s="28"/>
      <c r="I19" s="28"/>
      <c r="J19" s="28"/>
      <c r="K19" s="28"/>
      <c r="L19" s="28"/>
      <c r="M19" s="28"/>
      <c r="N19" s="28"/>
      <c r="O19" s="28"/>
      <c r="P19" s="28"/>
    </row>
    <row r="20" spans="2:16" ht="41.25" customHeight="1" x14ac:dyDescent="0.25">
      <c r="B20" s="340" t="s">
        <v>13</v>
      </c>
      <c r="C20" s="340"/>
      <c r="D20" s="340"/>
      <c r="E20" s="340"/>
      <c r="F20" s="340"/>
      <c r="G20" s="340"/>
      <c r="H20" s="340"/>
      <c r="I20" s="340"/>
      <c r="J20" s="340"/>
      <c r="K20" s="340"/>
      <c r="L20" s="340"/>
      <c r="M20" s="340"/>
      <c r="N20" s="340"/>
      <c r="O20" s="340"/>
      <c r="P20" s="340"/>
    </row>
    <row r="21" spans="2:16" x14ac:dyDescent="0.25">
      <c r="B21" s="29" t="s">
        <v>14</v>
      </c>
      <c r="C21" s="28"/>
      <c r="D21" s="28"/>
      <c r="E21" s="28"/>
      <c r="F21" s="28"/>
      <c r="G21" s="28"/>
      <c r="H21" s="28"/>
      <c r="I21" s="28"/>
      <c r="J21" s="28"/>
      <c r="K21" s="28"/>
      <c r="L21" s="28"/>
      <c r="M21" s="28"/>
      <c r="N21" s="28"/>
      <c r="O21" s="28"/>
      <c r="P21" s="28"/>
    </row>
    <row r="22" spans="2:16" ht="22.5" customHeight="1" x14ac:dyDescent="0.25">
      <c r="B22" s="336" t="s">
        <v>15</v>
      </c>
      <c r="C22" s="336"/>
      <c r="D22" s="336"/>
      <c r="E22" s="336"/>
      <c r="F22" s="336"/>
      <c r="G22" s="336"/>
      <c r="H22" s="336"/>
      <c r="I22" s="336"/>
      <c r="J22" s="336"/>
      <c r="K22" s="336"/>
      <c r="L22" s="336"/>
      <c r="M22" s="336"/>
      <c r="N22" s="336"/>
      <c r="O22" s="336"/>
      <c r="P22" s="26"/>
    </row>
    <row r="23" spans="2:16" ht="13.5" customHeight="1" x14ac:dyDescent="0.25">
      <c r="B23" s="35"/>
      <c r="C23" s="32"/>
      <c r="D23" s="32"/>
      <c r="E23" s="32"/>
      <c r="F23" s="32"/>
      <c r="G23" s="32"/>
      <c r="H23" s="32"/>
      <c r="I23" s="32"/>
      <c r="J23" s="32"/>
      <c r="K23" s="32"/>
      <c r="L23" s="32"/>
      <c r="M23" s="32"/>
      <c r="N23" s="32"/>
      <c r="O23" s="32"/>
      <c r="P23" s="32"/>
    </row>
    <row r="24" spans="2:16" x14ac:dyDescent="0.25">
      <c r="B24" s="36" t="s">
        <v>16</v>
      </c>
      <c r="C24" s="32"/>
      <c r="D24" s="32"/>
      <c r="E24" s="32"/>
      <c r="F24" s="32"/>
      <c r="G24" s="32"/>
      <c r="H24" s="32"/>
      <c r="I24" s="32"/>
      <c r="J24" s="32"/>
      <c r="K24" s="32"/>
      <c r="L24" s="32"/>
      <c r="M24" s="32"/>
      <c r="N24" s="32"/>
      <c r="O24" s="32"/>
      <c r="P24" s="32"/>
    </row>
    <row r="25" spans="2:16" ht="6" customHeight="1" x14ac:dyDescent="0.25">
      <c r="B25" s="35"/>
      <c r="C25" s="32"/>
      <c r="D25" s="32"/>
      <c r="E25" s="32"/>
      <c r="F25" s="32"/>
      <c r="G25" s="32"/>
      <c r="H25" s="32"/>
      <c r="I25" s="32"/>
      <c r="J25" s="32"/>
      <c r="K25" s="32"/>
      <c r="L25" s="32"/>
      <c r="M25" s="32"/>
      <c r="N25" s="32"/>
      <c r="O25" s="32"/>
      <c r="P25" s="32"/>
    </row>
    <row r="26" spans="2:16" x14ac:dyDescent="0.25">
      <c r="B26" s="36" t="s">
        <v>17</v>
      </c>
      <c r="C26" s="32"/>
      <c r="D26" s="32"/>
      <c r="E26" s="32"/>
      <c r="F26" s="32"/>
      <c r="G26" s="32"/>
      <c r="H26" s="32"/>
      <c r="I26" s="32"/>
      <c r="J26" s="32"/>
      <c r="K26" s="32"/>
      <c r="L26" s="32"/>
      <c r="M26" s="32"/>
      <c r="N26" s="32"/>
      <c r="O26" s="32"/>
      <c r="P26" s="32"/>
    </row>
    <row r="27" spans="2:16" ht="9.75" customHeight="1" x14ac:dyDescent="0.25">
      <c r="B27" s="35"/>
      <c r="C27" s="32"/>
      <c r="D27" s="32"/>
      <c r="E27" s="32"/>
      <c r="F27" s="32"/>
      <c r="G27" s="32"/>
      <c r="H27" s="32"/>
      <c r="I27" s="32"/>
      <c r="J27" s="32"/>
      <c r="K27" s="32"/>
      <c r="L27" s="32"/>
      <c r="M27" s="32"/>
      <c r="N27" s="32"/>
      <c r="O27" s="32"/>
      <c r="P27" s="32"/>
    </row>
    <row r="28" spans="2:16" x14ac:dyDescent="0.25">
      <c r="B28" s="36" t="s">
        <v>18</v>
      </c>
      <c r="C28" s="32"/>
      <c r="D28" s="32"/>
      <c r="E28" s="32"/>
      <c r="F28" s="32"/>
      <c r="G28" s="32"/>
      <c r="H28" s="32"/>
      <c r="I28" s="32"/>
      <c r="J28" s="32"/>
      <c r="K28" s="32"/>
      <c r="L28" s="32"/>
      <c r="M28" s="32"/>
      <c r="N28" s="32"/>
      <c r="O28" s="32"/>
      <c r="P28" s="32"/>
    </row>
    <row r="29" spans="2:16" x14ac:dyDescent="0.25">
      <c r="B29" s="31"/>
      <c r="C29" s="28"/>
      <c r="D29" s="28"/>
      <c r="E29" s="28"/>
      <c r="F29" s="28"/>
      <c r="G29" s="28"/>
      <c r="H29" s="28"/>
      <c r="I29" s="28"/>
      <c r="J29" s="28"/>
      <c r="K29" s="28"/>
      <c r="L29" s="28"/>
      <c r="M29" s="28"/>
      <c r="N29" s="28"/>
      <c r="O29" s="28"/>
      <c r="P29" s="28"/>
    </row>
    <row r="30" spans="2:16" ht="50.25" customHeight="1" x14ac:dyDescent="0.25">
      <c r="B30" s="340" t="s">
        <v>19</v>
      </c>
      <c r="C30" s="340"/>
      <c r="D30" s="340"/>
      <c r="E30" s="340"/>
      <c r="F30" s="340"/>
      <c r="G30" s="340"/>
      <c r="H30" s="340"/>
      <c r="I30" s="340"/>
      <c r="J30" s="340"/>
      <c r="K30" s="340"/>
      <c r="L30" s="340"/>
      <c r="M30" s="340"/>
      <c r="N30" s="340"/>
      <c r="O30" s="340"/>
      <c r="P30" s="340"/>
    </row>
    <row r="31" spans="2:16" x14ac:dyDescent="0.25">
      <c r="B31" s="339" t="s">
        <v>20</v>
      </c>
      <c r="C31" s="339"/>
      <c r="D31" s="339"/>
      <c r="E31" s="339"/>
      <c r="F31" s="339"/>
      <c r="G31" s="339"/>
      <c r="H31" s="339"/>
      <c r="I31" s="339"/>
      <c r="J31" s="339"/>
      <c r="K31" s="339"/>
      <c r="L31" s="339"/>
      <c r="M31" s="339"/>
      <c r="N31" s="339"/>
      <c r="O31" s="339"/>
      <c r="P31" s="339"/>
    </row>
    <row r="32" spans="2:16" ht="53.25" customHeight="1" x14ac:dyDescent="0.25">
      <c r="B32" s="340" t="s">
        <v>21</v>
      </c>
      <c r="C32" s="340"/>
      <c r="D32" s="340"/>
      <c r="E32" s="340"/>
      <c r="F32" s="340"/>
      <c r="G32" s="340"/>
      <c r="H32" s="340"/>
      <c r="I32" s="340"/>
      <c r="J32" s="340"/>
      <c r="K32" s="340"/>
      <c r="L32" s="340"/>
      <c r="M32" s="340"/>
      <c r="N32" s="340"/>
      <c r="O32" s="340"/>
      <c r="P32" s="340"/>
    </row>
    <row r="33" spans="2:16" x14ac:dyDescent="0.25">
      <c r="B33" s="39"/>
      <c r="C33" s="28"/>
      <c r="D33" s="28"/>
      <c r="E33" s="28"/>
      <c r="F33" s="28"/>
      <c r="G33" s="28"/>
      <c r="H33" s="28"/>
      <c r="I33" s="28"/>
      <c r="J33" s="28"/>
      <c r="K33" s="28"/>
      <c r="L33" s="28"/>
      <c r="M33" s="28"/>
      <c r="N33" s="28"/>
      <c r="O33" s="28"/>
      <c r="P33" s="28"/>
    </row>
    <row r="34" spans="2:16" ht="53.25" customHeight="1" x14ac:dyDescent="0.25">
      <c r="B34" s="340" t="s">
        <v>22</v>
      </c>
      <c r="C34" s="340"/>
      <c r="D34" s="340"/>
      <c r="E34" s="340"/>
      <c r="F34" s="340"/>
      <c r="G34" s="340"/>
      <c r="H34" s="340"/>
      <c r="I34" s="340"/>
      <c r="J34" s="340"/>
      <c r="K34" s="340"/>
      <c r="L34" s="340"/>
      <c r="M34" s="340"/>
      <c r="N34" s="340"/>
      <c r="O34" s="340"/>
      <c r="P34" s="340"/>
    </row>
    <row r="35" spans="2:16" x14ac:dyDescent="0.25">
      <c r="B35" s="29"/>
      <c r="C35" s="28"/>
      <c r="D35" s="28"/>
      <c r="E35" s="28"/>
      <c r="F35" s="28"/>
      <c r="G35" s="28"/>
      <c r="H35" s="28"/>
      <c r="I35" s="28"/>
      <c r="J35" s="28"/>
      <c r="K35" s="28"/>
      <c r="L35" s="28"/>
      <c r="M35" s="28"/>
      <c r="N35" s="28"/>
      <c r="O35" s="28"/>
      <c r="P35" s="28"/>
    </row>
    <row r="36" spans="2:16" ht="41.25" customHeight="1" x14ac:dyDescent="0.25">
      <c r="B36" s="340" t="s">
        <v>23</v>
      </c>
      <c r="C36" s="340"/>
      <c r="D36" s="340"/>
      <c r="E36" s="340"/>
      <c r="F36" s="340"/>
      <c r="G36" s="340"/>
      <c r="H36" s="340"/>
      <c r="I36" s="340"/>
      <c r="J36" s="340"/>
      <c r="K36" s="340"/>
      <c r="L36" s="340"/>
      <c r="M36" s="340"/>
      <c r="N36" s="340"/>
      <c r="O36" s="340"/>
      <c r="P36" s="340"/>
    </row>
    <row r="37" spans="2:16" ht="6" customHeight="1" x14ac:dyDescent="0.25">
      <c r="B37" s="29"/>
      <c r="C37" s="28"/>
      <c r="D37" s="28"/>
      <c r="E37" s="28"/>
      <c r="F37" s="28"/>
      <c r="G37" s="28"/>
      <c r="H37" s="28"/>
      <c r="I37" s="28"/>
      <c r="J37" s="28"/>
      <c r="K37" s="28"/>
      <c r="L37" s="28"/>
      <c r="M37" s="28"/>
      <c r="N37" s="28"/>
      <c r="O37" s="28"/>
      <c r="P37" s="28"/>
    </row>
    <row r="38" spans="2:16" ht="24.75" customHeight="1" x14ac:dyDescent="0.25">
      <c r="B38" s="344" t="s">
        <v>24</v>
      </c>
      <c r="C38" s="344"/>
      <c r="D38" s="344"/>
      <c r="E38" s="344"/>
      <c r="F38" s="344"/>
      <c r="G38" s="344"/>
      <c r="H38" s="344"/>
      <c r="I38" s="344"/>
      <c r="J38" s="344"/>
      <c r="K38" s="344"/>
      <c r="L38" s="344"/>
      <c r="M38" s="344"/>
      <c r="N38" s="344"/>
      <c r="O38" s="344"/>
      <c r="P38" s="344"/>
    </row>
    <row r="39" spans="2:16" x14ac:dyDescent="0.25">
      <c r="B39" s="338" t="s">
        <v>25</v>
      </c>
      <c r="C39" s="338"/>
      <c r="D39" s="338"/>
      <c r="E39" s="338"/>
      <c r="F39" s="338"/>
      <c r="G39" s="338"/>
      <c r="H39" s="338"/>
      <c r="I39" s="338"/>
      <c r="J39" s="338"/>
      <c r="K39" s="338"/>
      <c r="L39" s="338"/>
      <c r="M39" s="338"/>
      <c r="N39" s="338"/>
      <c r="O39" s="338"/>
      <c r="P39" s="338"/>
    </row>
    <row r="40" spans="2:16" ht="10.5" customHeight="1" x14ac:dyDescent="0.25">
      <c r="B40" s="29"/>
      <c r="C40" s="28"/>
      <c r="D40" s="28"/>
      <c r="E40" s="28"/>
      <c r="F40" s="28"/>
      <c r="G40" s="28"/>
      <c r="H40" s="28"/>
      <c r="I40" s="28"/>
      <c r="J40" s="28"/>
      <c r="K40" s="28"/>
      <c r="L40" s="28"/>
      <c r="M40" s="28"/>
      <c r="N40" s="28"/>
      <c r="O40" s="28"/>
      <c r="P40" s="28"/>
    </row>
    <row r="41" spans="2:16" ht="38.25" customHeight="1" x14ac:dyDescent="0.25">
      <c r="B41" s="343" t="s">
        <v>26</v>
      </c>
      <c r="C41" s="343"/>
      <c r="D41" s="343"/>
      <c r="E41" s="343"/>
      <c r="F41" s="343"/>
      <c r="G41" s="343"/>
      <c r="H41" s="343"/>
      <c r="I41" s="343"/>
      <c r="J41" s="343"/>
      <c r="K41" s="343"/>
      <c r="L41" s="343"/>
      <c r="M41" s="343"/>
      <c r="N41" s="343"/>
      <c r="O41" s="343"/>
      <c r="P41" s="343"/>
    </row>
    <row r="42" spans="2:16" x14ac:dyDescent="0.25">
      <c r="B42" s="29"/>
      <c r="C42" s="28"/>
      <c r="D42" s="28"/>
      <c r="E42" s="28"/>
      <c r="F42" s="28"/>
      <c r="G42" s="28"/>
      <c r="H42" s="28"/>
      <c r="I42" s="28"/>
      <c r="J42" s="28"/>
      <c r="K42" s="28"/>
      <c r="L42" s="28"/>
      <c r="M42" s="28"/>
      <c r="N42" s="28"/>
      <c r="O42" s="28"/>
      <c r="P42" s="28"/>
    </row>
    <row r="43" spans="2:16" ht="15" customHeight="1" x14ac:dyDescent="0.25">
      <c r="B43" s="339" t="s">
        <v>27</v>
      </c>
      <c r="C43" s="339"/>
      <c r="D43" s="339"/>
      <c r="E43" s="339"/>
      <c r="F43" s="339"/>
      <c r="G43" s="339"/>
      <c r="H43" s="339"/>
      <c r="I43" s="339"/>
      <c r="J43" s="339"/>
      <c r="K43" s="339"/>
      <c r="L43" s="339"/>
      <c r="M43" s="339"/>
      <c r="N43" s="339"/>
      <c r="O43" s="339"/>
      <c r="P43" s="339"/>
    </row>
    <row r="44" spans="2:16" ht="26.25" customHeight="1" x14ac:dyDescent="0.25">
      <c r="B44" s="335" t="s">
        <v>28</v>
      </c>
      <c r="C44" s="335"/>
      <c r="D44" s="335"/>
      <c r="E44" s="335"/>
      <c r="F44" s="335"/>
      <c r="G44" s="335"/>
      <c r="H44" s="335"/>
      <c r="I44" s="335"/>
      <c r="J44" s="335"/>
      <c r="K44" s="335"/>
      <c r="L44" s="335"/>
      <c r="M44" s="335"/>
      <c r="N44" s="335"/>
      <c r="O44" s="335"/>
      <c r="P44" s="335"/>
    </row>
    <row r="45" spans="2:16" x14ac:dyDescent="0.25">
      <c r="B45" s="29"/>
      <c r="C45" s="28"/>
      <c r="D45" s="28"/>
      <c r="E45" s="28"/>
      <c r="F45" s="28"/>
      <c r="G45" s="28"/>
      <c r="H45" s="28"/>
      <c r="I45" s="28"/>
      <c r="J45" s="28"/>
      <c r="K45" s="28"/>
      <c r="L45" s="28"/>
      <c r="M45" s="28"/>
      <c r="N45" s="28"/>
      <c r="O45" s="28"/>
      <c r="P45" s="28"/>
    </row>
    <row r="46" spans="2:16" ht="24.75" customHeight="1" x14ac:dyDescent="0.25">
      <c r="B46" s="335" t="s">
        <v>29</v>
      </c>
      <c r="C46" s="335"/>
      <c r="D46" s="335"/>
      <c r="E46" s="335"/>
      <c r="F46" s="335"/>
      <c r="G46" s="335"/>
      <c r="H46" s="335"/>
      <c r="I46" s="335"/>
      <c r="J46" s="335"/>
      <c r="K46" s="335"/>
      <c r="L46" s="335"/>
      <c r="M46" s="335"/>
      <c r="N46" s="335"/>
      <c r="O46" s="335"/>
      <c r="P46" s="335"/>
    </row>
    <row r="47" spans="2:16" x14ac:dyDescent="0.25">
      <c r="B47" s="29" t="s">
        <v>30</v>
      </c>
      <c r="C47" s="28"/>
      <c r="D47" s="28"/>
      <c r="E47" s="28"/>
      <c r="F47" s="28"/>
      <c r="G47" s="28"/>
      <c r="H47" s="28"/>
      <c r="I47" s="28"/>
      <c r="J47" s="28"/>
      <c r="K47" s="28"/>
      <c r="L47" s="28"/>
      <c r="M47" s="28"/>
      <c r="N47" s="28"/>
      <c r="O47" s="28"/>
      <c r="P47" s="28"/>
    </row>
    <row r="48" spans="2:16" x14ac:dyDescent="0.25">
      <c r="B48" s="29"/>
      <c r="C48" s="28"/>
      <c r="D48" s="28"/>
      <c r="E48" s="28"/>
      <c r="F48" s="28"/>
      <c r="G48" s="28"/>
      <c r="H48" s="28"/>
      <c r="I48" s="28"/>
      <c r="J48" s="28"/>
      <c r="K48" s="28"/>
      <c r="L48" s="28"/>
      <c r="M48" s="28"/>
      <c r="N48" s="28"/>
      <c r="O48" s="28"/>
      <c r="P48" s="28"/>
    </row>
    <row r="49" spans="2:16" x14ac:dyDescent="0.25">
      <c r="B49" s="47" t="s">
        <v>31</v>
      </c>
      <c r="C49" s="28"/>
      <c r="D49" s="28"/>
      <c r="E49" s="28"/>
      <c r="F49" s="28"/>
      <c r="G49" s="28"/>
      <c r="H49" s="28"/>
      <c r="I49" s="28"/>
      <c r="J49" s="28"/>
      <c r="K49" s="28"/>
      <c r="L49" s="28"/>
      <c r="M49" s="28"/>
      <c r="N49" s="28"/>
      <c r="O49" s="28"/>
      <c r="P49" s="28"/>
    </row>
    <row r="50" spans="2:16" x14ac:dyDescent="0.25">
      <c r="B50" s="47"/>
      <c r="C50" s="28"/>
      <c r="D50" s="28"/>
      <c r="E50" s="28"/>
      <c r="F50" s="28"/>
      <c r="G50" s="28"/>
      <c r="H50" s="28"/>
      <c r="I50" s="28"/>
      <c r="J50" s="28"/>
      <c r="K50" s="28"/>
      <c r="L50" s="28"/>
      <c r="M50" s="28"/>
      <c r="N50" s="28"/>
      <c r="O50" s="28"/>
      <c r="P50" s="28"/>
    </row>
    <row r="51" spans="2:16" x14ac:dyDescent="0.25">
      <c r="B51" s="47"/>
      <c r="C51" s="28"/>
      <c r="D51" s="28"/>
      <c r="E51" s="28"/>
      <c r="F51" s="28"/>
      <c r="G51" s="28"/>
      <c r="H51" s="28"/>
      <c r="I51" s="28"/>
      <c r="J51" s="28"/>
      <c r="K51" s="28"/>
      <c r="L51" s="28"/>
      <c r="M51" s="28"/>
      <c r="N51" s="28"/>
      <c r="O51" s="28"/>
      <c r="P51" s="28"/>
    </row>
    <row r="52" spans="2:16" ht="35.25" customHeight="1" x14ac:dyDescent="0.25">
      <c r="B52" s="337" t="s">
        <v>32</v>
      </c>
      <c r="C52" s="337"/>
      <c r="D52" s="337"/>
      <c r="E52" s="337"/>
      <c r="F52" s="337"/>
      <c r="G52" s="337"/>
      <c r="H52" s="337"/>
      <c r="I52" s="337"/>
      <c r="J52" s="337"/>
      <c r="K52" s="337"/>
      <c r="L52" s="337"/>
      <c r="M52" s="337"/>
      <c r="N52" s="337"/>
      <c r="O52" s="337"/>
      <c r="P52" s="337"/>
    </row>
    <row r="53" spans="2:16" x14ac:dyDescent="0.25">
      <c r="B53" s="338" t="s">
        <v>33</v>
      </c>
      <c r="C53" s="338"/>
      <c r="D53" s="338"/>
      <c r="E53" s="338"/>
      <c r="F53" s="338"/>
      <c r="G53" s="338"/>
      <c r="H53" s="338"/>
      <c r="I53" s="338"/>
      <c r="J53" s="338"/>
      <c r="K53" s="338"/>
      <c r="L53" s="338"/>
      <c r="M53" s="338"/>
      <c r="N53" s="338"/>
      <c r="O53" s="338"/>
      <c r="P53" s="338"/>
    </row>
    <row r="54" spans="2:16" x14ac:dyDescent="0.25">
      <c r="B54" s="338" t="s">
        <v>34</v>
      </c>
      <c r="C54" s="338"/>
      <c r="D54" s="338"/>
      <c r="E54" s="338"/>
      <c r="F54" s="338"/>
      <c r="G54" s="338"/>
      <c r="H54" s="338"/>
      <c r="I54" s="338"/>
      <c r="J54" s="338"/>
      <c r="K54" s="338"/>
      <c r="L54" s="338"/>
      <c r="M54" s="338"/>
      <c r="N54" s="338"/>
      <c r="O54" s="338"/>
      <c r="P54" s="338"/>
    </row>
    <row r="55" spans="2:16" x14ac:dyDescent="0.25">
      <c r="B55" s="30"/>
      <c r="C55" s="28"/>
      <c r="D55" s="28"/>
      <c r="E55" s="28"/>
      <c r="F55" s="28"/>
      <c r="G55" s="28"/>
      <c r="H55" s="28"/>
      <c r="I55" s="28"/>
      <c r="J55" s="28"/>
      <c r="K55" s="28"/>
      <c r="L55" s="28"/>
      <c r="M55" s="28"/>
      <c r="N55" s="28"/>
      <c r="O55" s="28"/>
      <c r="P55" s="28"/>
    </row>
    <row r="56" spans="2:16" x14ac:dyDescent="0.25">
      <c r="B56" s="29"/>
      <c r="C56" s="28"/>
      <c r="D56" s="28"/>
      <c r="E56" s="28"/>
      <c r="F56" s="28"/>
      <c r="G56" s="28"/>
      <c r="H56" s="28"/>
      <c r="I56" s="28"/>
      <c r="J56" s="28"/>
      <c r="K56" s="28"/>
      <c r="L56" s="28"/>
      <c r="M56" s="28"/>
      <c r="N56" s="28"/>
      <c r="O56" s="28"/>
      <c r="P56" s="28"/>
    </row>
    <row r="57" spans="2:16" ht="39.75" customHeight="1" x14ac:dyDescent="0.25">
      <c r="B57" s="335" t="s">
        <v>35</v>
      </c>
      <c r="C57" s="335"/>
      <c r="D57" s="335"/>
      <c r="E57" s="335"/>
      <c r="F57" s="335"/>
      <c r="G57" s="335"/>
      <c r="H57" s="335"/>
      <c r="I57" s="335"/>
      <c r="J57" s="335"/>
      <c r="K57" s="335"/>
      <c r="L57" s="335"/>
      <c r="M57" s="335"/>
      <c r="N57" s="335"/>
      <c r="O57" s="335"/>
      <c r="P57" s="335"/>
    </row>
    <row r="58" spans="2:16" x14ac:dyDescent="0.25">
      <c r="B58" s="29"/>
      <c r="C58" s="28"/>
      <c r="D58" s="28"/>
      <c r="E58" s="28"/>
      <c r="F58" s="28"/>
      <c r="G58" s="28"/>
      <c r="H58" s="28"/>
      <c r="I58" s="28"/>
      <c r="J58" s="28"/>
      <c r="K58" s="28"/>
      <c r="L58" s="28"/>
      <c r="M58" s="28"/>
      <c r="N58" s="28"/>
      <c r="O58" s="28"/>
      <c r="P58" s="28"/>
    </row>
    <row r="59" spans="2:16" x14ac:dyDescent="0.25">
      <c r="B59" s="38" t="s">
        <v>36</v>
      </c>
      <c r="C59" s="28"/>
      <c r="D59" s="28"/>
      <c r="E59" s="28"/>
      <c r="F59" s="28"/>
      <c r="G59" s="28"/>
      <c r="H59" s="28"/>
      <c r="I59" s="28"/>
      <c r="J59" s="28"/>
      <c r="K59" s="28"/>
      <c r="L59" s="28"/>
      <c r="M59" s="28"/>
      <c r="N59" s="28"/>
      <c r="O59" s="28"/>
      <c r="P59" s="28"/>
    </row>
    <row r="60" spans="2:16" x14ac:dyDescent="0.25">
      <c r="B60" s="38"/>
      <c r="C60" s="28"/>
      <c r="D60" s="28"/>
      <c r="E60" s="28"/>
      <c r="F60" s="28"/>
      <c r="G60" s="28"/>
      <c r="H60" s="28"/>
      <c r="I60" s="28"/>
      <c r="J60" s="28"/>
      <c r="K60" s="28"/>
      <c r="L60" s="28"/>
      <c r="M60" s="28"/>
      <c r="N60" s="28"/>
      <c r="O60" s="28"/>
      <c r="P60" s="28"/>
    </row>
    <row r="61" spans="2:16" ht="24" customHeight="1" x14ac:dyDescent="0.25">
      <c r="B61" s="342" t="s">
        <v>37</v>
      </c>
      <c r="C61" s="342"/>
      <c r="D61" s="342"/>
      <c r="E61" s="342"/>
      <c r="F61" s="342"/>
      <c r="G61" s="342"/>
      <c r="H61" s="342"/>
      <c r="I61" s="342"/>
      <c r="J61" s="342"/>
      <c r="K61" s="342"/>
      <c r="L61" s="342"/>
      <c r="M61" s="342"/>
      <c r="N61" s="342"/>
      <c r="O61" s="342"/>
      <c r="P61" s="342"/>
    </row>
    <row r="62" spans="2:16" ht="10.5" customHeight="1" x14ac:dyDescent="0.25">
      <c r="B62" s="38"/>
      <c r="C62" s="28"/>
      <c r="D62" s="28"/>
      <c r="E62" s="28"/>
      <c r="F62" s="28"/>
      <c r="G62" s="28"/>
      <c r="H62" s="28"/>
      <c r="I62" s="28"/>
      <c r="J62" s="28"/>
      <c r="K62" s="28"/>
      <c r="L62" s="28"/>
      <c r="M62" s="28"/>
      <c r="N62" s="28"/>
      <c r="O62" s="28"/>
      <c r="P62" s="28"/>
    </row>
    <row r="63" spans="2:16" x14ac:dyDescent="0.25">
      <c r="B63" s="40" t="s">
        <v>38</v>
      </c>
      <c r="C63" s="28"/>
      <c r="D63" s="28"/>
      <c r="E63" s="28"/>
      <c r="F63" s="28"/>
      <c r="G63" s="28"/>
      <c r="H63" s="28"/>
      <c r="I63" s="28"/>
      <c r="J63" s="28"/>
      <c r="K63" s="28"/>
      <c r="L63" s="28"/>
      <c r="M63" s="28"/>
      <c r="N63" s="28"/>
      <c r="O63" s="28"/>
      <c r="P63" s="28"/>
    </row>
    <row r="64" spans="2:16" x14ac:dyDescent="0.25">
      <c r="B64" s="40" t="s">
        <v>39</v>
      </c>
      <c r="C64" s="28"/>
      <c r="D64" s="28"/>
      <c r="E64" s="28"/>
      <c r="F64" s="28"/>
      <c r="G64" s="28"/>
      <c r="H64" s="28"/>
      <c r="I64" s="28"/>
      <c r="J64" s="28"/>
      <c r="K64" s="28"/>
      <c r="L64" s="28"/>
      <c r="M64" s="28"/>
      <c r="N64" s="28"/>
      <c r="O64" s="28"/>
      <c r="P64" s="28"/>
    </row>
    <row r="65" spans="2:16" x14ac:dyDescent="0.25">
      <c r="B65" s="40" t="s">
        <v>40</v>
      </c>
      <c r="C65" s="28"/>
      <c r="D65" s="28"/>
      <c r="E65" s="28"/>
      <c r="F65" s="28"/>
      <c r="G65" s="28"/>
      <c r="H65" s="28"/>
      <c r="I65" s="28"/>
      <c r="J65" s="28"/>
      <c r="K65" s="28"/>
      <c r="L65" s="28"/>
      <c r="M65" s="28"/>
      <c r="N65" s="28"/>
      <c r="O65" s="28"/>
      <c r="P65" s="28"/>
    </row>
    <row r="66" spans="2:16" x14ac:dyDescent="0.25">
      <c r="B66" s="38"/>
      <c r="C66" s="28"/>
      <c r="D66" s="28"/>
      <c r="E66" s="28"/>
      <c r="F66" s="28"/>
      <c r="G66" s="28"/>
      <c r="H66" s="28"/>
      <c r="I66" s="28"/>
      <c r="J66" s="28"/>
      <c r="K66" s="28"/>
      <c r="L66" s="28"/>
      <c r="M66" s="28"/>
      <c r="N66" s="28"/>
      <c r="O66" s="28"/>
      <c r="P66" s="28"/>
    </row>
    <row r="67" spans="2:16" x14ac:dyDescent="0.25">
      <c r="B67" s="38" t="s">
        <v>41</v>
      </c>
      <c r="C67" s="28"/>
      <c r="D67" s="28"/>
      <c r="E67" s="28"/>
      <c r="F67" s="28"/>
      <c r="G67" s="28"/>
      <c r="H67" s="28"/>
      <c r="I67" s="28"/>
      <c r="J67" s="28"/>
      <c r="K67" s="28"/>
      <c r="L67" s="28"/>
      <c r="M67" s="28"/>
      <c r="N67" s="28"/>
      <c r="O67" s="28"/>
      <c r="P67" s="28"/>
    </row>
    <row r="68" spans="2:16" x14ac:dyDescent="0.25">
      <c r="B68" s="41"/>
      <c r="C68" s="28"/>
      <c r="D68" s="28"/>
      <c r="E68" s="28"/>
      <c r="F68" s="28"/>
      <c r="G68" s="28"/>
      <c r="H68" s="28"/>
      <c r="I68" s="28"/>
      <c r="J68" s="28"/>
      <c r="K68" s="28"/>
      <c r="L68" s="28"/>
      <c r="M68" s="28"/>
      <c r="N68" s="28"/>
      <c r="O68" s="28"/>
      <c r="P68" s="28"/>
    </row>
    <row r="69" spans="2:16" x14ac:dyDescent="0.25">
      <c r="B69" s="29" t="s">
        <v>42</v>
      </c>
      <c r="C69" s="28"/>
      <c r="D69" s="28"/>
      <c r="E69" s="28"/>
      <c r="F69" s="28"/>
      <c r="G69" s="28"/>
      <c r="H69" s="28"/>
      <c r="I69" s="28"/>
      <c r="J69" s="28"/>
      <c r="K69" s="28"/>
      <c r="L69" s="28"/>
      <c r="M69" s="28"/>
      <c r="N69" s="28"/>
      <c r="O69" s="28"/>
      <c r="P69" s="28"/>
    </row>
    <row r="70" spans="2:16" x14ac:dyDescent="0.25">
      <c r="B70" s="29"/>
      <c r="C70" s="28"/>
      <c r="D70" s="28"/>
      <c r="E70" s="28"/>
      <c r="F70" s="28"/>
      <c r="G70" s="28"/>
      <c r="H70" s="28"/>
      <c r="I70" s="28"/>
      <c r="J70" s="28"/>
      <c r="K70" s="28"/>
      <c r="L70" s="28"/>
      <c r="M70" s="28"/>
      <c r="N70" s="28"/>
      <c r="O70" s="28"/>
      <c r="P70" s="28"/>
    </row>
    <row r="71" spans="2:16" ht="53.25" customHeight="1" x14ac:dyDescent="0.25">
      <c r="B71" s="335" t="s">
        <v>43</v>
      </c>
      <c r="C71" s="335"/>
      <c r="D71" s="335"/>
      <c r="E71" s="335"/>
      <c r="F71" s="335"/>
      <c r="G71" s="335"/>
      <c r="H71" s="335"/>
      <c r="I71" s="335"/>
      <c r="J71" s="335"/>
      <c r="K71" s="335"/>
      <c r="L71" s="335"/>
      <c r="M71" s="335"/>
      <c r="N71" s="335"/>
      <c r="O71" s="335"/>
      <c r="P71" s="335"/>
    </row>
    <row r="72" spans="2:16" x14ac:dyDescent="0.25">
      <c r="B72" s="29"/>
      <c r="C72" s="28"/>
      <c r="D72" s="28"/>
      <c r="E72" s="28"/>
      <c r="F72" s="28"/>
      <c r="G72" s="28"/>
      <c r="H72" s="28"/>
      <c r="I72" s="28"/>
      <c r="J72" s="28"/>
      <c r="K72" s="28"/>
      <c r="L72" s="28"/>
      <c r="M72" s="28"/>
      <c r="N72" s="28"/>
      <c r="O72" s="28"/>
      <c r="P72" s="28"/>
    </row>
    <row r="73" spans="2:16" x14ac:dyDescent="0.25">
      <c r="B73" s="29" t="s">
        <v>44</v>
      </c>
      <c r="C73" s="28"/>
      <c r="D73" s="28"/>
      <c r="E73" s="28"/>
      <c r="F73" s="28"/>
      <c r="G73" s="28"/>
      <c r="H73" s="28"/>
      <c r="I73" s="28"/>
      <c r="J73" s="28"/>
      <c r="K73" s="28"/>
      <c r="L73" s="28"/>
      <c r="M73" s="28"/>
      <c r="N73" s="28"/>
      <c r="O73" s="28"/>
      <c r="P73" s="28"/>
    </row>
    <row r="74" spans="2:16" ht="15.75" customHeight="1" x14ac:dyDescent="0.25">
      <c r="B74" s="29"/>
      <c r="C74" s="28"/>
      <c r="D74" s="28"/>
      <c r="E74" s="28"/>
      <c r="F74" s="28"/>
      <c r="G74" s="28"/>
      <c r="H74" s="28"/>
      <c r="I74" s="28"/>
      <c r="J74" s="28"/>
      <c r="K74" s="28"/>
      <c r="L74" s="28"/>
      <c r="M74" s="28"/>
      <c r="N74" s="28"/>
      <c r="O74" s="28"/>
      <c r="P74" s="28"/>
    </row>
    <row r="75" spans="2:16" ht="23.25" customHeight="1" x14ac:dyDescent="0.25">
      <c r="B75" s="29" t="s">
        <v>45</v>
      </c>
      <c r="C75" s="28"/>
      <c r="D75" s="28"/>
      <c r="E75" s="28"/>
      <c r="F75" s="28"/>
      <c r="G75" s="28"/>
      <c r="H75" s="28"/>
      <c r="I75" s="28"/>
      <c r="J75" s="28"/>
      <c r="K75" s="28"/>
      <c r="L75" s="28"/>
      <c r="M75" s="28"/>
      <c r="N75" s="28"/>
      <c r="O75" s="28"/>
      <c r="P75" s="28"/>
    </row>
    <row r="76" spans="2:16" ht="41.25" customHeight="1" x14ac:dyDescent="0.25">
      <c r="B76" s="335" t="s">
        <v>46</v>
      </c>
      <c r="C76" s="335"/>
      <c r="D76" s="335"/>
      <c r="E76" s="335"/>
      <c r="F76" s="335"/>
      <c r="G76" s="335"/>
      <c r="H76" s="335"/>
      <c r="I76" s="335"/>
      <c r="J76" s="335"/>
      <c r="K76" s="335"/>
      <c r="L76" s="335"/>
      <c r="M76" s="335"/>
      <c r="N76" s="335"/>
      <c r="O76" s="335"/>
      <c r="P76" s="335"/>
    </row>
    <row r="77" spans="2:16" x14ac:dyDescent="0.25">
      <c r="B77" s="29" t="s">
        <v>47</v>
      </c>
      <c r="C77" s="28"/>
      <c r="D77" s="28"/>
      <c r="E77" s="28"/>
      <c r="F77" s="28"/>
      <c r="G77" s="28"/>
      <c r="H77" s="28"/>
      <c r="I77" s="28"/>
      <c r="J77" s="28"/>
      <c r="K77" s="28"/>
      <c r="L77" s="28"/>
      <c r="M77" s="28"/>
      <c r="N77" s="28"/>
      <c r="O77" s="28"/>
      <c r="P77" s="28"/>
    </row>
    <row r="78" spans="2:16" x14ac:dyDescent="0.25">
      <c r="B78" s="29" t="s">
        <v>48</v>
      </c>
      <c r="C78" s="28"/>
      <c r="D78" s="28"/>
      <c r="E78" s="28"/>
      <c r="F78" s="28"/>
      <c r="G78" s="28"/>
      <c r="H78" s="28"/>
      <c r="I78" s="28"/>
      <c r="J78" s="28"/>
      <c r="K78" s="28"/>
      <c r="L78" s="28"/>
      <c r="M78" s="28"/>
      <c r="N78" s="28"/>
      <c r="O78" s="28"/>
      <c r="P78" s="28"/>
    </row>
    <row r="79" spans="2:16" x14ac:dyDescent="0.25">
      <c r="B79" s="29" t="s">
        <v>49</v>
      </c>
      <c r="C79" s="28"/>
      <c r="D79" s="28"/>
      <c r="E79" s="28"/>
      <c r="F79" s="28"/>
      <c r="G79" s="28"/>
      <c r="H79" s="28"/>
      <c r="I79" s="28"/>
      <c r="J79" s="28"/>
      <c r="K79" s="28"/>
      <c r="L79" s="28"/>
      <c r="M79" s="28"/>
      <c r="N79" s="28"/>
      <c r="O79" s="28"/>
      <c r="P79" s="28"/>
    </row>
    <row r="80" spans="2:16" x14ac:dyDescent="0.25">
      <c r="B80" s="29" t="s">
        <v>50</v>
      </c>
      <c r="C80" s="28"/>
      <c r="D80" s="28"/>
      <c r="E80" s="28"/>
      <c r="F80" s="28"/>
      <c r="G80" s="28"/>
      <c r="H80" s="28"/>
      <c r="I80" s="28"/>
      <c r="J80" s="28"/>
      <c r="K80" s="28"/>
      <c r="L80" s="28"/>
      <c r="M80" s="28"/>
      <c r="N80" s="28"/>
      <c r="O80" s="28"/>
      <c r="P80" s="28"/>
    </row>
    <row r="81" spans="2:16" x14ac:dyDescent="0.25">
      <c r="B81" s="29" t="s">
        <v>51</v>
      </c>
      <c r="C81" s="28"/>
      <c r="D81" s="28"/>
      <c r="E81" s="28"/>
      <c r="F81" s="28"/>
      <c r="G81" s="28"/>
      <c r="H81" s="28"/>
      <c r="I81" s="28"/>
      <c r="J81" s="28"/>
      <c r="K81" s="28"/>
      <c r="L81" s="28"/>
      <c r="M81" s="28"/>
      <c r="N81" s="28"/>
      <c r="O81" s="28"/>
      <c r="P81" s="28"/>
    </row>
    <row r="82" spans="2:16" x14ac:dyDescent="0.25">
      <c r="B82" s="29" t="s">
        <v>52</v>
      </c>
      <c r="C82" s="28"/>
      <c r="D82" s="28"/>
      <c r="E82" s="28"/>
      <c r="F82" s="28"/>
      <c r="G82" s="28"/>
      <c r="H82" s="28"/>
      <c r="I82" s="28"/>
      <c r="J82" s="28"/>
      <c r="K82" s="28"/>
      <c r="L82" s="28"/>
      <c r="M82" s="28"/>
      <c r="N82" s="28"/>
      <c r="O82" s="28"/>
      <c r="P82" s="28"/>
    </row>
    <row r="83" spans="2:16" x14ac:dyDescent="0.25">
      <c r="B83" s="29" t="s">
        <v>53</v>
      </c>
      <c r="C83" s="28"/>
      <c r="D83" s="28"/>
      <c r="E83" s="28"/>
      <c r="F83" s="28"/>
      <c r="G83" s="28"/>
      <c r="H83" s="28"/>
      <c r="I83" s="28"/>
      <c r="J83" s="28"/>
      <c r="K83" s="28"/>
      <c r="L83" s="28"/>
      <c r="M83" s="28"/>
      <c r="N83" s="28"/>
      <c r="O83" s="28"/>
      <c r="P83" s="28"/>
    </row>
    <row r="84" spans="2:16" x14ac:dyDescent="0.25">
      <c r="B84" s="29" t="s">
        <v>54</v>
      </c>
      <c r="C84" s="28"/>
      <c r="D84" s="28"/>
      <c r="E84" s="28"/>
      <c r="F84" s="28"/>
      <c r="G84" s="28"/>
      <c r="H84" s="28"/>
      <c r="I84" s="28"/>
      <c r="J84" s="28"/>
      <c r="K84" s="28"/>
      <c r="L84" s="28"/>
      <c r="M84" s="28"/>
      <c r="N84" s="28"/>
      <c r="O84" s="28"/>
      <c r="P84" s="28"/>
    </row>
    <row r="85" spans="2:16" x14ac:dyDescent="0.25">
      <c r="B85" s="29" t="s">
        <v>55</v>
      </c>
      <c r="C85" s="28"/>
      <c r="D85" s="28"/>
      <c r="E85" s="28"/>
      <c r="F85" s="28"/>
      <c r="G85" s="28"/>
      <c r="H85" s="28"/>
      <c r="I85" s="28"/>
      <c r="J85" s="28"/>
      <c r="K85" s="28"/>
      <c r="L85" s="28"/>
      <c r="M85" s="28"/>
      <c r="N85" s="28"/>
      <c r="O85" s="28"/>
      <c r="P85" s="28"/>
    </row>
    <row r="86" spans="2:16" x14ac:dyDescent="0.25">
      <c r="B86" s="29" t="s">
        <v>56</v>
      </c>
      <c r="C86" s="28"/>
      <c r="D86" s="28"/>
      <c r="E86" s="28"/>
      <c r="F86" s="28"/>
      <c r="G86" s="28"/>
      <c r="H86" s="28"/>
      <c r="I86" s="28"/>
      <c r="J86" s="28"/>
      <c r="K86" s="28"/>
      <c r="L86" s="28"/>
      <c r="M86" s="28"/>
      <c r="N86" s="28"/>
      <c r="O86" s="28"/>
      <c r="P86" s="28"/>
    </row>
    <row r="87" spans="2:16" ht="45.75" customHeight="1" x14ac:dyDescent="0.25">
      <c r="B87" s="335" t="s">
        <v>57</v>
      </c>
      <c r="C87" s="335"/>
      <c r="D87" s="335"/>
      <c r="E87" s="335"/>
      <c r="F87" s="335"/>
      <c r="G87" s="335"/>
      <c r="H87" s="335"/>
      <c r="I87" s="335"/>
      <c r="J87" s="335"/>
      <c r="K87" s="335"/>
      <c r="L87" s="335"/>
      <c r="M87" s="335"/>
      <c r="N87" s="335"/>
      <c r="O87" s="335"/>
      <c r="P87" s="335"/>
    </row>
    <row r="88" spans="2:16" x14ac:dyDescent="0.25">
      <c r="B88" s="30" t="s">
        <v>58</v>
      </c>
      <c r="C88" s="28"/>
      <c r="D88" s="28"/>
      <c r="E88" s="28"/>
      <c r="F88" s="28"/>
      <c r="G88" s="28"/>
      <c r="H88" s="28"/>
      <c r="I88" s="28"/>
      <c r="J88" s="28"/>
      <c r="K88" s="28"/>
      <c r="L88" s="28"/>
      <c r="M88" s="28"/>
      <c r="N88" s="28"/>
      <c r="O88" s="28"/>
      <c r="P88" s="28"/>
    </row>
    <row r="89" spans="2:16" x14ac:dyDescent="0.25">
      <c r="B89" s="29"/>
      <c r="C89" s="28"/>
      <c r="D89" s="28"/>
      <c r="E89" s="28"/>
      <c r="F89" s="28"/>
      <c r="G89" s="28"/>
      <c r="H89" s="28"/>
      <c r="I89" s="28"/>
      <c r="J89" s="28"/>
      <c r="K89" s="28"/>
      <c r="L89" s="28"/>
      <c r="M89" s="28"/>
      <c r="N89" s="28"/>
      <c r="O89" s="28"/>
      <c r="P89" s="28"/>
    </row>
    <row r="90" spans="2:16" ht="51.75" customHeight="1" x14ac:dyDescent="0.25">
      <c r="B90" s="335" t="s">
        <v>59</v>
      </c>
      <c r="C90" s="335"/>
      <c r="D90" s="335"/>
      <c r="E90" s="335"/>
      <c r="F90" s="335"/>
      <c r="G90" s="335"/>
      <c r="H90" s="335"/>
      <c r="I90" s="335"/>
      <c r="J90" s="335"/>
      <c r="K90" s="335"/>
      <c r="L90" s="335"/>
      <c r="M90" s="335"/>
      <c r="N90" s="335"/>
      <c r="O90" s="335"/>
      <c r="P90" s="335"/>
    </row>
    <row r="91" spans="2:16" x14ac:dyDescent="0.25">
      <c r="B91" s="28"/>
      <c r="C91" s="28"/>
      <c r="D91" s="28"/>
      <c r="E91" s="28"/>
      <c r="F91" s="28"/>
      <c r="G91" s="28"/>
      <c r="H91" s="28"/>
      <c r="I91" s="28"/>
      <c r="J91" s="28"/>
      <c r="K91" s="28"/>
      <c r="L91" s="28"/>
      <c r="M91" s="28"/>
      <c r="N91" s="28"/>
      <c r="O91" s="28"/>
      <c r="P91" s="28"/>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40625" defaultRowHeight="15" x14ac:dyDescent="0.25"/>
  <cols>
    <col min="1" max="1" width="69.7109375" customWidth="1"/>
    <col min="2" max="3" width="20.5703125" customWidth="1"/>
    <col min="4" max="4" width="20.28515625" customWidth="1"/>
    <col min="5" max="5" width="11" hidden="1" customWidth="1"/>
    <col min="6" max="6" width="2.5703125" customWidth="1"/>
    <col min="15" max="15" width="9.140625" customWidth="1"/>
  </cols>
  <sheetData>
    <row r="1" spans="1:7" ht="27.75" customHeight="1" x14ac:dyDescent="0.25">
      <c r="A1" s="453" t="s">
        <v>169</v>
      </c>
      <c r="B1" s="453"/>
      <c r="C1" s="453"/>
      <c r="D1">
        <f>+'Section A'!B2</f>
        <v>0</v>
      </c>
      <c r="E1" s="46"/>
    </row>
    <row r="2" spans="1:7" ht="93.75" customHeight="1" x14ac:dyDescent="0.25">
      <c r="A2" s="456" t="s">
        <v>213</v>
      </c>
      <c r="B2" s="456"/>
      <c r="C2" s="456"/>
      <c r="D2" s="456"/>
      <c r="F2" s="14"/>
      <c r="G2" s="14"/>
    </row>
    <row r="3" spans="1:7" ht="9" customHeight="1" x14ac:dyDescent="0.25">
      <c r="A3" s="14"/>
      <c r="B3" s="14"/>
      <c r="C3" s="14"/>
      <c r="D3" s="14"/>
      <c r="F3" s="14"/>
      <c r="G3" s="14"/>
    </row>
    <row r="4" spans="1:7" x14ac:dyDescent="0.25">
      <c r="A4" s="209" t="s">
        <v>214</v>
      </c>
      <c r="B4" s="20" t="s">
        <v>215</v>
      </c>
      <c r="C4" s="20" t="s">
        <v>216</v>
      </c>
      <c r="D4" s="209" t="s">
        <v>217</v>
      </c>
      <c r="E4" s="209" t="s">
        <v>178</v>
      </c>
      <c r="F4" s="14"/>
      <c r="G4" s="14"/>
    </row>
    <row r="5" spans="1:7" s="87" customFormat="1" x14ac:dyDescent="0.25">
      <c r="A5" s="178"/>
      <c r="B5" s="206"/>
      <c r="C5" s="203"/>
      <c r="D5" s="67">
        <f t="shared" ref="D5:D36" si="0">ROUND(+B5*C5,2)</f>
        <v>0</v>
      </c>
      <c r="E5" s="87" t="s">
        <v>180</v>
      </c>
      <c r="F5" s="106"/>
      <c r="G5" s="106"/>
    </row>
    <row r="6" spans="1:7" s="87" customFormat="1" x14ac:dyDescent="0.25">
      <c r="A6" s="178"/>
      <c r="B6" s="206"/>
      <c r="C6" s="203"/>
      <c r="D6" s="67">
        <f t="shared" si="0"/>
        <v>0</v>
      </c>
      <c r="E6" s="87" t="s">
        <v>180</v>
      </c>
      <c r="F6" s="106"/>
      <c r="G6" s="106"/>
    </row>
    <row r="7" spans="1:7" s="87" customFormat="1" x14ac:dyDescent="0.25">
      <c r="A7" s="178"/>
      <c r="B7" s="206"/>
      <c r="C7" s="203"/>
      <c r="D7" s="67">
        <f t="shared" si="0"/>
        <v>0</v>
      </c>
      <c r="E7" s="87" t="s">
        <v>180</v>
      </c>
      <c r="F7" s="106"/>
      <c r="G7" s="106"/>
    </row>
    <row r="8" spans="1:7" s="87" customFormat="1" hidden="1" x14ac:dyDescent="0.25">
      <c r="A8" s="178"/>
      <c r="B8" s="206"/>
      <c r="C8" s="203"/>
      <c r="D8" s="67">
        <f t="shared" si="0"/>
        <v>0</v>
      </c>
      <c r="E8" s="87" t="s">
        <v>180</v>
      </c>
      <c r="F8" s="106"/>
      <c r="G8" s="106"/>
    </row>
    <row r="9" spans="1:7" s="87" customFormat="1" hidden="1" x14ac:dyDescent="0.25">
      <c r="A9" s="178"/>
      <c r="B9" s="206"/>
      <c r="C9" s="203"/>
      <c r="D9" s="67">
        <f t="shared" si="0"/>
        <v>0</v>
      </c>
      <c r="E9" s="87" t="s">
        <v>180</v>
      </c>
      <c r="F9" s="106"/>
      <c r="G9" s="106"/>
    </row>
    <row r="10" spans="1:7" s="87" customFormat="1" hidden="1" x14ac:dyDescent="0.25">
      <c r="A10" s="178"/>
      <c r="B10" s="206"/>
      <c r="C10" s="203"/>
      <c r="D10" s="67">
        <f t="shared" si="0"/>
        <v>0</v>
      </c>
      <c r="E10" s="87" t="s">
        <v>180</v>
      </c>
      <c r="F10" s="106"/>
      <c r="G10" s="106"/>
    </row>
    <row r="11" spans="1:7" s="87" customFormat="1" hidden="1" x14ac:dyDescent="0.25">
      <c r="A11" s="178"/>
      <c r="B11" s="206"/>
      <c r="C11" s="203"/>
      <c r="D11" s="67">
        <f t="shared" si="0"/>
        <v>0</v>
      </c>
      <c r="E11" s="87" t="s">
        <v>180</v>
      </c>
      <c r="F11" s="106"/>
      <c r="G11" s="106"/>
    </row>
    <row r="12" spans="1:7" s="87" customFormat="1" hidden="1" x14ac:dyDescent="0.25">
      <c r="A12" s="178"/>
      <c r="B12" s="206"/>
      <c r="C12" s="203"/>
      <c r="D12" s="67">
        <f t="shared" si="0"/>
        <v>0</v>
      </c>
      <c r="E12" s="87" t="s">
        <v>180</v>
      </c>
      <c r="F12" s="106"/>
      <c r="G12" s="106"/>
    </row>
    <row r="13" spans="1:7" s="87" customFormat="1" hidden="1" x14ac:dyDescent="0.25">
      <c r="A13" s="178"/>
      <c r="B13" s="206"/>
      <c r="C13" s="203"/>
      <c r="D13" s="67">
        <f t="shared" si="0"/>
        <v>0</v>
      </c>
      <c r="E13" s="87" t="s">
        <v>180</v>
      </c>
      <c r="F13" s="106"/>
      <c r="G13" s="106"/>
    </row>
    <row r="14" spans="1:7" s="87" customFormat="1" hidden="1" x14ac:dyDescent="0.25">
      <c r="A14" s="178"/>
      <c r="B14" s="206"/>
      <c r="C14" s="203"/>
      <c r="D14" s="67">
        <f t="shared" si="0"/>
        <v>0</v>
      </c>
      <c r="E14" s="87" t="s">
        <v>180</v>
      </c>
      <c r="F14" s="106"/>
      <c r="G14" s="106"/>
    </row>
    <row r="15" spans="1:7" s="87" customFormat="1" hidden="1" x14ac:dyDescent="0.25">
      <c r="A15" s="178"/>
      <c r="B15" s="206"/>
      <c r="C15" s="203"/>
      <c r="D15" s="67">
        <f t="shared" si="0"/>
        <v>0</v>
      </c>
      <c r="E15" s="87" t="s">
        <v>180</v>
      </c>
      <c r="F15" s="106"/>
      <c r="G15" s="106"/>
    </row>
    <row r="16" spans="1:7" s="87" customFormat="1" hidden="1" x14ac:dyDescent="0.25">
      <c r="A16" s="178"/>
      <c r="B16" s="206"/>
      <c r="C16" s="203"/>
      <c r="D16" s="67">
        <f t="shared" si="0"/>
        <v>0</v>
      </c>
      <c r="E16" s="87" t="s">
        <v>180</v>
      </c>
      <c r="F16" s="106"/>
      <c r="G16" s="106"/>
    </row>
    <row r="17" spans="1:7" s="87" customFormat="1" hidden="1" x14ac:dyDescent="0.25">
      <c r="A17" s="178"/>
      <c r="B17" s="206"/>
      <c r="C17" s="203"/>
      <c r="D17" s="67">
        <f t="shared" si="0"/>
        <v>0</v>
      </c>
      <c r="E17" s="87" t="s">
        <v>180</v>
      </c>
      <c r="F17" s="106"/>
      <c r="G17" s="106"/>
    </row>
    <row r="18" spans="1:7" s="87" customFormat="1" hidden="1" x14ac:dyDescent="0.25">
      <c r="A18" s="178"/>
      <c r="B18" s="206"/>
      <c r="C18" s="203"/>
      <c r="D18" s="67">
        <f t="shared" si="0"/>
        <v>0</v>
      </c>
      <c r="E18" s="87" t="s">
        <v>180</v>
      </c>
      <c r="F18" s="106"/>
      <c r="G18" s="106"/>
    </row>
    <row r="19" spans="1:7" s="87" customFormat="1" hidden="1" x14ac:dyDescent="0.25">
      <c r="A19" s="178"/>
      <c r="B19" s="206"/>
      <c r="C19" s="203"/>
      <c r="D19" s="67">
        <f t="shared" si="0"/>
        <v>0</v>
      </c>
      <c r="E19" s="87" t="s">
        <v>180</v>
      </c>
      <c r="F19" s="106"/>
      <c r="G19" s="106"/>
    </row>
    <row r="20" spans="1:7" s="87" customFormat="1" hidden="1" x14ac:dyDescent="0.25">
      <c r="A20" s="178"/>
      <c r="B20" s="206"/>
      <c r="C20" s="203"/>
      <c r="D20" s="67">
        <f t="shared" si="0"/>
        <v>0</v>
      </c>
      <c r="E20" s="87" t="s">
        <v>180</v>
      </c>
      <c r="F20" s="106"/>
      <c r="G20" s="106"/>
    </row>
    <row r="21" spans="1:7" s="87" customFormat="1" hidden="1" x14ac:dyDescent="0.25">
      <c r="A21" s="178"/>
      <c r="B21" s="206"/>
      <c r="C21" s="203"/>
      <c r="D21" s="67">
        <f t="shared" si="0"/>
        <v>0</v>
      </c>
      <c r="E21" s="87" t="s">
        <v>180</v>
      </c>
      <c r="F21" s="106"/>
      <c r="G21" s="106"/>
    </row>
    <row r="22" spans="1:7" s="87" customFormat="1" hidden="1" x14ac:dyDescent="0.25">
      <c r="A22" s="178"/>
      <c r="B22" s="206"/>
      <c r="C22" s="203"/>
      <c r="D22" s="67">
        <f t="shared" si="0"/>
        <v>0</v>
      </c>
      <c r="E22" s="87" t="s">
        <v>180</v>
      </c>
      <c r="F22" s="106"/>
      <c r="G22" s="106"/>
    </row>
    <row r="23" spans="1:7" s="87" customFormat="1" hidden="1" x14ac:dyDescent="0.25">
      <c r="A23" s="178"/>
      <c r="B23" s="206"/>
      <c r="C23" s="203"/>
      <c r="D23" s="67">
        <f t="shared" si="0"/>
        <v>0</v>
      </c>
      <c r="E23" s="87" t="s">
        <v>180</v>
      </c>
      <c r="F23" s="106"/>
      <c r="G23" s="106"/>
    </row>
    <row r="24" spans="1:7" s="87" customFormat="1" hidden="1" x14ac:dyDescent="0.25">
      <c r="A24" s="178"/>
      <c r="B24" s="206"/>
      <c r="C24" s="203"/>
      <c r="D24" s="67">
        <f t="shared" si="0"/>
        <v>0</v>
      </c>
      <c r="E24" s="87" t="s">
        <v>180</v>
      </c>
      <c r="F24" s="106"/>
      <c r="G24" s="106"/>
    </row>
    <row r="25" spans="1:7" s="87" customFormat="1" hidden="1" x14ac:dyDescent="0.25">
      <c r="A25" s="178"/>
      <c r="B25" s="206"/>
      <c r="C25" s="203"/>
      <c r="D25" s="67">
        <f t="shared" si="0"/>
        <v>0</v>
      </c>
      <c r="E25" s="87" t="s">
        <v>180</v>
      </c>
      <c r="F25" s="106"/>
      <c r="G25" s="106"/>
    </row>
    <row r="26" spans="1:7" s="87" customFormat="1" hidden="1" x14ac:dyDescent="0.25">
      <c r="A26" s="178"/>
      <c r="B26" s="206"/>
      <c r="C26" s="203"/>
      <c r="D26" s="67">
        <f t="shared" si="0"/>
        <v>0</v>
      </c>
      <c r="E26" s="87" t="s">
        <v>180</v>
      </c>
      <c r="F26" s="106"/>
      <c r="G26" s="106"/>
    </row>
    <row r="27" spans="1:7" s="87" customFormat="1" hidden="1" x14ac:dyDescent="0.25">
      <c r="A27" s="178"/>
      <c r="B27" s="206"/>
      <c r="C27" s="203"/>
      <c r="D27" s="67">
        <f t="shared" si="0"/>
        <v>0</v>
      </c>
      <c r="E27" s="87" t="s">
        <v>180</v>
      </c>
      <c r="F27" s="106"/>
      <c r="G27" s="106"/>
    </row>
    <row r="28" spans="1:7" s="87" customFormat="1" hidden="1" x14ac:dyDescent="0.25">
      <c r="A28" s="178"/>
      <c r="B28" s="206"/>
      <c r="C28" s="203"/>
      <c r="D28" s="67">
        <f t="shared" si="0"/>
        <v>0</v>
      </c>
      <c r="E28" s="87" t="s">
        <v>180</v>
      </c>
      <c r="F28" s="106"/>
      <c r="G28" s="106"/>
    </row>
    <row r="29" spans="1:7" s="87" customFormat="1" hidden="1" x14ac:dyDescent="0.25">
      <c r="A29" s="178"/>
      <c r="B29" s="206"/>
      <c r="C29" s="203"/>
      <c r="D29" s="67">
        <f t="shared" si="0"/>
        <v>0</v>
      </c>
      <c r="E29" s="87" t="s">
        <v>180</v>
      </c>
      <c r="F29" s="106"/>
      <c r="G29" s="106"/>
    </row>
    <row r="30" spans="1:7" s="87" customFormat="1" hidden="1" x14ac:dyDescent="0.25">
      <c r="A30" s="178"/>
      <c r="B30" s="206"/>
      <c r="C30" s="203"/>
      <c r="D30" s="67">
        <f t="shared" si="0"/>
        <v>0</v>
      </c>
      <c r="E30" s="87" t="s">
        <v>180</v>
      </c>
      <c r="F30" s="106"/>
      <c r="G30" s="106"/>
    </row>
    <row r="31" spans="1:7" s="87" customFormat="1" hidden="1" x14ac:dyDescent="0.25">
      <c r="A31" s="178"/>
      <c r="B31" s="206"/>
      <c r="C31" s="203"/>
      <c r="D31" s="67">
        <f t="shared" si="0"/>
        <v>0</v>
      </c>
      <c r="E31" s="87" t="s">
        <v>180</v>
      </c>
      <c r="F31" s="106"/>
      <c r="G31" s="106"/>
    </row>
    <row r="32" spans="1:7" s="87" customFormat="1" hidden="1" x14ac:dyDescent="0.25">
      <c r="A32" s="178"/>
      <c r="B32" s="206"/>
      <c r="C32" s="203"/>
      <c r="D32" s="67">
        <f t="shared" si="0"/>
        <v>0</v>
      </c>
      <c r="E32" s="87" t="s">
        <v>180</v>
      </c>
      <c r="F32" s="106"/>
      <c r="G32" s="106"/>
    </row>
    <row r="33" spans="1:7" s="87" customFormat="1" hidden="1" x14ac:dyDescent="0.25">
      <c r="A33" s="178"/>
      <c r="B33" s="206"/>
      <c r="C33" s="203"/>
      <c r="D33" s="67">
        <f t="shared" si="0"/>
        <v>0</v>
      </c>
      <c r="E33" s="87" t="s">
        <v>180</v>
      </c>
      <c r="F33" s="106"/>
      <c r="G33" s="106"/>
    </row>
    <row r="34" spans="1:7" s="87" customFormat="1" hidden="1" x14ac:dyDescent="0.25">
      <c r="A34" s="178"/>
      <c r="B34" s="206"/>
      <c r="C34" s="203"/>
      <c r="D34" s="67">
        <f t="shared" si="0"/>
        <v>0</v>
      </c>
      <c r="E34" s="87" t="s">
        <v>180</v>
      </c>
      <c r="F34" s="106"/>
      <c r="G34" s="106"/>
    </row>
    <row r="35" spans="1:7" s="87" customFormat="1" hidden="1" x14ac:dyDescent="0.25">
      <c r="A35" s="178"/>
      <c r="B35" s="206"/>
      <c r="C35" s="203"/>
      <c r="D35" s="67">
        <f t="shared" si="0"/>
        <v>0</v>
      </c>
      <c r="E35" s="87" t="s">
        <v>180</v>
      </c>
      <c r="F35" s="106"/>
      <c r="G35" s="106"/>
    </row>
    <row r="36" spans="1:7" s="87" customFormat="1" hidden="1" x14ac:dyDescent="0.25">
      <c r="A36" s="178"/>
      <c r="B36" s="206"/>
      <c r="C36" s="203"/>
      <c r="D36" s="67">
        <f t="shared" si="0"/>
        <v>0</v>
      </c>
      <c r="E36" s="87" t="s">
        <v>180</v>
      </c>
      <c r="F36" s="106"/>
      <c r="G36" s="106"/>
    </row>
    <row r="37" spans="1:7" s="87" customFormat="1" hidden="1" x14ac:dyDescent="0.25">
      <c r="A37" s="178"/>
      <c r="B37" s="206"/>
      <c r="C37" s="203"/>
      <c r="D37" s="67">
        <f t="shared" ref="D37:D68" si="1">ROUND(+B37*C37,2)</f>
        <v>0</v>
      </c>
      <c r="E37" s="87" t="s">
        <v>180</v>
      </c>
      <c r="F37" s="106"/>
      <c r="G37" s="106"/>
    </row>
    <row r="38" spans="1:7" s="87" customFormat="1" hidden="1" x14ac:dyDescent="0.25">
      <c r="A38" s="178"/>
      <c r="B38" s="206"/>
      <c r="C38" s="203"/>
      <c r="D38" s="67">
        <f t="shared" si="1"/>
        <v>0</v>
      </c>
      <c r="E38" s="87" t="s">
        <v>180</v>
      </c>
      <c r="F38" s="106"/>
      <c r="G38" s="106"/>
    </row>
    <row r="39" spans="1:7" s="87" customFormat="1" hidden="1" x14ac:dyDescent="0.25">
      <c r="A39" s="178"/>
      <c r="B39" s="206"/>
      <c r="C39" s="203"/>
      <c r="D39" s="67">
        <f t="shared" si="1"/>
        <v>0</v>
      </c>
      <c r="E39" s="87" t="s">
        <v>180</v>
      </c>
      <c r="F39" s="106"/>
      <c r="G39" s="106"/>
    </row>
    <row r="40" spans="1:7" s="87" customFormat="1" hidden="1" x14ac:dyDescent="0.25">
      <c r="A40" s="178"/>
      <c r="B40" s="206"/>
      <c r="C40" s="203"/>
      <c r="D40" s="67">
        <f t="shared" si="1"/>
        <v>0</v>
      </c>
      <c r="E40" s="87" t="s">
        <v>180</v>
      </c>
      <c r="F40" s="106"/>
      <c r="G40" s="106"/>
    </row>
    <row r="41" spans="1:7" s="87" customFormat="1" hidden="1" x14ac:dyDescent="0.25">
      <c r="A41" s="178"/>
      <c r="B41" s="206"/>
      <c r="C41" s="203"/>
      <c r="D41" s="67">
        <f t="shared" si="1"/>
        <v>0</v>
      </c>
      <c r="E41" s="87" t="s">
        <v>180</v>
      </c>
      <c r="F41" s="106"/>
      <c r="G41" s="106"/>
    </row>
    <row r="42" spans="1:7" s="87" customFormat="1" hidden="1" x14ac:dyDescent="0.25">
      <c r="A42" s="178"/>
      <c r="B42" s="206"/>
      <c r="C42" s="203"/>
      <c r="D42" s="67">
        <f t="shared" si="1"/>
        <v>0</v>
      </c>
      <c r="E42" s="87" t="s">
        <v>180</v>
      </c>
      <c r="F42" s="106"/>
      <c r="G42" s="106"/>
    </row>
    <row r="43" spans="1:7" s="87" customFormat="1" hidden="1" x14ac:dyDescent="0.25">
      <c r="A43" s="178"/>
      <c r="B43" s="206"/>
      <c r="C43" s="203"/>
      <c r="D43" s="67">
        <f t="shared" si="1"/>
        <v>0</v>
      </c>
      <c r="E43" s="87" t="s">
        <v>180</v>
      </c>
      <c r="F43" s="106"/>
      <c r="G43" s="106"/>
    </row>
    <row r="44" spans="1:7" s="87" customFormat="1" hidden="1" x14ac:dyDescent="0.25">
      <c r="A44" s="178"/>
      <c r="B44" s="206"/>
      <c r="C44" s="203"/>
      <c r="D44" s="67">
        <f t="shared" si="1"/>
        <v>0</v>
      </c>
      <c r="E44" s="87" t="s">
        <v>180</v>
      </c>
      <c r="F44" s="106"/>
      <c r="G44" s="106"/>
    </row>
    <row r="45" spans="1:7" s="87" customFormat="1" hidden="1" x14ac:dyDescent="0.25">
      <c r="A45" s="178"/>
      <c r="B45" s="206"/>
      <c r="C45" s="203"/>
      <c r="D45" s="67">
        <f t="shared" si="1"/>
        <v>0</v>
      </c>
      <c r="E45" s="87" t="s">
        <v>180</v>
      </c>
      <c r="F45" s="106"/>
      <c r="G45" s="106"/>
    </row>
    <row r="46" spans="1:7" s="87" customFormat="1" hidden="1" x14ac:dyDescent="0.25">
      <c r="A46" s="178"/>
      <c r="B46" s="206"/>
      <c r="C46" s="203"/>
      <c r="D46" s="67">
        <f t="shared" si="1"/>
        <v>0</v>
      </c>
      <c r="E46" s="87" t="s">
        <v>180</v>
      </c>
      <c r="F46" s="106"/>
      <c r="G46" s="106"/>
    </row>
    <row r="47" spans="1:7" s="87" customFormat="1" hidden="1" x14ac:dyDescent="0.25">
      <c r="A47" s="178"/>
      <c r="B47" s="206"/>
      <c r="C47" s="203"/>
      <c r="D47" s="67">
        <f t="shared" si="1"/>
        <v>0</v>
      </c>
      <c r="E47" s="87" t="s">
        <v>180</v>
      </c>
      <c r="F47" s="106"/>
      <c r="G47" s="106"/>
    </row>
    <row r="48" spans="1:7" s="87" customFormat="1" hidden="1" x14ac:dyDescent="0.25">
      <c r="A48" s="178"/>
      <c r="B48" s="206"/>
      <c r="C48" s="203"/>
      <c r="D48" s="67">
        <f t="shared" si="1"/>
        <v>0</v>
      </c>
      <c r="E48" s="87" t="s">
        <v>180</v>
      </c>
      <c r="F48" s="106"/>
      <c r="G48" s="106"/>
    </row>
    <row r="49" spans="1:7" s="87" customFormat="1" hidden="1" x14ac:dyDescent="0.25">
      <c r="A49" s="178"/>
      <c r="B49" s="206"/>
      <c r="C49" s="203"/>
      <c r="D49" s="67">
        <f t="shared" si="1"/>
        <v>0</v>
      </c>
      <c r="E49" s="87" t="s">
        <v>180</v>
      </c>
      <c r="F49" s="106"/>
      <c r="G49" s="106"/>
    </row>
    <row r="50" spans="1:7" s="87" customFormat="1" hidden="1" x14ac:dyDescent="0.25">
      <c r="A50" s="178"/>
      <c r="B50" s="206"/>
      <c r="C50" s="203"/>
      <c r="D50" s="67">
        <f t="shared" si="1"/>
        <v>0</v>
      </c>
      <c r="E50" s="87" t="s">
        <v>180</v>
      </c>
      <c r="F50" s="106"/>
      <c r="G50" s="106"/>
    </row>
    <row r="51" spans="1:7" s="87" customFormat="1" hidden="1" x14ac:dyDescent="0.25">
      <c r="A51" s="178"/>
      <c r="B51" s="206"/>
      <c r="C51" s="203"/>
      <c r="D51" s="67">
        <f t="shared" si="1"/>
        <v>0</v>
      </c>
      <c r="E51" s="87" t="s">
        <v>180</v>
      </c>
      <c r="F51" s="106"/>
      <c r="G51" s="106"/>
    </row>
    <row r="52" spans="1:7" s="87" customFormat="1" hidden="1" x14ac:dyDescent="0.25">
      <c r="A52" s="178"/>
      <c r="B52" s="206"/>
      <c r="C52" s="203"/>
      <c r="D52" s="67">
        <f t="shared" si="1"/>
        <v>0</v>
      </c>
      <c r="E52" s="87" t="s">
        <v>180</v>
      </c>
      <c r="F52" s="106"/>
      <c r="G52" s="106"/>
    </row>
    <row r="53" spans="1:7" s="87" customFormat="1" hidden="1" x14ac:dyDescent="0.25">
      <c r="A53" s="178"/>
      <c r="B53" s="206"/>
      <c r="C53" s="203"/>
      <c r="D53" s="67">
        <f t="shared" si="1"/>
        <v>0</v>
      </c>
      <c r="E53" s="87" t="s">
        <v>180</v>
      </c>
      <c r="F53" s="106"/>
      <c r="G53" s="106"/>
    </row>
    <row r="54" spans="1:7" s="87" customFormat="1" hidden="1" x14ac:dyDescent="0.25">
      <c r="A54" s="178"/>
      <c r="B54" s="206"/>
      <c r="C54" s="203"/>
      <c r="D54" s="67">
        <f t="shared" si="1"/>
        <v>0</v>
      </c>
      <c r="E54" s="87" t="s">
        <v>180</v>
      </c>
      <c r="F54" s="106"/>
      <c r="G54" s="106"/>
    </row>
    <row r="55" spans="1:7" s="87" customFormat="1" hidden="1" x14ac:dyDescent="0.25">
      <c r="A55" s="178"/>
      <c r="B55" s="206"/>
      <c r="C55" s="203"/>
      <c r="D55" s="67">
        <f t="shared" si="1"/>
        <v>0</v>
      </c>
      <c r="E55" s="87" t="s">
        <v>180</v>
      </c>
      <c r="F55" s="106"/>
      <c r="G55" s="106"/>
    </row>
    <row r="56" spans="1:7" s="87" customFormat="1" hidden="1" x14ac:dyDescent="0.25">
      <c r="A56" s="178"/>
      <c r="B56" s="206"/>
      <c r="C56" s="203"/>
      <c r="D56" s="67">
        <f t="shared" si="1"/>
        <v>0</v>
      </c>
      <c r="E56" s="87" t="s">
        <v>180</v>
      </c>
      <c r="F56" s="106"/>
      <c r="G56" s="106"/>
    </row>
    <row r="57" spans="1:7" s="87" customFormat="1" hidden="1" x14ac:dyDescent="0.25">
      <c r="A57" s="178"/>
      <c r="B57" s="206"/>
      <c r="C57" s="203"/>
      <c r="D57" s="67">
        <f t="shared" si="1"/>
        <v>0</v>
      </c>
      <c r="E57" s="87" t="s">
        <v>180</v>
      </c>
      <c r="F57" s="106"/>
      <c r="G57" s="106"/>
    </row>
    <row r="58" spans="1:7" s="87" customFormat="1" hidden="1" x14ac:dyDescent="0.25">
      <c r="A58" s="178"/>
      <c r="B58" s="206"/>
      <c r="C58" s="203"/>
      <c r="D58" s="67">
        <f t="shared" si="1"/>
        <v>0</v>
      </c>
      <c r="E58" s="87" t="s">
        <v>180</v>
      </c>
      <c r="F58" s="106"/>
      <c r="G58" s="106"/>
    </row>
    <row r="59" spans="1:7" s="87" customFormat="1" hidden="1" x14ac:dyDescent="0.25">
      <c r="A59" s="178"/>
      <c r="B59" s="206"/>
      <c r="C59" s="203"/>
      <c r="D59" s="67">
        <f t="shared" si="1"/>
        <v>0</v>
      </c>
      <c r="E59" s="87" t="s">
        <v>180</v>
      </c>
      <c r="F59" s="106"/>
      <c r="G59" s="106"/>
    </row>
    <row r="60" spans="1:7" s="87" customFormat="1" hidden="1" x14ac:dyDescent="0.25">
      <c r="A60" s="178"/>
      <c r="B60" s="206"/>
      <c r="C60" s="203"/>
      <c r="D60" s="67">
        <f t="shared" si="1"/>
        <v>0</v>
      </c>
      <c r="E60" s="87" t="s">
        <v>180</v>
      </c>
      <c r="F60" s="106"/>
      <c r="G60" s="106"/>
    </row>
    <row r="61" spans="1:7" s="87" customFormat="1" hidden="1" x14ac:dyDescent="0.25">
      <c r="A61" s="178"/>
      <c r="B61" s="206"/>
      <c r="C61" s="203"/>
      <c r="D61" s="67">
        <f t="shared" si="1"/>
        <v>0</v>
      </c>
      <c r="E61" s="87" t="s">
        <v>180</v>
      </c>
      <c r="F61" s="106"/>
      <c r="G61" s="106"/>
    </row>
    <row r="62" spans="1:7" s="87" customFormat="1" hidden="1" x14ac:dyDescent="0.25">
      <c r="A62" s="178"/>
      <c r="B62" s="206"/>
      <c r="C62" s="203"/>
      <c r="D62" s="67">
        <f t="shared" si="1"/>
        <v>0</v>
      </c>
      <c r="E62" s="87" t="s">
        <v>180</v>
      </c>
      <c r="F62" s="106"/>
      <c r="G62" s="106"/>
    </row>
    <row r="63" spans="1:7" s="87" customFormat="1" hidden="1" x14ac:dyDescent="0.25">
      <c r="A63" s="178"/>
      <c r="B63" s="206"/>
      <c r="C63" s="203"/>
      <c r="D63" s="67">
        <f t="shared" si="1"/>
        <v>0</v>
      </c>
      <c r="E63" s="87" t="s">
        <v>180</v>
      </c>
      <c r="F63" s="106"/>
      <c r="G63" s="106"/>
    </row>
    <row r="64" spans="1:7" s="87" customFormat="1" hidden="1" x14ac:dyDescent="0.25">
      <c r="A64" s="178"/>
      <c r="B64" s="206"/>
      <c r="C64" s="203"/>
      <c r="D64" s="67">
        <f t="shared" si="1"/>
        <v>0</v>
      </c>
      <c r="E64" s="87" t="s">
        <v>180</v>
      </c>
      <c r="F64" s="106"/>
      <c r="G64" s="106"/>
    </row>
    <row r="65" spans="1:7" s="87" customFormat="1" hidden="1" x14ac:dyDescent="0.25">
      <c r="A65" s="178"/>
      <c r="B65" s="206"/>
      <c r="C65" s="203"/>
      <c r="D65" s="67">
        <f t="shared" si="1"/>
        <v>0</v>
      </c>
      <c r="E65" s="87" t="s">
        <v>180</v>
      </c>
      <c r="F65" s="106"/>
      <c r="G65" s="106"/>
    </row>
    <row r="66" spans="1:7" s="87" customFormat="1" hidden="1" x14ac:dyDescent="0.25">
      <c r="A66" s="178"/>
      <c r="B66" s="206"/>
      <c r="C66" s="203"/>
      <c r="D66" s="67">
        <f t="shared" si="1"/>
        <v>0</v>
      </c>
      <c r="E66" s="87" t="s">
        <v>180</v>
      </c>
      <c r="F66" s="106"/>
      <c r="G66" s="106"/>
    </row>
    <row r="67" spans="1:7" s="87" customFormat="1" hidden="1" x14ac:dyDescent="0.25">
      <c r="A67" s="178"/>
      <c r="B67" s="206"/>
      <c r="C67" s="203"/>
      <c r="D67" s="67">
        <f t="shared" si="1"/>
        <v>0</v>
      </c>
      <c r="E67" s="87" t="s">
        <v>180</v>
      </c>
      <c r="F67" s="106"/>
      <c r="G67" s="106"/>
    </row>
    <row r="68" spans="1:7" s="87" customFormat="1" hidden="1" x14ac:dyDescent="0.25">
      <c r="A68" s="178"/>
      <c r="B68" s="206"/>
      <c r="C68" s="203"/>
      <c r="D68" s="67">
        <f t="shared" si="1"/>
        <v>0</v>
      </c>
      <c r="E68" s="87" t="s">
        <v>180</v>
      </c>
      <c r="F68" s="106"/>
      <c r="G68" s="106"/>
    </row>
    <row r="69" spans="1:7" s="87" customFormat="1" hidden="1" x14ac:dyDescent="0.25">
      <c r="A69" s="178"/>
      <c r="B69" s="206"/>
      <c r="C69" s="203"/>
      <c r="D69" s="67">
        <f t="shared" ref="D69:D100" si="2">ROUND(+B69*C69,2)</f>
        <v>0</v>
      </c>
      <c r="E69" s="87" t="s">
        <v>180</v>
      </c>
      <c r="F69" s="106"/>
      <c r="G69" s="106"/>
    </row>
    <row r="70" spans="1:7" s="87" customFormat="1" hidden="1" x14ac:dyDescent="0.25">
      <c r="A70" s="178"/>
      <c r="B70" s="206"/>
      <c r="C70" s="203"/>
      <c r="D70" s="67">
        <f t="shared" si="2"/>
        <v>0</v>
      </c>
      <c r="E70" s="87" t="s">
        <v>180</v>
      </c>
      <c r="F70" s="106"/>
      <c r="G70" s="106"/>
    </row>
    <row r="71" spans="1:7" s="87" customFormat="1" hidden="1" x14ac:dyDescent="0.25">
      <c r="A71" s="178"/>
      <c r="B71" s="206"/>
      <c r="C71" s="203"/>
      <c r="D71" s="67">
        <f t="shared" si="2"/>
        <v>0</v>
      </c>
      <c r="E71" s="87" t="s">
        <v>180</v>
      </c>
      <c r="F71" s="106"/>
      <c r="G71" s="106"/>
    </row>
    <row r="72" spans="1:7" s="87" customFormat="1" hidden="1" x14ac:dyDescent="0.25">
      <c r="A72" s="178"/>
      <c r="B72" s="206"/>
      <c r="C72" s="203"/>
      <c r="D72" s="67">
        <f t="shared" si="2"/>
        <v>0</v>
      </c>
      <c r="E72" s="87" t="s">
        <v>180</v>
      </c>
      <c r="F72" s="106"/>
      <c r="G72" s="106"/>
    </row>
    <row r="73" spans="1:7" s="87" customFormat="1" hidden="1" x14ac:dyDescent="0.25">
      <c r="A73" s="178"/>
      <c r="B73" s="206"/>
      <c r="C73" s="203"/>
      <c r="D73" s="67">
        <f t="shared" si="2"/>
        <v>0</v>
      </c>
      <c r="E73" s="87" t="s">
        <v>180</v>
      </c>
      <c r="F73" s="106"/>
      <c r="G73" s="106"/>
    </row>
    <row r="74" spans="1:7" s="87" customFormat="1" hidden="1" x14ac:dyDescent="0.25">
      <c r="A74" s="178"/>
      <c r="B74" s="206"/>
      <c r="C74" s="203"/>
      <c r="D74" s="67">
        <f t="shared" si="2"/>
        <v>0</v>
      </c>
      <c r="E74" s="87" t="s">
        <v>180</v>
      </c>
      <c r="F74" s="106"/>
      <c r="G74" s="106"/>
    </row>
    <row r="75" spans="1:7" s="87" customFormat="1" hidden="1" x14ac:dyDescent="0.25">
      <c r="A75" s="178"/>
      <c r="B75" s="206"/>
      <c r="C75" s="203"/>
      <c r="D75" s="67">
        <f t="shared" si="2"/>
        <v>0</v>
      </c>
      <c r="E75" s="87" t="s">
        <v>180</v>
      </c>
      <c r="F75" s="106"/>
      <c r="G75" s="106"/>
    </row>
    <row r="76" spans="1:7" s="87" customFormat="1" hidden="1" x14ac:dyDescent="0.25">
      <c r="A76" s="178"/>
      <c r="B76" s="206"/>
      <c r="C76" s="203"/>
      <c r="D76" s="67">
        <f t="shared" si="2"/>
        <v>0</v>
      </c>
      <c r="E76" s="87" t="s">
        <v>180</v>
      </c>
      <c r="F76" s="106"/>
      <c r="G76" s="106"/>
    </row>
    <row r="77" spans="1:7" s="87" customFormat="1" hidden="1" x14ac:dyDescent="0.25">
      <c r="A77" s="178"/>
      <c r="B77" s="206"/>
      <c r="C77" s="203"/>
      <c r="D77" s="67">
        <f t="shared" si="2"/>
        <v>0</v>
      </c>
      <c r="E77" s="87" t="s">
        <v>180</v>
      </c>
      <c r="F77" s="106"/>
      <c r="G77" s="106"/>
    </row>
    <row r="78" spans="1:7" s="87" customFormat="1" hidden="1" x14ac:dyDescent="0.25">
      <c r="A78" s="178"/>
      <c r="B78" s="206"/>
      <c r="C78" s="203"/>
      <c r="D78" s="67">
        <f t="shared" si="2"/>
        <v>0</v>
      </c>
      <c r="E78" s="87" t="s">
        <v>180</v>
      </c>
      <c r="F78" s="106"/>
      <c r="G78" s="106"/>
    </row>
    <row r="79" spans="1:7" s="87" customFormat="1" hidden="1" x14ac:dyDescent="0.25">
      <c r="A79" s="178"/>
      <c r="B79" s="206"/>
      <c r="C79" s="203"/>
      <c r="D79" s="67">
        <f t="shared" si="2"/>
        <v>0</v>
      </c>
      <c r="E79" s="87" t="s">
        <v>180</v>
      </c>
      <c r="F79" s="106"/>
      <c r="G79" s="106"/>
    </row>
    <row r="80" spans="1:7" s="87" customFormat="1" hidden="1" x14ac:dyDescent="0.25">
      <c r="A80" s="178"/>
      <c r="B80" s="206"/>
      <c r="C80" s="203"/>
      <c r="D80" s="67">
        <f t="shared" si="2"/>
        <v>0</v>
      </c>
      <c r="E80" s="87" t="s">
        <v>180</v>
      </c>
      <c r="F80" s="106"/>
      <c r="G80" s="106"/>
    </row>
    <row r="81" spans="1:7" s="87" customFormat="1" hidden="1" x14ac:dyDescent="0.25">
      <c r="A81" s="178"/>
      <c r="B81" s="206"/>
      <c r="C81" s="203"/>
      <c r="D81" s="67">
        <f t="shared" si="2"/>
        <v>0</v>
      </c>
      <c r="E81" s="87" t="s">
        <v>180</v>
      </c>
      <c r="F81" s="106"/>
      <c r="G81" s="106"/>
    </row>
    <row r="82" spans="1:7" s="87" customFormat="1" hidden="1" x14ac:dyDescent="0.25">
      <c r="A82" s="178"/>
      <c r="B82" s="206"/>
      <c r="C82" s="203"/>
      <c r="D82" s="67">
        <f t="shared" si="2"/>
        <v>0</v>
      </c>
      <c r="E82" s="87" t="s">
        <v>180</v>
      </c>
      <c r="F82" s="106"/>
      <c r="G82" s="106"/>
    </row>
    <row r="83" spans="1:7" s="87" customFormat="1" hidden="1" x14ac:dyDescent="0.25">
      <c r="A83" s="178"/>
      <c r="B83" s="206"/>
      <c r="C83" s="203"/>
      <c r="D83" s="67">
        <f t="shared" si="2"/>
        <v>0</v>
      </c>
      <c r="E83" s="87" t="s">
        <v>180</v>
      </c>
      <c r="F83" s="106"/>
      <c r="G83" s="106"/>
    </row>
    <row r="84" spans="1:7" s="87" customFormat="1" hidden="1" x14ac:dyDescent="0.25">
      <c r="A84" s="178"/>
      <c r="B84" s="206"/>
      <c r="C84" s="203"/>
      <c r="D84" s="67">
        <f t="shared" si="2"/>
        <v>0</v>
      </c>
      <c r="E84" s="87" t="s">
        <v>180</v>
      </c>
      <c r="F84" s="106"/>
      <c r="G84" s="106"/>
    </row>
    <row r="85" spans="1:7" s="87" customFormat="1" hidden="1" x14ac:dyDescent="0.25">
      <c r="A85" s="178"/>
      <c r="B85" s="206"/>
      <c r="C85" s="203"/>
      <c r="D85" s="67">
        <f t="shared" si="2"/>
        <v>0</v>
      </c>
      <c r="E85" s="87" t="s">
        <v>180</v>
      </c>
      <c r="F85" s="106"/>
      <c r="G85" s="106"/>
    </row>
    <row r="86" spans="1:7" s="87" customFormat="1" hidden="1" x14ac:dyDescent="0.25">
      <c r="A86" s="178"/>
      <c r="B86" s="206"/>
      <c r="C86" s="203"/>
      <c r="D86" s="67">
        <f t="shared" si="2"/>
        <v>0</v>
      </c>
      <c r="E86" s="87" t="s">
        <v>180</v>
      </c>
      <c r="F86" s="106"/>
      <c r="G86" s="106"/>
    </row>
    <row r="87" spans="1:7" s="87" customFormat="1" hidden="1" x14ac:dyDescent="0.25">
      <c r="A87" s="178"/>
      <c r="B87" s="206"/>
      <c r="C87" s="203"/>
      <c r="D87" s="67">
        <f t="shared" si="2"/>
        <v>0</v>
      </c>
      <c r="E87" s="87" t="s">
        <v>180</v>
      </c>
      <c r="F87" s="106"/>
      <c r="G87" s="106"/>
    </row>
    <row r="88" spans="1:7" s="87" customFormat="1" hidden="1" x14ac:dyDescent="0.25">
      <c r="A88" s="178"/>
      <c r="B88" s="206"/>
      <c r="C88" s="203"/>
      <c r="D88" s="67">
        <f t="shared" si="2"/>
        <v>0</v>
      </c>
      <c r="E88" s="87" t="s">
        <v>180</v>
      </c>
      <c r="F88" s="106"/>
      <c r="G88" s="106"/>
    </row>
    <row r="89" spans="1:7" s="87" customFormat="1" hidden="1" x14ac:dyDescent="0.25">
      <c r="A89" s="178"/>
      <c r="B89" s="206"/>
      <c r="C89" s="203"/>
      <c r="D89" s="67">
        <f t="shared" si="2"/>
        <v>0</v>
      </c>
      <c r="E89" s="87" t="s">
        <v>180</v>
      </c>
      <c r="F89" s="106"/>
      <c r="G89" s="106"/>
    </row>
    <row r="90" spans="1:7" s="87" customFormat="1" hidden="1" x14ac:dyDescent="0.25">
      <c r="A90" s="178"/>
      <c r="B90" s="206"/>
      <c r="C90" s="203"/>
      <c r="D90" s="67">
        <f t="shared" si="2"/>
        <v>0</v>
      </c>
      <c r="E90" s="87" t="s">
        <v>180</v>
      </c>
      <c r="F90" s="106"/>
      <c r="G90" s="106"/>
    </row>
    <row r="91" spans="1:7" s="87" customFormat="1" hidden="1" x14ac:dyDescent="0.25">
      <c r="A91" s="178"/>
      <c r="B91" s="206"/>
      <c r="C91" s="203"/>
      <c r="D91" s="67">
        <f t="shared" si="2"/>
        <v>0</v>
      </c>
      <c r="E91" s="87" t="s">
        <v>180</v>
      </c>
      <c r="F91" s="106"/>
      <c r="G91" s="106"/>
    </row>
    <row r="92" spans="1:7" s="87" customFormat="1" hidden="1" x14ac:dyDescent="0.25">
      <c r="A92" s="178"/>
      <c r="B92" s="206"/>
      <c r="C92" s="203"/>
      <c r="D92" s="67">
        <f t="shared" si="2"/>
        <v>0</v>
      </c>
      <c r="E92" s="87" t="s">
        <v>180</v>
      </c>
      <c r="F92" s="106"/>
      <c r="G92" s="106"/>
    </row>
    <row r="93" spans="1:7" s="87" customFormat="1" hidden="1" x14ac:dyDescent="0.25">
      <c r="A93" s="178"/>
      <c r="B93" s="206"/>
      <c r="C93" s="203"/>
      <c r="D93" s="67">
        <f t="shared" si="2"/>
        <v>0</v>
      </c>
      <c r="E93" s="87" t="s">
        <v>180</v>
      </c>
      <c r="F93" s="106"/>
      <c r="G93" s="106"/>
    </row>
    <row r="94" spans="1:7" s="87" customFormat="1" hidden="1" x14ac:dyDescent="0.25">
      <c r="A94" s="178"/>
      <c r="B94" s="206"/>
      <c r="C94" s="203"/>
      <c r="D94" s="67">
        <f t="shared" si="2"/>
        <v>0</v>
      </c>
      <c r="E94" s="87" t="s">
        <v>180</v>
      </c>
      <c r="F94" s="106"/>
      <c r="G94" s="106"/>
    </row>
    <row r="95" spans="1:7" s="87" customFormat="1" hidden="1" x14ac:dyDescent="0.25">
      <c r="A95" s="178"/>
      <c r="B95" s="206"/>
      <c r="C95" s="203"/>
      <c r="D95" s="67">
        <f t="shared" si="2"/>
        <v>0</v>
      </c>
      <c r="E95" s="87" t="s">
        <v>180</v>
      </c>
      <c r="F95" s="106"/>
      <c r="G95" s="106"/>
    </row>
    <row r="96" spans="1:7" s="87" customFormat="1" hidden="1" x14ac:dyDescent="0.25">
      <c r="A96" s="178"/>
      <c r="B96" s="206"/>
      <c r="C96" s="203"/>
      <c r="D96" s="67">
        <f t="shared" si="2"/>
        <v>0</v>
      </c>
      <c r="E96" s="87" t="s">
        <v>180</v>
      </c>
      <c r="F96" s="106"/>
      <c r="G96" s="106"/>
    </row>
    <row r="97" spans="1:7" s="87" customFormat="1" hidden="1" x14ac:dyDescent="0.25">
      <c r="A97" s="178"/>
      <c r="B97" s="206"/>
      <c r="C97" s="203"/>
      <c r="D97" s="67">
        <f t="shared" si="2"/>
        <v>0</v>
      </c>
      <c r="E97" s="87" t="s">
        <v>180</v>
      </c>
      <c r="F97" s="106"/>
      <c r="G97" s="106"/>
    </row>
    <row r="98" spans="1:7" s="87" customFormat="1" hidden="1" x14ac:dyDescent="0.25">
      <c r="A98" s="178"/>
      <c r="B98" s="206"/>
      <c r="C98" s="203"/>
      <c r="D98" s="67">
        <f t="shared" si="2"/>
        <v>0</v>
      </c>
      <c r="E98" s="87" t="s">
        <v>180</v>
      </c>
      <c r="F98" s="106"/>
      <c r="G98" s="106"/>
    </row>
    <row r="99" spans="1:7" s="87" customFormat="1" hidden="1" x14ac:dyDescent="0.25">
      <c r="A99" s="178"/>
      <c r="B99" s="206"/>
      <c r="C99" s="203"/>
      <c r="D99" s="67">
        <f t="shared" si="2"/>
        <v>0</v>
      </c>
      <c r="E99" s="87" t="s">
        <v>180</v>
      </c>
      <c r="F99" s="106"/>
      <c r="G99" s="106"/>
    </row>
    <row r="100" spans="1:7" s="87" customFormat="1" hidden="1" x14ac:dyDescent="0.25">
      <c r="A100" s="178"/>
      <c r="B100" s="206"/>
      <c r="C100" s="203"/>
      <c r="D100" s="67">
        <f t="shared" si="2"/>
        <v>0</v>
      </c>
      <c r="E100" s="87" t="s">
        <v>180</v>
      </c>
      <c r="F100" s="106"/>
      <c r="G100" s="106"/>
    </row>
    <row r="101" spans="1:7" s="87" customFormat="1" hidden="1" x14ac:dyDescent="0.25">
      <c r="A101" s="178"/>
      <c r="B101" s="206"/>
      <c r="C101" s="203"/>
      <c r="D101" s="67">
        <f t="shared" ref="D101:D132" si="3">ROUND(+B101*C101,2)</f>
        <v>0</v>
      </c>
      <c r="E101" s="87" t="s">
        <v>180</v>
      </c>
      <c r="F101" s="106"/>
      <c r="G101" s="106"/>
    </row>
    <row r="102" spans="1:7" s="87" customFormat="1" hidden="1" x14ac:dyDescent="0.25">
      <c r="A102" s="178"/>
      <c r="B102" s="206"/>
      <c r="C102" s="203"/>
      <c r="D102" s="67">
        <f t="shared" si="3"/>
        <v>0</v>
      </c>
      <c r="E102" s="87" t="s">
        <v>180</v>
      </c>
      <c r="F102" s="106"/>
      <c r="G102" s="106"/>
    </row>
    <row r="103" spans="1:7" s="87" customFormat="1" hidden="1" x14ac:dyDescent="0.25">
      <c r="A103" s="178"/>
      <c r="B103" s="206"/>
      <c r="C103" s="203"/>
      <c r="D103" s="67">
        <f t="shared" si="3"/>
        <v>0</v>
      </c>
      <c r="E103" s="87" t="s">
        <v>180</v>
      </c>
      <c r="F103" s="106"/>
      <c r="G103" s="106"/>
    </row>
    <row r="104" spans="1:7" s="87" customFormat="1" hidden="1" x14ac:dyDescent="0.25">
      <c r="A104" s="178"/>
      <c r="B104" s="206"/>
      <c r="C104" s="203"/>
      <c r="D104" s="67">
        <f t="shared" si="3"/>
        <v>0</v>
      </c>
      <c r="E104" s="87" t="s">
        <v>180</v>
      </c>
      <c r="F104" s="106"/>
      <c r="G104" s="106"/>
    </row>
    <row r="105" spans="1:7" s="87" customFormat="1" hidden="1" x14ac:dyDescent="0.25">
      <c r="A105" s="178"/>
      <c r="B105" s="206"/>
      <c r="C105" s="203"/>
      <c r="D105" s="67">
        <f t="shared" si="3"/>
        <v>0</v>
      </c>
      <c r="E105" s="87" t="s">
        <v>180</v>
      </c>
      <c r="F105" s="106"/>
      <c r="G105" s="106"/>
    </row>
    <row r="106" spans="1:7" s="87" customFormat="1" hidden="1" x14ac:dyDescent="0.25">
      <c r="A106" s="178"/>
      <c r="B106" s="206"/>
      <c r="C106" s="203"/>
      <c r="D106" s="67">
        <f t="shared" si="3"/>
        <v>0</v>
      </c>
      <c r="E106" s="87" t="s">
        <v>180</v>
      </c>
      <c r="F106" s="106"/>
      <c r="G106" s="106"/>
    </row>
    <row r="107" spans="1:7" s="87" customFormat="1" hidden="1" x14ac:dyDescent="0.25">
      <c r="A107" s="178"/>
      <c r="B107" s="206"/>
      <c r="C107" s="203"/>
      <c r="D107" s="67">
        <f t="shared" si="3"/>
        <v>0</v>
      </c>
      <c r="E107" s="87" t="s">
        <v>180</v>
      </c>
      <c r="F107" s="106"/>
      <c r="G107" s="106"/>
    </row>
    <row r="108" spans="1:7" s="87" customFormat="1" hidden="1" x14ac:dyDescent="0.25">
      <c r="A108" s="178"/>
      <c r="B108" s="206"/>
      <c r="C108" s="203"/>
      <c r="D108" s="67">
        <f t="shared" si="3"/>
        <v>0</v>
      </c>
      <c r="E108" s="87" t="s">
        <v>180</v>
      </c>
      <c r="F108" s="106"/>
      <c r="G108" s="106"/>
    </row>
    <row r="109" spans="1:7" s="87" customFormat="1" hidden="1" x14ac:dyDescent="0.25">
      <c r="A109" s="178"/>
      <c r="B109" s="206"/>
      <c r="C109" s="203"/>
      <c r="D109" s="67">
        <f t="shared" si="3"/>
        <v>0</v>
      </c>
      <c r="E109" s="87" t="s">
        <v>180</v>
      </c>
      <c r="F109" s="106"/>
      <c r="G109" s="106"/>
    </row>
    <row r="110" spans="1:7" s="87" customFormat="1" hidden="1" x14ac:dyDescent="0.25">
      <c r="A110" s="178"/>
      <c r="B110" s="206"/>
      <c r="C110" s="203"/>
      <c r="D110" s="67">
        <f t="shared" si="3"/>
        <v>0</v>
      </c>
      <c r="E110" s="87" t="s">
        <v>180</v>
      </c>
      <c r="F110" s="106"/>
      <c r="G110" s="106"/>
    </row>
    <row r="111" spans="1:7" s="87" customFormat="1" hidden="1" x14ac:dyDescent="0.25">
      <c r="A111" s="178"/>
      <c r="B111" s="206"/>
      <c r="C111" s="203"/>
      <c r="D111" s="67">
        <f t="shared" si="3"/>
        <v>0</v>
      </c>
      <c r="E111" s="87" t="s">
        <v>180</v>
      </c>
      <c r="F111" s="106"/>
      <c r="G111" s="106"/>
    </row>
    <row r="112" spans="1:7" s="87" customFormat="1" hidden="1" x14ac:dyDescent="0.25">
      <c r="A112" s="178"/>
      <c r="B112" s="206"/>
      <c r="C112" s="203"/>
      <c r="D112" s="67">
        <f t="shared" si="3"/>
        <v>0</v>
      </c>
      <c r="E112" s="87" t="s">
        <v>180</v>
      </c>
      <c r="F112" s="106"/>
      <c r="G112" s="106"/>
    </row>
    <row r="113" spans="1:7" s="87" customFormat="1" hidden="1" x14ac:dyDescent="0.25">
      <c r="A113" s="178"/>
      <c r="B113" s="206"/>
      <c r="C113" s="203"/>
      <c r="D113" s="67">
        <f t="shared" si="3"/>
        <v>0</v>
      </c>
      <c r="E113" s="87" t="s">
        <v>180</v>
      </c>
      <c r="F113" s="106"/>
      <c r="G113" s="106"/>
    </row>
    <row r="114" spans="1:7" s="87" customFormat="1" hidden="1" x14ac:dyDescent="0.25">
      <c r="A114" s="178"/>
      <c r="B114" s="206"/>
      <c r="C114" s="203"/>
      <c r="D114" s="67">
        <f t="shared" si="3"/>
        <v>0</v>
      </c>
      <c r="E114" s="87" t="s">
        <v>180</v>
      </c>
      <c r="F114" s="106"/>
      <c r="G114" s="106"/>
    </row>
    <row r="115" spans="1:7" s="87" customFormat="1" hidden="1" x14ac:dyDescent="0.25">
      <c r="A115" s="178"/>
      <c r="B115" s="206"/>
      <c r="C115" s="203"/>
      <c r="D115" s="67">
        <f t="shared" si="3"/>
        <v>0</v>
      </c>
      <c r="E115" s="87" t="s">
        <v>180</v>
      </c>
      <c r="F115" s="106"/>
      <c r="G115" s="106"/>
    </row>
    <row r="116" spans="1:7" s="87" customFormat="1" hidden="1" x14ac:dyDescent="0.25">
      <c r="A116" s="178"/>
      <c r="B116" s="206"/>
      <c r="C116" s="203"/>
      <c r="D116" s="67">
        <f t="shared" si="3"/>
        <v>0</v>
      </c>
      <c r="E116" s="87" t="s">
        <v>180</v>
      </c>
      <c r="F116" s="106"/>
      <c r="G116" s="106"/>
    </row>
    <row r="117" spans="1:7" s="87" customFormat="1" hidden="1" x14ac:dyDescent="0.25">
      <c r="A117" s="178"/>
      <c r="B117" s="206"/>
      <c r="C117" s="203"/>
      <c r="D117" s="67">
        <f t="shared" si="3"/>
        <v>0</v>
      </c>
      <c r="E117" s="87" t="s">
        <v>180</v>
      </c>
      <c r="F117" s="106"/>
      <c r="G117" s="106"/>
    </row>
    <row r="118" spans="1:7" s="87" customFormat="1" hidden="1" x14ac:dyDescent="0.25">
      <c r="A118" s="178"/>
      <c r="B118" s="206"/>
      <c r="C118" s="203"/>
      <c r="D118" s="67">
        <f t="shared" si="3"/>
        <v>0</v>
      </c>
      <c r="E118" s="87" t="s">
        <v>180</v>
      </c>
      <c r="F118" s="106"/>
      <c r="G118" s="106"/>
    </row>
    <row r="119" spans="1:7" s="87" customFormat="1" hidden="1" x14ac:dyDescent="0.25">
      <c r="A119" s="178"/>
      <c r="B119" s="206"/>
      <c r="C119" s="203"/>
      <c r="D119" s="67">
        <f t="shared" si="3"/>
        <v>0</v>
      </c>
      <c r="E119" s="87" t="s">
        <v>180</v>
      </c>
      <c r="F119" s="106"/>
      <c r="G119" s="106"/>
    </row>
    <row r="120" spans="1:7" s="87" customFormat="1" hidden="1" x14ac:dyDescent="0.25">
      <c r="A120" s="178"/>
      <c r="B120" s="206"/>
      <c r="C120" s="203"/>
      <c r="D120" s="67">
        <f t="shared" si="3"/>
        <v>0</v>
      </c>
      <c r="E120" s="87" t="s">
        <v>180</v>
      </c>
      <c r="F120" s="106"/>
      <c r="G120" s="106"/>
    </row>
    <row r="121" spans="1:7" s="87" customFormat="1" hidden="1" x14ac:dyDescent="0.25">
      <c r="A121" s="178"/>
      <c r="B121" s="206"/>
      <c r="C121" s="203"/>
      <c r="D121" s="67">
        <f t="shared" si="3"/>
        <v>0</v>
      </c>
      <c r="E121" s="87" t="s">
        <v>180</v>
      </c>
      <c r="F121" s="106"/>
      <c r="G121" s="106"/>
    </row>
    <row r="122" spans="1:7" s="87" customFormat="1" hidden="1" x14ac:dyDescent="0.25">
      <c r="A122" s="178"/>
      <c r="B122" s="206"/>
      <c r="C122" s="203"/>
      <c r="D122" s="67">
        <f t="shared" si="3"/>
        <v>0</v>
      </c>
      <c r="E122" s="87" t="s">
        <v>180</v>
      </c>
      <c r="F122" s="106"/>
      <c r="G122" s="106"/>
    </row>
    <row r="123" spans="1:7" s="87" customFormat="1" hidden="1" x14ac:dyDescent="0.25">
      <c r="A123" s="178"/>
      <c r="B123" s="206"/>
      <c r="C123" s="203"/>
      <c r="D123" s="67">
        <f t="shared" si="3"/>
        <v>0</v>
      </c>
      <c r="E123" s="87" t="s">
        <v>180</v>
      </c>
      <c r="F123" s="106"/>
      <c r="G123" s="106"/>
    </row>
    <row r="124" spans="1:7" s="87" customFormat="1" hidden="1" x14ac:dyDescent="0.25">
      <c r="A124" s="178"/>
      <c r="B124" s="206"/>
      <c r="C124" s="203"/>
      <c r="D124" s="67">
        <f t="shared" si="3"/>
        <v>0</v>
      </c>
      <c r="E124" s="87" t="s">
        <v>180</v>
      </c>
      <c r="F124" s="106"/>
      <c r="G124" s="106"/>
    </row>
    <row r="125" spans="1:7" s="87" customFormat="1" hidden="1" x14ac:dyDescent="0.25">
      <c r="A125" s="178"/>
      <c r="B125" s="206"/>
      <c r="C125" s="203"/>
      <c r="D125" s="67">
        <f t="shared" si="3"/>
        <v>0</v>
      </c>
      <c r="E125" s="87" t="s">
        <v>180</v>
      </c>
      <c r="F125" s="106"/>
      <c r="G125" s="106"/>
    </row>
    <row r="126" spans="1:7" s="87" customFormat="1" hidden="1" x14ac:dyDescent="0.25">
      <c r="A126" s="178"/>
      <c r="B126" s="206"/>
      <c r="C126" s="203"/>
      <c r="D126" s="67">
        <f t="shared" si="3"/>
        <v>0</v>
      </c>
      <c r="E126" s="87" t="s">
        <v>180</v>
      </c>
      <c r="F126" s="106"/>
      <c r="G126" s="106"/>
    </row>
    <row r="127" spans="1:7" s="87" customFormat="1" hidden="1" x14ac:dyDescent="0.25">
      <c r="A127" s="178"/>
      <c r="B127" s="206"/>
      <c r="C127" s="203"/>
      <c r="D127" s="67">
        <f t="shared" si="3"/>
        <v>0</v>
      </c>
      <c r="E127" s="87" t="s">
        <v>180</v>
      </c>
      <c r="F127" s="106"/>
      <c r="G127" s="106"/>
    </row>
    <row r="128" spans="1:7" s="87" customFormat="1" hidden="1" x14ac:dyDescent="0.25">
      <c r="A128" s="178"/>
      <c r="B128" s="206"/>
      <c r="C128" s="203"/>
      <c r="D128" s="67">
        <f t="shared" si="3"/>
        <v>0</v>
      </c>
      <c r="E128" s="87" t="s">
        <v>180</v>
      </c>
      <c r="F128" s="106"/>
      <c r="G128" s="106"/>
    </row>
    <row r="129" spans="1:7" s="87" customFormat="1" hidden="1" x14ac:dyDescent="0.25">
      <c r="A129" s="178"/>
      <c r="B129" s="206"/>
      <c r="C129" s="203"/>
      <c r="D129" s="67">
        <f t="shared" si="3"/>
        <v>0</v>
      </c>
      <c r="E129" s="87" t="s">
        <v>180</v>
      </c>
      <c r="F129" s="106"/>
      <c r="G129" s="106"/>
    </row>
    <row r="130" spans="1:7" s="87" customFormat="1" hidden="1" x14ac:dyDescent="0.25">
      <c r="A130" s="178"/>
      <c r="B130" s="206"/>
      <c r="C130" s="203"/>
      <c r="D130" s="67">
        <f t="shared" si="3"/>
        <v>0</v>
      </c>
      <c r="E130" s="87" t="s">
        <v>180</v>
      </c>
      <c r="F130" s="106"/>
      <c r="G130" s="106"/>
    </row>
    <row r="131" spans="1:7" s="87" customFormat="1" hidden="1" x14ac:dyDescent="0.25">
      <c r="A131" s="178"/>
      <c r="B131" s="206"/>
      <c r="C131" s="203"/>
      <c r="D131" s="67">
        <f t="shared" si="3"/>
        <v>0</v>
      </c>
      <c r="E131" s="87" t="s">
        <v>180</v>
      </c>
      <c r="F131" s="106"/>
      <c r="G131" s="106"/>
    </row>
    <row r="132" spans="1:7" s="87" customFormat="1" hidden="1" x14ac:dyDescent="0.25">
      <c r="A132" s="178"/>
      <c r="B132" s="206"/>
      <c r="C132" s="203"/>
      <c r="D132" s="67">
        <f t="shared" si="3"/>
        <v>0</v>
      </c>
      <c r="E132" s="87" t="s">
        <v>180</v>
      </c>
      <c r="F132" s="106"/>
      <c r="G132" s="106"/>
    </row>
    <row r="133" spans="1:7" s="87" customFormat="1" hidden="1" x14ac:dyDescent="0.25">
      <c r="A133" s="178"/>
      <c r="B133" s="206"/>
      <c r="C133" s="203"/>
      <c r="D133" s="67">
        <f t="shared" ref="D133:D134" si="4">ROUND(+B133*C133,2)</f>
        <v>0</v>
      </c>
      <c r="E133" s="87" t="s">
        <v>180</v>
      </c>
      <c r="F133" s="106"/>
      <c r="G133" s="106"/>
    </row>
    <row r="134" spans="1:7" s="87" customFormat="1" ht="15" customHeight="1" x14ac:dyDescent="0.25">
      <c r="A134" s="178"/>
      <c r="B134" s="206"/>
      <c r="C134" s="203"/>
      <c r="D134" s="218">
        <f t="shared" si="4"/>
        <v>0</v>
      </c>
      <c r="E134" s="87" t="s">
        <v>180</v>
      </c>
      <c r="F134" s="106"/>
      <c r="G134" s="106"/>
    </row>
    <row r="135" spans="1:7" s="87" customFormat="1" x14ac:dyDescent="0.25">
      <c r="A135" s="178"/>
      <c r="B135" s="159"/>
      <c r="C135" s="170" t="s">
        <v>196</v>
      </c>
      <c r="D135" s="228">
        <f>ROUND(SUBTOTAL(109,D5:D134),2)</f>
        <v>0</v>
      </c>
      <c r="E135" s="87" t="s">
        <v>180</v>
      </c>
      <c r="F135" s="77"/>
      <c r="G135" s="100" t="s">
        <v>197</v>
      </c>
    </row>
    <row r="136" spans="1:7" s="87" customFormat="1" x14ac:dyDescent="0.25">
      <c r="A136" s="178"/>
      <c r="B136" s="77"/>
      <c r="C136" s="80"/>
      <c r="D136" s="223"/>
      <c r="E136" s="87" t="s">
        <v>183</v>
      </c>
      <c r="F136" s="77"/>
      <c r="G136" s="77"/>
    </row>
    <row r="137" spans="1:7" s="87" customFormat="1" x14ac:dyDescent="0.25">
      <c r="A137" s="178"/>
      <c r="B137" s="206"/>
      <c r="C137" s="203"/>
      <c r="D137" s="67">
        <f t="shared" ref="D137:D168" si="5">ROUND(+B137*C137,2)</f>
        <v>0</v>
      </c>
      <c r="E137" s="87" t="s">
        <v>183</v>
      </c>
      <c r="F137" s="77"/>
      <c r="G137" s="77"/>
    </row>
    <row r="138" spans="1:7" s="87" customFormat="1" x14ac:dyDescent="0.25">
      <c r="A138" s="178"/>
      <c r="B138" s="206"/>
      <c r="C138" s="203"/>
      <c r="D138" s="67">
        <f t="shared" si="5"/>
        <v>0</v>
      </c>
      <c r="E138" s="87" t="s">
        <v>183</v>
      </c>
      <c r="F138" s="106"/>
      <c r="G138" s="106"/>
    </row>
    <row r="139" spans="1:7" s="87" customFormat="1" x14ac:dyDescent="0.25">
      <c r="A139" s="178"/>
      <c r="B139" s="206"/>
      <c r="C139" s="203"/>
      <c r="D139" s="67">
        <f t="shared" si="5"/>
        <v>0</v>
      </c>
      <c r="E139" s="87" t="s">
        <v>183</v>
      </c>
      <c r="F139" s="106"/>
      <c r="G139" s="106"/>
    </row>
    <row r="140" spans="1:7" s="87" customFormat="1" hidden="1" x14ac:dyDescent="0.25">
      <c r="A140" s="178"/>
      <c r="B140" s="206"/>
      <c r="C140" s="203"/>
      <c r="D140" s="67">
        <f t="shared" si="5"/>
        <v>0</v>
      </c>
      <c r="E140" s="87" t="s">
        <v>183</v>
      </c>
      <c r="F140" s="106"/>
      <c r="G140" s="106"/>
    </row>
    <row r="141" spans="1:7" s="87" customFormat="1" hidden="1" x14ac:dyDescent="0.25">
      <c r="A141" s="178"/>
      <c r="B141" s="206"/>
      <c r="C141" s="203"/>
      <c r="D141" s="67">
        <f t="shared" si="5"/>
        <v>0</v>
      </c>
      <c r="E141" s="87" t="s">
        <v>183</v>
      </c>
      <c r="F141" s="106"/>
      <c r="G141" s="106"/>
    </row>
    <row r="142" spans="1:7" s="87" customFormat="1" hidden="1" x14ac:dyDescent="0.25">
      <c r="A142" s="178"/>
      <c r="B142" s="206"/>
      <c r="C142" s="203"/>
      <c r="D142" s="67">
        <f t="shared" si="5"/>
        <v>0</v>
      </c>
      <c r="E142" s="87" t="s">
        <v>183</v>
      </c>
      <c r="F142" s="106"/>
      <c r="G142" s="106"/>
    </row>
    <row r="143" spans="1:7" s="87" customFormat="1" hidden="1" x14ac:dyDescent="0.25">
      <c r="A143" s="178"/>
      <c r="B143" s="206"/>
      <c r="C143" s="203"/>
      <c r="D143" s="67">
        <f t="shared" si="5"/>
        <v>0</v>
      </c>
      <c r="E143" s="87" t="s">
        <v>183</v>
      </c>
      <c r="F143" s="106"/>
      <c r="G143" s="106"/>
    </row>
    <row r="144" spans="1:7" s="87" customFormat="1" hidden="1" x14ac:dyDescent="0.25">
      <c r="A144" s="178"/>
      <c r="B144" s="206"/>
      <c r="C144" s="203"/>
      <c r="D144" s="67">
        <f t="shared" si="5"/>
        <v>0</v>
      </c>
      <c r="E144" s="87" t="s">
        <v>183</v>
      </c>
      <c r="F144" s="106"/>
      <c r="G144" s="106"/>
    </row>
    <row r="145" spans="1:7" s="87" customFormat="1" hidden="1" x14ac:dyDescent="0.25">
      <c r="A145" s="178"/>
      <c r="B145" s="206"/>
      <c r="C145" s="203"/>
      <c r="D145" s="67">
        <f t="shared" si="5"/>
        <v>0</v>
      </c>
      <c r="E145" s="87" t="s">
        <v>183</v>
      </c>
      <c r="F145" s="106"/>
      <c r="G145" s="106"/>
    </row>
    <row r="146" spans="1:7" s="87" customFormat="1" hidden="1" x14ac:dyDescent="0.25">
      <c r="A146" s="178"/>
      <c r="B146" s="206"/>
      <c r="C146" s="203"/>
      <c r="D146" s="67">
        <f t="shared" si="5"/>
        <v>0</v>
      </c>
      <c r="E146" s="87" t="s">
        <v>183</v>
      </c>
      <c r="F146" s="106"/>
      <c r="G146" s="106"/>
    </row>
    <row r="147" spans="1:7" s="87" customFormat="1" hidden="1" x14ac:dyDescent="0.25">
      <c r="A147" s="178"/>
      <c r="B147" s="206"/>
      <c r="C147" s="203"/>
      <c r="D147" s="67">
        <f t="shared" si="5"/>
        <v>0</v>
      </c>
      <c r="E147" s="87" t="s">
        <v>183</v>
      </c>
      <c r="F147" s="106"/>
      <c r="G147" s="106"/>
    </row>
    <row r="148" spans="1:7" s="87" customFormat="1" hidden="1" x14ac:dyDescent="0.25">
      <c r="A148" s="178"/>
      <c r="B148" s="206"/>
      <c r="C148" s="203"/>
      <c r="D148" s="67">
        <f t="shared" si="5"/>
        <v>0</v>
      </c>
      <c r="E148" s="87" t="s">
        <v>183</v>
      </c>
      <c r="F148" s="106"/>
      <c r="G148" s="106"/>
    </row>
    <row r="149" spans="1:7" s="87" customFormat="1" hidden="1" x14ac:dyDescent="0.25">
      <c r="A149" s="178"/>
      <c r="B149" s="206"/>
      <c r="C149" s="203"/>
      <c r="D149" s="67">
        <f t="shared" si="5"/>
        <v>0</v>
      </c>
      <c r="E149" s="87" t="s">
        <v>183</v>
      </c>
      <c r="F149" s="106"/>
      <c r="G149" s="106"/>
    </row>
    <row r="150" spans="1:7" s="87" customFormat="1" hidden="1" x14ac:dyDescent="0.25">
      <c r="A150" s="178"/>
      <c r="B150" s="206"/>
      <c r="C150" s="203"/>
      <c r="D150" s="67">
        <f t="shared" si="5"/>
        <v>0</v>
      </c>
      <c r="E150" s="87" t="s">
        <v>183</v>
      </c>
      <c r="F150" s="106"/>
      <c r="G150" s="106"/>
    </row>
    <row r="151" spans="1:7" s="87" customFormat="1" hidden="1" x14ac:dyDescent="0.25">
      <c r="A151" s="178"/>
      <c r="B151" s="206"/>
      <c r="C151" s="203"/>
      <c r="D151" s="67">
        <f t="shared" si="5"/>
        <v>0</v>
      </c>
      <c r="E151" s="87" t="s">
        <v>183</v>
      </c>
      <c r="F151" s="106"/>
      <c r="G151" s="106"/>
    </row>
    <row r="152" spans="1:7" s="87" customFormat="1" hidden="1" x14ac:dyDescent="0.25">
      <c r="A152" s="178"/>
      <c r="B152" s="206"/>
      <c r="C152" s="203"/>
      <c r="D152" s="67">
        <f t="shared" si="5"/>
        <v>0</v>
      </c>
      <c r="E152" s="87" t="s">
        <v>183</v>
      </c>
      <c r="F152" s="106"/>
      <c r="G152" s="106"/>
    </row>
    <row r="153" spans="1:7" s="87" customFormat="1" hidden="1" x14ac:dyDescent="0.25">
      <c r="A153" s="178"/>
      <c r="B153" s="206"/>
      <c r="C153" s="203"/>
      <c r="D153" s="67">
        <f t="shared" si="5"/>
        <v>0</v>
      </c>
      <c r="E153" s="87" t="s">
        <v>183</v>
      </c>
      <c r="F153" s="106"/>
      <c r="G153" s="106"/>
    </row>
    <row r="154" spans="1:7" s="87" customFormat="1" hidden="1" x14ac:dyDescent="0.25">
      <c r="A154" s="178"/>
      <c r="B154" s="206"/>
      <c r="C154" s="203"/>
      <c r="D154" s="67">
        <f t="shared" si="5"/>
        <v>0</v>
      </c>
      <c r="E154" s="87" t="s">
        <v>183</v>
      </c>
      <c r="F154" s="106"/>
      <c r="G154" s="106"/>
    </row>
    <row r="155" spans="1:7" s="87" customFormat="1" hidden="1" x14ac:dyDescent="0.25">
      <c r="A155" s="178"/>
      <c r="B155" s="206"/>
      <c r="C155" s="203"/>
      <c r="D155" s="67">
        <f t="shared" si="5"/>
        <v>0</v>
      </c>
      <c r="E155" s="87" t="s">
        <v>183</v>
      </c>
      <c r="F155" s="106"/>
      <c r="G155" s="106"/>
    </row>
    <row r="156" spans="1:7" s="87" customFormat="1" hidden="1" x14ac:dyDescent="0.25">
      <c r="A156" s="178"/>
      <c r="B156" s="206"/>
      <c r="C156" s="203"/>
      <c r="D156" s="67">
        <f t="shared" si="5"/>
        <v>0</v>
      </c>
      <c r="E156" s="87" t="s">
        <v>183</v>
      </c>
      <c r="F156" s="106"/>
      <c r="G156" s="106"/>
    </row>
    <row r="157" spans="1:7" s="87" customFormat="1" hidden="1" x14ac:dyDescent="0.25">
      <c r="A157" s="178"/>
      <c r="B157" s="206"/>
      <c r="C157" s="203"/>
      <c r="D157" s="67">
        <f t="shared" si="5"/>
        <v>0</v>
      </c>
      <c r="E157" s="87" t="s">
        <v>183</v>
      </c>
      <c r="F157" s="106"/>
      <c r="G157" s="106"/>
    </row>
    <row r="158" spans="1:7" s="87" customFormat="1" hidden="1" x14ac:dyDescent="0.25">
      <c r="A158" s="178"/>
      <c r="B158" s="206"/>
      <c r="C158" s="203"/>
      <c r="D158" s="67">
        <f t="shared" si="5"/>
        <v>0</v>
      </c>
      <c r="E158" s="87" t="s">
        <v>183</v>
      </c>
      <c r="F158" s="106"/>
      <c r="G158" s="106"/>
    </row>
    <row r="159" spans="1:7" s="87" customFormat="1" hidden="1" x14ac:dyDescent="0.25">
      <c r="A159" s="178"/>
      <c r="B159" s="206"/>
      <c r="C159" s="203"/>
      <c r="D159" s="67">
        <f t="shared" si="5"/>
        <v>0</v>
      </c>
      <c r="E159" s="87" t="s">
        <v>183</v>
      </c>
      <c r="F159" s="106"/>
      <c r="G159" s="106"/>
    </row>
    <row r="160" spans="1:7" s="87" customFormat="1" hidden="1" x14ac:dyDescent="0.25">
      <c r="A160" s="178"/>
      <c r="B160" s="206"/>
      <c r="C160" s="203"/>
      <c r="D160" s="67">
        <f t="shared" si="5"/>
        <v>0</v>
      </c>
      <c r="E160" s="87" t="s">
        <v>183</v>
      </c>
      <c r="F160" s="106"/>
      <c r="G160" s="106"/>
    </row>
    <row r="161" spans="1:7" s="87" customFormat="1" hidden="1" x14ac:dyDescent="0.25">
      <c r="A161" s="178"/>
      <c r="B161" s="206"/>
      <c r="C161" s="203"/>
      <c r="D161" s="67">
        <f t="shared" si="5"/>
        <v>0</v>
      </c>
      <c r="E161" s="87" t="s">
        <v>183</v>
      </c>
      <c r="F161" s="106"/>
      <c r="G161" s="106"/>
    </row>
    <row r="162" spans="1:7" s="87" customFormat="1" hidden="1" x14ac:dyDescent="0.25">
      <c r="A162" s="178"/>
      <c r="B162" s="206"/>
      <c r="C162" s="203"/>
      <c r="D162" s="67">
        <f t="shared" si="5"/>
        <v>0</v>
      </c>
      <c r="E162" s="87" t="s">
        <v>183</v>
      </c>
      <c r="F162" s="106"/>
      <c r="G162" s="106"/>
    </row>
    <row r="163" spans="1:7" s="87" customFormat="1" hidden="1" x14ac:dyDescent="0.25">
      <c r="A163" s="178"/>
      <c r="B163" s="206"/>
      <c r="C163" s="203"/>
      <c r="D163" s="67">
        <f t="shared" si="5"/>
        <v>0</v>
      </c>
      <c r="E163" s="87" t="s">
        <v>183</v>
      </c>
      <c r="F163" s="106"/>
      <c r="G163" s="106"/>
    </row>
    <row r="164" spans="1:7" s="87" customFormat="1" hidden="1" x14ac:dyDescent="0.25">
      <c r="A164" s="178"/>
      <c r="B164" s="206"/>
      <c r="C164" s="203"/>
      <c r="D164" s="67">
        <f t="shared" si="5"/>
        <v>0</v>
      </c>
      <c r="E164" s="87" t="s">
        <v>183</v>
      </c>
      <c r="F164" s="106"/>
      <c r="G164" s="106"/>
    </row>
    <row r="165" spans="1:7" s="87" customFormat="1" hidden="1" x14ac:dyDescent="0.25">
      <c r="A165" s="178"/>
      <c r="B165" s="206"/>
      <c r="C165" s="203"/>
      <c r="D165" s="67">
        <f t="shared" si="5"/>
        <v>0</v>
      </c>
      <c r="E165" s="87" t="s">
        <v>183</v>
      </c>
      <c r="F165" s="106"/>
      <c r="G165" s="106"/>
    </row>
    <row r="166" spans="1:7" s="87" customFormat="1" hidden="1" x14ac:dyDescent="0.25">
      <c r="A166" s="178"/>
      <c r="B166" s="206"/>
      <c r="C166" s="203"/>
      <c r="D166" s="67">
        <f t="shared" si="5"/>
        <v>0</v>
      </c>
      <c r="E166" s="87" t="s">
        <v>183</v>
      </c>
      <c r="F166" s="106"/>
      <c r="G166" s="106"/>
    </row>
    <row r="167" spans="1:7" s="87" customFormat="1" hidden="1" x14ac:dyDescent="0.25">
      <c r="A167" s="178"/>
      <c r="B167" s="206"/>
      <c r="C167" s="203"/>
      <c r="D167" s="67">
        <f t="shared" si="5"/>
        <v>0</v>
      </c>
      <c r="E167" s="87" t="s">
        <v>183</v>
      </c>
      <c r="F167" s="106"/>
      <c r="G167" s="106"/>
    </row>
    <row r="168" spans="1:7" s="87" customFormat="1" hidden="1" x14ac:dyDescent="0.25">
      <c r="A168" s="178"/>
      <c r="B168" s="206"/>
      <c r="C168" s="203"/>
      <c r="D168" s="67">
        <f t="shared" si="5"/>
        <v>0</v>
      </c>
      <c r="E168" s="87" t="s">
        <v>183</v>
      </c>
      <c r="F168" s="106"/>
      <c r="G168" s="106"/>
    </row>
    <row r="169" spans="1:7" s="87" customFormat="1" hidden="1" x14ac:dyDescent="0.25">
      <c r="A169" s="178"/>
      <c r="B169" s="206"/>
      <c r="C169" s="203"/>
      <c r="D169" s="67">
        <f t="shared" ref="D169:D200" si="6">ROUND(+B169*C169,2)</f>
        <v>0</v>
      </c>
      <c r="E169" s="87" t="s">
        <v>183</v>
      </c>
      <c r="F169" s="106"/>
      <c r="G169" s="106"/>
    </row>
    <row r="170" spans="1:7" s="87" customFormat="1" hidden="1" x14ac:dyDescent="0.25">
      <c r="A170" s="178"/>
      <c r="B170" s="206"/>
      <c r="C170" s="203"/>
      <c r="D170" s="67">
        <f t="shared" si="6"/>
        <v>0</v>
      </c>
      <c r="E170" s="87" t="s">
        <v>183</v>
      </c>
      <c r="F170" s="106"/>
      <c r="G170" s="106"/>
    </row>
    <row r="171" spans="1:7" s="87" customFormat="1" hidden="1" x14ac:dyDescent="0.25">
      <c r="A171" s="178"/>
      <c r="B171" s="206"/>
      <c r="C171" s="203"/>
      <c r="D171" s="67">
        <f t="shared" si="6"/>
        <v>0</v>
      </c>
      <c r="E171" s="87" t="s">
        <v>183</v>
      </c>
      <c r="F171" s="106"/>
      <c r="G171" s="106"/>
    </row>
    <row r="172" spans="1:7" s="87" customFormat="1" hidden="1" x14ac:dyDescent="0.25">
      <c r="A172" s="178"/>
      <c r="B172" s="206"/>
      <c r="C172" s="203"/>
      <c r="D172" s="67">
        <f t="shared" si="6"/>
        <v>0</v>
      </c>
      <c r="E172" s="87" t="s">
        <v>183</v>
      </c>
      <c r="F172" s="106"/>
      <c r="G172" s="106"/>
    </row>
    <row r="173" spans="1:7" s="87" customFormat="1" hidden="1" x14ac:dyDescent="0.25">
      <c r="A173" s="178"/>
      <c r="B173" s="206"/>
      <c r="C173" s="203"/>
      <c r="D173" s="67">
        <f t="shared" si="6"/>
        <v>0</v>
      </c>
      <c r="E173" s="87" t="s">
        <v>183</v>
      </c>
      <c r="F173" s="106"/>
      <c r="G173" s="106"/>
    </row>
    <row r="174" spans="1:7" s="87" customFormat="1" hidden="1" x14ac:dyDescent="0.25">
      <c r="A174" s="178"/>
      <c r="B174" s="206"/>
      <c r="C174" s="203"/>
      <c r="D174" s="67">
        <f t="shared" si="6"/>
        <v>0</v>
      </c>
      <c r="E174" s="87" t="s">
        <v>183</v>
      </c>
      <c r="F174" s="106"/>
      <c r="G174" s="106"/>
    </row>
    <row r="175" spans="1:7" s="87" customFormat="1" hidden="1" x14ac:dyDescent="0.25">
      <c r="A175" s="178"/>
      <c r="B175" s="206"/>
      <c r="C175" s="203"/>
      <c r="D175" s="67">
        <f t="shared" si="6"/>
        <v>0</v>
      </c>
      <c r="E175" s="87" t="s">
        <v>183</v>
      </c>
      <c r="F175" s="106"/>
      <c r="G175" s="106"/>
    </row>
    <row r="176" spans="1:7" s="87" customFormat="1" hidden="1" x14ac:dyDescent="0.25">
      <c r="A176" s="178"/>
      <c r="B176" s="206"/>
      <c r="C176" s="203"/>
      <c r="D176" s="67">
        <f t="shared" si="6"/>
        <v>0</v>
      </c>
      <c r="E176" s="87" t="s">
        <v>183</v>
      </c>
      <c r="F176" s="106"/>
      <c r="G176" s="106"/>
    </row>
    <row r="177" spans="1:7" s="87" customFormat="1" hidden="1" x14ac:dyDescent="0.25">
      <c r="A177" s="178"/>
      <c r="B177" s="206"/>
      <c r="C177" s="203"/>
      <c r="D177" s="67">
        <f t="shared" si="6"/>
        <v>0</v>
      </c>
      <c r="E177" s="87" t="s">
        <v>183</v>
      </c>
      <c r="F177" s="106"/>
      <c r="G177" s="106"/>
    </row>
    <row r="178" spans="1:7" s="87" customFormat="1" hidden="1" x14ac:dyDescent="0.25">
      <c r="A178" s="178"/>
      <c r="B178" s="206"/>
      <c r="C178" s="203"/>
      <c r="D178" s="67">
        <f t="shared" si="6"/>
        <v>0</v>
      </c>
      <c r="E178" s="87" t="s">
        <v>183</v>
      </c>
      <c r="F178" s="106"/>
      <c r="G178" s="106"/>
    </row>
    <row r="179" spans="1:7" s="87" customFormat="1" hidden="1" x14ac:dyDescent="0.25">
      <c r="A179" s="178"/>
      <c r="B179" s="206"/>
      <c r="C179" s="203"/>
      <c r="D179" s="67">
        <f t="shared" si="6"/>
        <v>0</v>
      </c>
      <c r="E179" s="87" t="s">
        <v>183</v>
      </c>
      <c r="F179" s="106"/>
      <c r="G179" s="106"/>
    </row>
    <row r="180" spans="1:7" s="87" customFormat="1" hidden="1" x14ac:dyDescent="0.25">
      <c r="A180" s="178"/>
      <c r="B180" s="206"/>
      <c r="C180" s="203"/>
      <c r="D180" s="67">
        <f t="shared" si="6"/>
        <v>0</v>
      </c>
      <c r="E180" s="87" t="s">
        <v>183</v>
      </c>
      <c r="F180" s="106"/>
      <c r="G180" s="106"/>
    </row>
    <row r="181" spans="1:7" s="87" customFormat="1" hidden="1" x14ac:dyDescent="0.25">
      <c r="A181" s="178"/>
      <c r="B181" s="206"/>
      <c r="C181" s="203"/>
      <c r="D181" s="67">
        <f t="shared" si="6"/>
        <v>0</v>
      </c>
      <c r="E181" s="87" t="s">
        <v>183</v>
      </c>
      <c r="F181" s="106"/>
      <c r="G181" s="106"/>
    </row>
    <row r="182" spans="1:7" s="87" customFormat="1" hidden="1" x14ac:dyDescent="0.25">
      <c r="A182" s="178"/>
      <c r="B182" s="206"/>
      <c r="C182" s="203"/>
      <c r="D182" s="67">
        <f t="shared" si="6"/>
        <v>0</v>
      </c>
      <c r="E182" s="87" t="s">
        <v>183</v>
      </c>
      <c r="F182" s="106"/>
      <c r="G182" s="106"/>
    </row>
    <row r="183" spans="1:7" s="87" customFormat="1" hidden="1" x14ac:dyDescent="0.25">
      <c r="A183" s="178"/>
      <c r="B183" s="206"/>
      <c r="C183" s="203"/>
      <c r="D183" s="67">
        <f t="shared" si="6"/>
        <v>0</v>
      </c>
      <c r="E183" s="87" t="s">
        <v>183</v>
      </c>
      <c r="F183" s="106"/>
      <c r="G183" s="106"/>
    </row>
    <row r="184" spans="1:7" s="87" customFormat="1" hidden="1" x14ac:dyDescent="0.25">
      <c r="A184" s="178"/>
      <c r="B184" s="206"/>
      <c r="C184" s="203"/>
      <c r="D184" s="67">
        <f t="shared" si="6"/>
        <v>0</v>
      </c>
      <c r="E184" s="87" t="s">
        <v>183</v>
      </c>
      <c r="F184" s="106"/>
      <c r="G184" s="106"/>
    </row>
    <row r="185" spans="1:7" s="87" customFormat="1" hidden="1" x14ac:dyDescent="0.25">
      <c r="A185" s="178"/>
      <c r="B185" s="206"/>
      <c r="C185" s="203"/>
      <c r="D185" s="67">
        <f t="shared" si="6"/>
        <v>0</v>
      </c>
      <c r="E185" s="87" t="s">
        <v>183</v>
      </c>
      <c r="F185" s="106"/>
      <c r="G185" s="106"/>
    </row>
    <row r="186" spans="1:7" s="87" customFormat="1" hidden="1" x14ac:dyDescent="0.25">
      <c r="A186" s="178"/>
      <c r="B186" s="206"/>
      <c r="C186" s="203"/>
      <c r="D186" s="67">
        <f t="shared" si="6"/>
        <v>0</v>
      </c>
      <c r="E186" s="87" t="s">
        <v>183</v>
      </c>
      <c r="F186" s="106"/>
      <c r="G186" s="106"/>
    </row>
    <row r="187" spans="1:7" s="87" customFormat="1" hidden="1" x14ac:dyDescent="0.25">
      <c r="A187" s="178"/>
      <c r="B187" s="206"/>
      <c r="C187" s="203"/>
      <c r="D187" s="67">
        <f t="shared" si="6"/>
        <v>0</v>
      </c>
      <c r="E187" s="87" t="s">
        <v>183</v>
      </c>
      <c r="F187" s="106"/>
      <c r="G187" s="106"/>
    </row>
    <row r="188" spans="1:7" s="87" customFormat="1" hidden="1" x14ac:dyDescent="0.25">
      <c r="A188" s="178"/>
      <c r="B188" s="206"/>
      <c r="C188" s="203"/>
      <c r="D188" s="67">
        <f t="shared" si="6"/>
        <v>0</v>
      </c>
      <c r="E188" s="87" t="s">
        <v>183</v>
      </c>
      <c r="F188" s="106"/>
      <c r="G188" s="106"/>
    </row>
    <row r="189" spans="1:7" s="87" customFormat="1" hidden="1" x14ac:dyDescent="0.25">
      <c r="A189" s="178"/>
      <c r="B189" s="206"/>
      <c r="C189" s="203"/>
      <c r="D189" s="67">
        <f t="shared" si="6"/>
        <v>0</v>
      </c>
      <c r="E189" s="87" t="s">
        <v>183</v>
      </c>
      <c r="F189" s="106"/>
      <c r="G189" s="106"/>
    </row>
    <row r="190" spans="1:7" s="87" customFormat="1" hidden="1" x14ac:dyDescent="0.25">
      <c r="A190" s="178"/>
      <c r="B190" s="206"/>
      <c r="C190" s="203"/>
      <c r="D190" s="67">
        <f t="shared" si="6"/>
        <v>0</v>
      </c>
      <c r="E190" s="87" t="s">
        <v>183</v>
      </c>
      <c r="F190" s="106"/>
      <c r="G190" s="106"/>
    </row>
    <row r="191" spans="1:7" s="87" customFormat="1" hidden="1" x14ac:dyDescent="0.25">
      <c r="A191" s="178"/>
      <c r="B191" s="206"/>
      <c r="C191" s="203"/>
      <c r="D191" s="67">
        <f t="shared" si="6"/>
        <v>0</v>
      </c>
      <c r="E191" s="87" t="s">
        <v>183</v>
      </c>
      <c r="F191" s="106"/>
      <c r="G191" s="106"/>
    </row>
    <row r="192" spans="1:7" s="87" customFormat="1" hidden="1" x14ac:dyDescent="0.25">
      <c r="A192" s="178"/>
      <c r="B192" s="206"/>
      <c r="C192" s="203"/>
      <c r="D192" s="67">
        <f t="shared" si="6"/>
        <v>0</v>
      </c>
      <c r="E192" s="87" t="s">
        <v>183</v>
      </c>
      <c r="F192" s="106"/>
      <c r="G192" s="106"/>
    </row>
    <row r="193" spans="1:7" s="87" customFormat="1" hidden="1" x14ac:dyDescent="0.25">
      <c r="A193" s="178"/>
      <c r="B193" s="206"/>
      <c r="C193" s="203"/>
      <c r="D193" s="67">
        <f t="shared" si="6"/>
        <v>0</v>
      </c>
      <c r="E193" s="87" t="s">
        <v>183</v>
      </c>
      <c r="F193" s="106"/>
      <c r="G193" s="106"/>
    </row>
    <row r="194" spans="1:7" s="87" customFormat="1" hidden="1" x14ac:dyDescent="0.25">
      <c r="A194" s="178"/>
      <c r="B194" s="206"/>
      <c r="C194" s="203"/>
      <c r="D194" s="67">
        <f t="shared" si="6"/>
        <v>0</v>
      </c>
      <c r="E194" s="87" t="s">
        <v>183</v>
      </c>
      <c r="F194" s="106"/>
      <c r="G194" s="106"/>
    </row>
    <row r="195" spans="1:7" s="87" customFormat="1" hidden="1" x14ac:dyDescent="0.25">
      <c r="A195" s="178"/>
      <c r="B195" s="206"/>
      <c r="C195" s="203"/>
      <c r="D195" s="67">
        <f t="shared" si="6"/>
        <v>0</v>
      </c>
      <c r="E195" s="87" t="s">
        <v>183</v>
      </c>
      <c r="F195" s="106"/>
      <c r="G195" s="106"/>
    </row>
    <row r="196" spans="1:7" s="87" customFormat="1" hidden="1" x14ac:dyDescent="0.25">
      <c r="A196" s="178"/>
      <c r="B196" s="206"/>
      <c r="C196" s="203"/>
      <c r="D196" s="67">
        <f t="shared" si="6"/>
        <v>0</v>
      </c>
      <c r="E196" s="87" t="s">
        <v>183</v>
      </c>
      <c r="F196" s="106"/>
      <c r="G196" s="106"/>
    </row>
    <row r="197" spans="1:7" s="87" customFormat="1" hidden="1" x14ac:dyDescent="0.25">
      <c r="A197" s="178"/>
      <c r="B197" s="206"/>
      <c r="C197" s="203"/>
      <c r="D197" s="67">
        <f t="shared" si="6"/>
        <v>0</v>
      </c>
      <c r="E197" s="87" t="s">
        <v>183</v>
      </c>
      <c r="F197" s="106"/>
      <c r="G197" s="106"/>
    </row>
    <row r="198" spans="1:7" s="87" customFormat="1" hidden="1" x14ac:dyDescent="0.25">
      <c r="A198" s="178"/>
      <c r="B198" s="206"/>
      <c r="C198" s="203"/>
      <c r="D198" s="67">
        <f t="shared" si="6"/>
        <v>0</v>
      </c>
      <c r="E198" s="87" t="s">
        <v>183</v>
      </c>
      <c r="F198" s="106"/>
      <c r="G198" s="106"/>
    </row>
    <row r="199" spans="1:7" s="87" customFormat="1" hidden="1" x14ac:dyDescent="0.25">
      <c r="A199" s="178"/>
      <c r="B199" s="206"/>
      <c r="C199" s="203"/>
      <c r="D199" s="67">
        <f t="shared" si="6"/>
        <v>0</v>
      </c>
      <c r="E199" s="87" t="s">
        <v>183</v>
      </c>
      <c r="F199" s="106"/>
      <c r="G199" s="106"/>
    </row>
    <row r="200" spans="1:7" s="87" customFormat="1" hidden="1" x14ac:dyDescent="0.25">
      <c r="A200" s="178"/>
      <c r="B200" s="206"/>
      <c r="C200" s="203"/>
      <c r="D200" s="67">
        <f t="shared" si="6"/>
        <v>0</v>
      </c>
      <c r="E200" s="87" t="s">
        <v>183</v>
      </c>
      <c r="F200" s="106"/>
      <c r="G200" s="106"/>
    </row>
    <row r="201" spans="1:7" s="87" customFormat="1" hidden="1" x14ac:dyDescent="0.25">
      <c r="A201" s="178"/>
      <c r="B201" s="206"/>
      <c r="C201" s="203"/>
      <c r="D201" s="67">
        <f t="shared" ref="D201:D232" si="7">ROUND(+B201*C201,2)</f>
        <v>0</v>
      </c>
      <c r="E201" s="87" t="s">
        <v>183</v>
      </c>
      <c r="F201" s="106"/>
      <c r="G201" s="106"/>
    </row>
    <row r="202" spans="1:7" s="87" customFormat="1" hidden="1" x14ac:dyDescent="0.25">
      <c r="A202" s="178"/>
      <c r="B202" s="206"/>
      <c r="C202" s="203"/>
      <c r="D202" s="67">
        <f t="shared" si="7"/>
        <v>0</v>
      </c>
      <c r="E202" s="87" t="s">
        <v>183</v>
      </c>
      <c r="F202" s="106"/>
      <c r="G202" s="106"/>
    </row>
    <row r="203" spans="1:7" s="87" customFormat="1" hidden="1" x14ac:dyDescent="0.25">
      <c r="A203" s="178"/>
      <c r="B203" s="206"/>
      <c r="C203" s="203"/>
      <c r="D203" s="67">
        <f t="shared" si="7"/>
        <v>0</v>
      </c>
      <c r="E203" s="87" t="s">
        <v>183</v>
      </c>
      <c r="F203" s="106"/>
      <c r="G203" s="106"/>
    </row>
    <row r="204" spans="1:7" s="87" customFormat="1" hidden="1" x14ac:dyDescent="0.25">
      <c r="A204" s="178"/>
      <c r="B204" s="206"/>
      <c r="C204" s="203"/>
      <c r="D204" s="67">
        <f t="shared" si="7"/>
        <v>0</v>
      </c>
      <c r="E204" s="87" t="s">
        <v>183</v>
      </c>
      <c r="F204" s="106"/>
      <c r="G204" s="106"/>
    </row>
    <row r="205" spans="1:7" s="87" customFormat="1" hidden="1" x14ac:dyDescent="0.25">
      <c r="A205" s="178"/>
      <c r="B205" s="206"/>
      <c r="C205" s="203"/>
      <c r="D205" s="67">
        <f t="shared" si="7"/>
        <v>0</v>
      </c>
      <c r="E205" s="87" t="s">
        <v>183</v>
      </c>
      <c r="F205" s="106"/>
      <c r="G205" s="106"/>
    </row>
    <row r="206" spans="1:7" s="87" customFormat="1" hidden="1" x14ac:dyDescent="0.25">
      <c r="A206" s="178"/>
      <c r="B206" s="206"/>
      <c r="C206" s="203"/>
      <c r="D206" s="67">
        <f t="shared" si="7"/>
        <v>0</v>
      </c>
      <c r="E206" s="87" t="s">
        <v>183</v>
      </c>
      <c r="F206" s="106"/>
      <c r="G206" s="106"/>
    </row>
    <row r="207" spans="1:7" s="87" customFormat="1" hidden="1" x14ac:dyDescent="0.25">
      <c r="A207" s="178"/>
      <c r="B207" s="206"/>
      <c r="C207" s="203"/>
      <c r="D207" s="67">
        <f t="shared" si="7"/>
        <v>0</v>
      </c>
      <c r="E207" s="87" t="s">
        <v>183</v>
      </c>
      <c r="F207" s="106"/>
      <c r="G207" s="106"/>
    </row>
    <row r="208" spans="1:7" s="87" customFormat="1" hidden="1" x14ac:dyDescent="0.25">
      <c r="A208" s="178"/>
      <c r="B208" s="206"/>
      <c r="C208" s="203"/>
      <c r="D208" s="67">
        <f t="shared" si="7"/>
        <v>0</v>
      </c>
      <c r="E208" s="87" t="s">
        <v>183</v>
      </c>
      <c r="F208" s="106"/>
      <c r="G208" s="106"/>
    </row>
    <row r="209" spans="1:7" s="87" customFormat="1" hidden="1" x14ac:dyDescent="0.25">
      <c r="A209" s="178"/>
      <c r="B209" s="206"/>
      <c r="C209" s="203"/>
      <c r="D209" s="67">
        <f t="shared" si="7"/>
        <v>0</v>
      </c>
      <c r="E209" s="87" t="s">
        <v>183</v>
      </c>
      <c r="F209" s="106"/>
      <c r="G209" s="106"/>
    </row>
    <row r="210" spans="1:7" s="87" customFormat="1" hidden="1" x14ac:dyDescent="0.25">
      <c r="A210" s="178"/>
      <c r="B210" s="206"/>
      <c r="C210" s="203"/>
      <c r="D210" s="67">
        <f t="shared" si="7"/>
        <v>0</v>
      </c>
      <c r="E210" s="87" t="s">
        <v>183</v>
      </c>
      <c r="F210" s="106"/>
      <c r="G210" s="106"/>
    </row>
    <row r="211" spans="1:7" s="87" customFormat="1" hidden="1" x14ac:dyDescent="0.25">
      <c r="A211" s="178"/>
      <c r="B211" s="206"/>
      <c r="C211" s="203"/>
      <c r="D211" s="67">
        <f t="shared" si="7"/>
        <v>0</v>
      </c>
      <c r="E211" s="87" t="s">
        <v>183</v>
      </c>
      <c r="F211" s="106"/>
      <c r="G211" s="106"/>
    </row>
    <row r="212" spans="1:7" s="87" customFormat="1" hidden="1" x14ac:dyDescent="0.25">
      <c r="A212" s="178"/>
      <c r="B212" s="206"/>
      <c r="C212" s="203"/>
      <c r="D212" s="67">
        <f t="shared" si="7"/>
        <v>0</v>
      </c>
      <c r="E212" s="87" t="s">
        <v>183</v>
      </c>
      <c r="F212" s="106"/>
      <c r="G212" s="106"/>
    </row>
    <row r="213" spans="1:7" s="87" customFormat="1" hidden="1" x14ac:dyDescent="0.25">
      <c r="A213" s="178"/>
      <c r="B213" s="206"/>
      <c r="C213" s="203"/>
      <c r="D213" s="67">
        <f t="shared" si="7"/>
        <v>0</v>
      </c>
      <c r="E213" s="87" t="s">
        <v>183</v>
      </c>
      <c r="F213" s="106"/>
      <c r="G213" s="106"/>
    </row>
    <row r="214" spans="1:7" s="87" customFormat="1" hidden="1" x14ac:dyDescent="0.25">
      <c r="A214" s="178"/>
      <c r="B214" s="206"/>
      <c r="C214" s="203"/>
      <c r="D214" s="67">
        <f t="shared" si="7"/>
        <v>0</v>
      </c>
      <c r="E214" s="87" t="s">
        <v>183</v>
      </c>
      <c r="F214" s="106"/>
      <c r="G214" s="106"/>
    </row>
    <row r="215" spans="1:7" s="87" customFormat="1" hidden="1" x14ac:dyDescent="0.25">
      <c r="A215" s="178"/>
      <c r="B215" s="206"/>
      <c r="C215" s="203"/>
      <c r="D215" s="67">
        <f t="shared" si="7"/>
        <v>0</v>
      </c>
      <c r="E215" s="87" t="s">
        <v>183</v>
      </c>
      <c r="F215" s="106"/>
      <c r="G215" s="106"/>
    </row>
    <row r="216" spans="1:7" s="87" customFormat="1" hidden="1" x14ac:dyDescent="0.25">
      <c r="A216" s="178"/>
      <c r="B216" s="206"/>
      <c r="C216" s="203"/>
      <c r="D216" s="67">
        <f t="shared" si="7"/>
        <v>0</v>
      </c>
      <c r="E216" s="87" t="s">
        <v>183</v>
      </c>
      <c r="F216" s="106"/>
      <c r="G216" s="106"/>
    </row>
    <row r="217" spans="1:7" s="87" customFormat="1" hidden="1" x14ac:dyDescent="0.25">
      <c r="A217" s="178"/>
      <c r="B217" s="206"/>
      <c r="C217" s="203"/>
      <c r="D217" s="67">
        <f t="shared" si="7"/>
        <v>0</v>
      </c>
      <c r="E217" s="87" t="s">
        <v>183</v>
      </c>
      <c r="F217" s="106"/>
      <c r="G217" s="106"/>
    </row>
    <row r="218" spans="1:7" s="87" customFormat="1" hidden="1" x14ac:dyDescent="0.25">
      <c r="A218" s="178"/>
      <c r="B218" s="206"/>
      <c r="C218" s="203"/>
      <c r="D218" s="67">
        <f t="shared" si="7"/>
        <v>0</v>
      </c>
      <c r="E218" s="87" t="s">
        <v>183</v>
      </c>
      <c r="F218" s="106"/>
      <c r="G218" s="106"/>
    </row>
    <row r="219" spans="1:7" s="87" customFormat="1" hidden="1" x14ac:dyDescent="0.25">
      <c r="A219" s="178"/>
      <c r="B219" s="206"/>
      <c r="C219" s="203"/>
      <c r="D219" s="67">
        <f t="shared" si="7"/>
        <v>0</v>
      </c>
      <c r="E219" s="87" t="s">
        <v>183</v>
      </c>
      <c r="F219" s="106"/>
      <c r="G219" s="106"/>
    </row>
    <row r="220" spans="1:7" s="87" customFormat="1" hidden="1" x14ac:dyDescent="0.25">
      <c r="A220" s="178"/>
      <c r="B220" s="206"/>
      <c r="C220" s="203"/>
      <c r="D220" s="67">
        <f t="shared" si="7"/>
        <v>0</v>
      </c>
      <c r="E220" s="87" t="s">
        <v>183</v>
      </c>
      <c r="F220" s="106"/>
      <c r="G220" s="106"/>
    </row>
    <row r="221" spans="1:7" s="87" customFormat="1" hidden="1" x14ac:dyDescent="0.25">
      <c r="A221" s="178"/>
      <c r="B221" s="206"/>
      <c r="C221" s="203"/>
      <c r="D221" s="67">
        <f t="shared" si="7"/>
        <v>0</v>
      </c>
      <c r="E221" s="87" t="s">
        <v>183</v>
      </c>
      <c r="F221" s="106"/>
      <c r="G221" s="106"/>
    </row>
    <row r="222" spans="1:7" s="87" customFormat="1" hidden="1" x14ac:dyDescent="0.25">
      <c r="A222" s="178"/>
      <c r="B222" s="206"/>
      <c r="C222" s="203"/>
      <c r="D222" s="67">
        <f t="shared" si="7"/>
        <v>0</v>
      </c>
      <c r="E222" s="87" t="s">
        <v>183</v>
      </c>
      <c r="F222" s="106"/>
      <c r="G222" s="106"/>
    </row>
    <row r="223" spans="1:7" s="87" customFormat="1" hidden="1" x14ac:dyDescent="0.25">
      <c r="A223" s="178"/>
      <c r="B223" s="206"/>
      <c r="C223" s="203"/>
      <c r="D223" s="67">
        <f t="shared" si="7"/>
        <v>0</v>
      </c>
      <c r="E223" s="87" t="s">
        <v>183</v>
      </c>
      <c r="F223" s="106"/>
      <c r="G223" s="106"/>
    </row>
    <row r="224" spans="1:7" s="87" customFormat="1" hidden="1" x14ac:dyDescent="0.25">
      <c r="A224" s="178"/>
      <c r="B224" s="206"/>
      <c r="C224" s="203"/>
      <c r="D224" s="67">
        <f t="shared" si="7"/>
        <v>0</v>
      </c>
      <c r="E224" s="87" t="s">
        <v>183</v>
      </c>
      <c r="F224" s="106"/>
      <c r="G224" s="106"/>
    </row>
    <row r="225" spans="1:7" s="87" customFormat="1" hidden="1" x14ac:dyDescent="0.25">
      <c r="A225" s="178"/>
      <c r="B225" s="206"/>
      <c r="C225" s="203"/>
      <c r="D225" s="67">
        <f t="shared" si="7"/>
        <v>0</v>
      </c>
      <c r="E225" s="87" t="s">
        <v>183</v>
      </c>
      <c r="F225" s="106"/>
      <c r="G225" s="106"/>
    </row>
    <row r="226" spans="1:7" s="87" customFormat="1" hidden="1" x14ac:dyDescent="0.25">
      <c r="A226" s="178"/>
      <c r="B226" s="206"/>
      <c r="C226" s="203"/>
      <c r="D226" s="67">
        <f t="shared" si="7"/>
        <v>0</v>
      </c>
      <c r="E226" s="87" t="s">
        <v>183</v>
      </c>
      <c r="F226" s="106"/>
      <c r="G226" s="106"/>
    </row>
    <row r="227" spans="1:7" s="87" customFormat="1" hidden="1" x14ac:dyDescent="0.25">
      <c r="A227" s="178"/>
      <c r="B227" s="206"/>
      <c r="C227" s="203"/>
      <c r="D227" s="67">
        <f t="shared" si="7"/>
        <v>0</v>
      </c>
      <c r="E227" s="87" t="s">
        <v>183</v>
      </c>
      <c r="F227" s="106"/>
      <c r="G227" s="106"/>
    </row>
    <row r="228" spans="1:7" s="87" customFormat="1" hidden="1" x14ac:dyDescent="0.25">
      <c r="A228" s="178"/>
      <c r="B228" s="206"/>
      <c r="C228" s="203"/>
      <c r="D228" s="67">
        <f t="shared" si="7"/>
        <v>0</v>
      </c>
      <c r="E228" s="87" t="s">
        <v>183</v>
      </c>
      <c r="F228" s="106"/>
      <c r="G228" s="106"/>
    </row>
    <row r="229" spans="1:7" s="87" customFormat="1" hidden="1" x14ac:dyDescent="0.25">
      <c r="A229" s="178"/>
      <c r="B229" s="206"/>
      <c r="C229" s="203"/>
      <c r="D229" s="67">
        <f t="shared" si="7"/>
        <v>0</v>
      </c>
      <c r="E229" s="87" t="s">
        <v>183</v>
      </c>
      <c r="F229" s="106"/>
      <c r="G229" s="106"/>
    </row>
    <row r="230" spans="1:7" s="87" customFormat="1" hidden="1" x14ac:dyDescent="0.25">
      <c r="A230" s="178"/>
      <c r="B230" s="206"/>
      <c r="C230" s="203"/>
      <c r="D230" s="67">
        <f t="shared" si="7"/>
        <v>0</v>
      </c>
      <c r="E230" s="87" t="s">
        <v>183</v>
      </c>
      <c r="F230" s="106"/>
      <c r="G230" s="106"/>
    </row>
    <row r="231" spans="1:7" s="87" customFormat="1" hidden="1" x14ac:dyDescent="0.25">
      <c r="A231" s="178"/>
      <c r="B231" s="206"/>
      <c r="C231" s="203"/>
      <c r="D231" s="67">
        <f t="shared" si="7"/>
        <v>0</v>
      </c>
      <c r="E231" s="87" t="s">
        <v>183</v>
      </c>
      <c r="F231" s="106"/>
      <c r="G231" s="106"/>
    </row>
    <row r="232" spans="1:7" s="87" customFormat="1" hidden="1" x14ac:dyDescent="0.25">
      <c r="A232" s="178"/>
      <c r="B232" s="206"/>
      <c r="C232" s="203"/>
      <c r="D232" s="67">
        <f t="shared" si="7"/>
        <v>0</v>
      </c>
      <c r="E232" s="87" t="s">
        <v>183</v>
      </c>
      <c r="F232" s="106"/>
      <c r="G232" s="106"/>
    </row>
    <row r="233" spans="1:7" s="87" customFormat="1" hidden="1" x14ac:dyDescent="0.25">
      <c r="A233" s="178"/>
      <c r="B233" s="206"/>
      <c r="C233" s="203"/>
      <c r="D233" s="67">
        <f t="shared" ref="D233:D264" si="8">ROUND(+B233*C233,2)</f>
        <v>0</v>
      </c>
      <c r="E233" s="87" t="s">
        <v>183</v>
      </c>
      <c r="F233" s="106"/>
      <c r="G233" s="106"/>
    </row>
    <row r="234" spans="1:7" s="87" customFormat="1" hidden="1" x14ac:dyDescent="0.25">
      <c r="A234" s="178"/>
      <c r="B234" s="206"/>
      <c r="C234" s="203"/>
      <c r="D234" s="67">
        <f t="shared" si="8"/>
        <v>0</v>
      </c>
      <c r="E234" s="87" t="s">
        <v>183</v>
      </c>
      <c r="F234" s="106"/>
      <c r="G234" s="106"/>
    </row>
    <row r="235" spans="1:7" s="87" customFormat="1" hidden="1" x14ac:dyDescent="0.25">
      <c r="A235" s="178"/>
      <c r="B235" s="206"/>
      <c r="C235" s="203"/>
      <c r="D235" s="67">
        <f t="shared" si="8"/>
        <v>0</v>
      </c>
      <c r="E235" s="87" t="s">
        <v>183</v>
      </c>
      <c r="F235" s="106"/>
      <c r="G235" s="106"/>
    </row>
    <row r="236" spans="1:7" s="87" customFormat="1" hidden="1" x14ac:dyDescent="0.25">
      <c r="A236" s="178"/>
      <c r="B236" s="206"/>
      <c r="C236" s="203"/>
      <c r="D236" s="67">
        <f t="shared" si="8"/>
        <v>0</v>
      </c>
      <c r="E236" s="87" t="s">
        <v>183</v>
      </c>
      <c r="F236" s="106"/>
      <c r="G236" s="106"/>
    </row>
    <row r="237" spans="1:7" s="87" customFormat="1" hidden="1" x14ac:dyDescent="0.25">
      <c r="A237" s="178"/>
      <c r="B237" s="206"/>
      <c r="C237" s="203"/>
      <c r="D237" s="67">
        <f t="shared" si="8"/>
        <v>0</v>
      </c>
      <c r="E237" s="87" t="s">
        <v>183</v>
      </c>
      <c r="F237" s="106"/>
      <c r="G237" s="106"/>
    </row>
    <row r="238" spans="1:7" s="87" customFormat="1" hidden="1" x14ac:dyDescent="0.25">
      <c r="A238" s="178"/>
      <c r="B238" s="206"/>
      <c r="C238" s="203"/>
      <c r="D238" s="67">
        <f t="shared" si="8"/>
        <v>0</v>
      </c>
      <c r="E238" s="87" t="s">
        <v>183</v>
      </c>
      <c r="F238" s="106"/>
      <c r="G238" s="106"/>
    </row>
    <row r="239" spans="1:7" s="87" customFormat="1" hidden="1" x14ac:dyDescent="0.25">
      <c r="A239" s="178"/>
      <c r="B239" s="206"/>
      <c r="C239" s="203"/>
      <c r="D239" s="67">
        <f t="shared" si="8"/>
        <v>0</v>
      </c>
      <c r="E239" s="87" t="s">
        <v>183</v>
      </c>
      <c r="F239" s="106"/>
      <c r="G239" s="106"/>
    </row>
    <row r="240" spans="1:7" s="87" customFormat="1" hidden="1" x14ac:dyDescent="0.25">
      <c r="A240" s="178"/>
      <c r="B240" s="206"/>
      <c r="C240" s="203"/>
      <c r="D240" s="67">
        <f t="shared" si="8"/>
        <v>0</v>
      </c>
      <c r="E240" s="87" t="s">
        <v>183</v>
      </c>
      <c r="F240" s="106"/>
      <c r="G240" s="106"/>
    </row>
    <row r="241" spans="1:7" s="87" customFormat="1" hidden="1" x14ac:dyDescent="0.25">
      <c r="A241" s="178"/>
      <c r="B241" s="206"/>
      <c r="C241" s="203"/>
      <c r="D241" s="67">
        <f t="shared" si="8"/>
        <v>0</v>
      </c>
      <c r="E241" s="87" t="s">
        <v>183</v>
      </c>
      <c r="F241" s="106"/>
      <c r="G241" s="106"/>
    </row>
    <row r="242" spans="1:7" s="87" customFormat="1" hidden="1" x14ac:dyDescent="0.25">
      <c r="A242" s="178"/>
      <c r="B242" s="206"/>
      <c r="C242" s="203"/>
      <c r="D242" s="67">
        <f t="shared" si="8"/>
        <v>0</v>
      </c>
      <c r="E242" s="87" t="s">
        <v>183</v>
      </c>
      <c r="F242" s="106"/>
      <c r="G242" s="106"/>
    </row>
    <row r="243" spans="1:7" s="87" customFormat="1" hidden="1" x14ac:dyDescent="0.25">
      <c r="A243" s="178"/>
      <c r="B243" s="206"/>
      <c r="C243" s="203"/>
      <c r="D243" s="67">
        <f t="shared" si="8"/>
        <v>0</v>
      </c>
      <c r="E243" s="87" t="s">
        <v>183</v>
      </c>
      <c r="F243" s="106"/>
      <c r="G243" s="106"/>
    </row>
    <row r="244" spans="1:7" s="87" customFormat="1" hidden="1" x14ac:dyDescent="0.25">
      <c r="A244" s="178"/>
      <c r="B244" s="206"/>
      <c r="C244" s="203"/>
      <c r="D244" s="67">
        <f t="shared" si="8"/>
        <v>0</v>
      </c>
      <c r="E244" s="87" t="s">
        <v>183</v>
      </c>
      <c r="F244" s="106"/>
      <c r="G244" s="106"/>
    </row>
    <row r="245" spans="1:7" s="87" customFormat="1" hidden="1" x14ac:dyDescent="0.25">
      <c r="A245" s="178"/>
      <c r="B245" s="206"/>
      <c r="C245" s="203"/>
      <c r="D245" s="67">
        <f t="shared" si="8"/>
        <v>0</v>
      </c>
      <c r="E245" s="87" t="s">
        <v>183</v>
      </c>
      <c r="F245" s="106"/>
      <c r="G245" s="106"/>
    </row>
    <row r="246" spans="1:7" s="87" customFormat="1" hidden="1" x14ac:dyDescent="0.25">
      <c r="A246" s="178"/>
      <c r="B246" s="206"/>
      <c r="C246" s="203"/>
      <c r="D246" s="67">
        <f t="shared" si="8"/>
        <v>0</v>
      </c>
      <c r="E246" s="87" t="s">
        <v>183</v>
      </c>
      <c r="F246" s="106"/>
      <c r="G246" s="106"/>
    </row>
    <row r="247" spans="1:7" s="87" customFormat="1" hidden="1" x14ac:dyDescent="0.25">
      <c r="A247" s="178"/>
      <c r="B247" s="206"/>
      <c r="C247" s="203"/>
      <c r="D247" s="67">
        <f t="shared" si="8"/>
        <v>0</v>
      </c>
      <c r="E247" s="87" t="s">
        <v>183</v>
      </c>
      <c r="F247" s="106"/>
      <c r="G247" s="106"/>
    </row>
    <row r="248" spans="1:7" s="87" customFormat="1" hidden="1" x14ac:dyDescent="0.25">
      <c r="A248" s="178"/>
      <c r="B248" s="206"/>
      <c r="C248" s="203"/>
      <c r="D248" s="67">
        <f t="shared" si="8"/>
        <v>0</v>
      </c>
      <c r="E248" s="87" t="s">
        <v>183</v>
      </c>
      <c r="F248" s="106"/>
      <c r="G248" s="106"/>
    </row>
    <row r="249" spans="1:7" s="87" customFormat="1" hidden="1" x14ac:dyDescent="0.25">
      <c r="A249" s="178"/>
      <c r="B249" s="206"/>
      <c r="C249" s="203"/>
      <c r="D249" s="67">
        <f t="shared" si="8"/>
        <v>0</v>
      </c>
      <c r="E249" s="87" t="s">
        <v>183</v>
      </c>
      <c r="F249" s="106"/>
      <c r="G249" s="106"/>
    </row>
    <row r="250" spans="1:7" s="87" customFormat="1" hidden="1" x14ac:dyDescent="0.25">
      <c r="A250" s="178"/>
      <c r="B250" s="206"/>
      <c r="C250" s="203"/>
      <c r="D250" s="67">
        <f t="shared" si="8"/>
        <v>0</v>
      </c>
      <c r="E250" s="87" t="s">
        <v>183</v>
      </c>
      <c r="F250" s="106"/>
      <c r="G250" s="106"/>
    </row>
    <row r="251" spans="1:7" s="87" customFormat="1" hidden="1" x14ac:dyDescent="0.25">
      <c r="A251" s="178"/>
      <c r="B251" s="206"/>
      <c r="C251" s="203"/>
      <c r="D251" s="67">
        <f t="shared" si="8"/>
        <v>0</v>
      </c>
      <c r="E251" s="87" t="s">
        <v>183</v>
      </c>
      <c r="F251" s="106"/>
      <c r="G251" s="106"/>
    </row>
    <row r="252" spans="1:7" s="87" customFormat="1" hidden="1" x14ac:dyDescent="0.25">
      <c r="A252" s="178"/>
      <c r="B252" s="206"/>
      <c r="C252" s="203"/>
      <c r="D252" s="67">
        <f t="shared" si="8"/>
        <v>0</v>
      </c>
      <c r="E252" s="87" t="s">
        <v>183</v>
      </c>
      <c r="F252" s="106"/>
      <c r="G252" s="106"/>
    </row>
    <row r="253" spans="1:7" s="87" customFormat="1" hidden="1" x14ac:dyDescent="0.25">
      <c r="A253" s="178"/>
      <c r="B253" s="206"/>
      <c r="C253" s="203"/>
      <c r="D253" s="67">
        <f t="shared" si="8"/>
        <v>0</v>
      </c>
      <c r="E253" s="87" t="s">
        <v>183</v>
      </c>
      <c r="F253" s="106"/>
      <c r="G253" s="106"/>
    </row>
    <row r="254" spans="1:7" s="87" customFormat="1" hidden="1" x14ac:dyDescent="0.25">
      <c r="A254" s="178"/>
      <c r="B254" s="206"/>
      <c r="C254" s="203"/>
      <c r="D254" s="67">
        <f t="shared" si="8"/>
        <v>0</v>
      </c>
      <c r="E254" s="87" t="s">
        <v>183</v>
      </c>
      <c r="F254" s="106"/>
      <c r="G254" s="106"/>
    </row>
    <row r="255" spans="1:7" s="87" customFormat="1" hidden="1" x14ac:dyDescent="0.25">
      <c r="A255" s="178"/>
      <c r="B255" s="206"/>
      <c r="C255" s="203"/>
      <c r="D255" s="67">
        <f t="shared" si="8"/>
        <v>0</v>
      </c>
      <c r="E255" s="87" t="s">
        <v>183</v>
      </c>
      <c r="F255" s="106"/>
      <c r="G255" s="106"/>
    </row>
    <row r="256" spans="1:7" s="87" customFormat="1" hidden="1" x14ac:dyDescent="0.25">
      <c r="A256" s="178"/>
      <c r="B256" s="206"/>
      <c r="C256" s="203"/>
      <c r="D256" s="67">
        <f t="shared" si="8"/>
        <v>0</v>
      </c>
      <c r="E256" s="87" t="s">
        <v>183</v>
      </c>
      <c r="F256" s="106"/>
      <c r="G256" s="106"/>
    </row>
    <row r="257" spans="1:15" s="87" customFormat="1" hidden="1" x14ac:dyDescent="0.25">
      <c r="A257" s="178"/>
      <c r="B257" s="206"/>
      <c r="C257" s="203"/>
      <c r="D257" s="67">
        <f t="shared" si="8"/>
        <v>0</v>
      </c>
      <c r="E257" s="87" t="s">
        <v>183</v>
      </c>
      <c r="F257" s="106"/>
      <c r="G257" s="106"/>
    </row>
    <row r="258" spans="1:15" s="87" customFormat="1" hidden="1" x14ac:dyDescent="0.25">
      <c r="A258" s="178"/>
      <c r="B258" s="206"/>
      <c r="C258" s="203"/>
      <c r="D258" s="67">
        <f t="shared" si="8"/>
        <v>0</v>
      </c>
      <c r="E258" s="87" t="s">
        <v>183</v>
      </c>
      <c r="F258" s="106"/>
      <c r="G258" s="106"/>
    </row>
    <row r="259" spans="1:15" s="87" customFormat="1" hidden="1" x14ac:dyDescent="0.25">
      <c r="A259" s="178"/>
      <c r="B259" s="206"/>
      <c r="C259" s="203"/>
      <c r="D259" s="67">
        <f t="shared" si="8"/>
        <v>0</v>
      </c>
      <c r="E259" s="87" t="s">
        <v>183</v>
      </c>
      <c r="F259" s="106"/>
      <c r="G259" s="106"/>
    </row>
    <row r="260" spans="1:15" s="87" customFormat="1" hidden="1" x14ac:dyDescent="0.25">
      <c r="A260" s="178"/>
      <c r="B260" s="206"/>
      <c r="C260" s="203"/>
      <c r="D260" s="67">
        <f t="shared" si="8"/>
        <v>0</v>
      </c>
      <c r="E260" s="87" t="s">
        <v>183</v>
      </c>
      <c r="F260" s="106"/>
      <c r="G260" s="106"/>
    </row>
    <row r="261" spans="1:15" s="87" customFormat="1" hidden="1" x14ac:dyDescent="0.25">
      <c r="A261" s="178"/>
      <c r="B261" s="206"/>
      <c r="C261" s="203"/>
      <c r="D261" s="67">
        <f t="shared" si="8"/>
        <v>0</v>
      </c>
      <c r="E261" s="87" t="s">
        <v>183</v>
      </c>
      <c r="F261" s="106"/>
      <c r="G261" s="106"/>
    </row>
    <row r="262" spans="1:15" s="87" customFormat="1" hidden="1" x14ac:dyDescent="0.25">
      <c r="A262" s="178"/>
      <c r="B262" s="206"/>
      <c r="C262" s="203"/>
      <c r="D262" s="67">
        <f t="shared" si="8"/>
        <v>0</v>
      </c>
      <c r="E262" s="87" t="s">
        <v>183</v>
      </c>
      <c r="F262" s="106"/>
      <c r="G262" s="106"/>
    </row>
    <row r="263" spans="1:15" s="87" customFormat="1" hidden="1" x14ac:dyDescent="0.25">
      <c r="A263" s="178"/>
      <c r="B263" s="206"/>
      <c r="C263" s="203"/>
      <c r="D263" s="67">
        <f t="shared" si="8"/>
        <v>0</v>
      </c>
      <c r="E263" s="87" t="s">
        <v>183</v>
      </c>
      <c r="F263" s="106"/>
      <c r="G263" s="106"/>
    </row>
    <row r="264" spans="1:15" s="87" customFormat="1" hidden="1" x14ac:dyDescent="0.25">
      <c r="A264" s="178"/>
      <c r="B264" s="206"/>
      <c r="C264" s="203"/>
      <c r="D264" s="67">
        <f t="shared" si="8"/>
        <v>0</v>
      </c>
      <c r="E264" s="87" t="s">
        <v>183</v>
      </c>
      <c r="F264" s="106"/>
      <c r="G264" s="106"/>
    </row>
    <row r="265" spans="1:15" s="87" customFormat="1" hidden="1" x14ac:dyDescent="0.25">
      <c r="A265" s="178"/>
      <c r="B265" s="206"/>
      <c r="C265" s="203"/>
      <c r="D265" s="67">
        <f t="shared" ref="D265:D266" si="9">ROUND(+B265*C265,2)</f>
        <v>0</v>
      </c>
      <c r="E265" s="87" t="s">
        <v>183</v>
      </c>
      <c r="F265" s="106"/>
      <c r="G265" s="106"/>
    </row>
    <row r="266" spans="1:15" s="87" customFormat="1" x14ac:dyDescent="0.25">
      <c r="A266" s="178"/>
      <c r="B266" s="206"/>
      <c r="C266" s="203"/>
      <c r="D266" s="218">
        <f t="shared" si="9"/>
        <v>0</v>
      </c>
      <c r="E266" s="87" t="s">
        <v>183</v>
      </c>
      <c r="F266" s="102"/>
      <c r="G266" s="99"/>
    </row>
    <row r="267" spans="1:15" s="87" customFormat="1" x14ac:dyDescent="0.25">
      <c r="A267" s="178"/>
      <c r="B267" s="158"/>
      <c r="C267" s="167" t="s">
        <v>198</v>
      </c>
      <c r="D267" s="228">
        <f>ROUND(SUBTOTAL(109,D136:D266),2)</f>
        <v>0</v>
      </c>
      <c r="E267" s="87" t="s">
        <v>183</v>
      </c>
      <c r="F267" s="102"/>
      <c r="G267" s="100" t="s">
        <v>197</v>
      </c>
    </row>
    <row r="268" spans="1:15" x14ac:dyDescent="0.25">
      <c r="D268" s="220"/>
      <c r="E268" s="87" t="s">
        <v>185</v>
      </c>
    </row>
    <row r="269" spans="1:15" x14ac:dyDescent="0.25">
      <c r="B269" s="465" t="s">
        <v>218</v>
      </c>
      <c r="C269" s="465"/>
      <c r="D269" s="67">
        <f>+D267+D135</f>
        <v>0</v>
      </c>
      <c r="E269" s="87" t="s">
        <v>185</v>
      </c>
      <c r="G269" s="120" t="s">
        <v>187</v>
      </c>
    </row>
    <row r="270" spans="1:15" s="87" customFormat="1" x14ac:dyDescent="0.25">
      <c r="C270" s="88"/>
      <c r="D270" s="91"/>
      <c r="E270" s="87" t="s">
        <v>185</v>
      </c>
    </row>
    <row r="271" spans="1:15" s="87" customFormat="1" x14ac:dyDescent="0.25">
      <c r="A271" s="187" t="s">
        <v>219</v>
      </c>
      <c r="B271" s="92"/>
      <c r="C271" s="92"/>
      <c r="D271" s="93"/>
      <c r="E271" s="87" t="s">
        <v>180</v>
      </c>
      <c r="F271" s="88"/>
      <c r="G271" s="121" t="s">
        <v>189</v>
      </c>
    </row>
    <row r="272" spans="1:15" s="87" customFormat="1" ht="45" customHeight="1" x14ac:dyDescent="0.25">
      <c r="A272" s="457"/>
      <c r="B272" s="458"/>
      <c r="C272" s="458"/>
      <c r="D272" s="459"/>
      <c r="E272" s="87" t="s">
        <v>180</v>
      </c>
      <c r="F272" s="88"/>
      <c r="G272" s="454" t="s">
        <v>190</v>
      </c>
      <c r="H272" s="454"/>
      <c r="I272" s="454"/>
      <c r="J272" s="454"/>
      <c r="K272" s="454"/>
      <c r="L272" s="454"/>
      <c r="M272" s="454"/>
      <c r="N272" s="454"/>
      <c r="O272" s="454"/>
    </row>
    <row r="273" spans="1:15" x14ac:dyDescent="0.25">
      <c r="E273" s="87" t="s">
        <v>183</v>
      </c>
    </row>
    <row r="274" spans="1:15" s="87" customFormat="1" x14ac:dyDescent="0.25">
      <c r="A274" s="187" t="s">
        <v>220</v>
      </c>
      <c r="B274" s="96"/>
      <c r="C274" s="96"/>
      <c r="D274" s="97"/>
      <c r="E274" s="87" t="s">
        <v>183</v>
      </c>
      <c r="G274" s="121" t="s">
        <v>189</v>
      </c>
    </row>
    <row r="275" spans="1:15" s="87" customFormat="1" ht="45" customHeight="1" x14ac:dyDescent="0.25">
      <c r="A275" s="457"/>
      <c r="B275" s="458"/>
      <c r="C275" s="458"/>
      <c r="D275" s="459"/>
      <c r="E275" s="87" t="s">
        <v>183</v>
      </c>
      <c r="G275" s="454" t="s">
        <v>190</v>
      </c>
      <c r="H275" s="454"/>
      <c r="I275" s="454"/>
      <c r="J275" s="454"/>
      <c r="K275" s="454"/>
      <c r="L275" s="454"/>
      <c r="M275" s="454"/>
      <c r="N275" s="454"/>
      <c r="O275" s="454"/>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zoomScaleNormal="100" zoomScaleSheetLayoutView="100" workbookViewId="0">
      <selection activeCell="A4" sqref="A4"/>
    </sheetView>
  </sheetViews>
  <sheetFormatPr defaultColWidth="9.140625" defaultRowHeight="15" x14ac:dyDescent="0.25"/>
  <cols>
    <col min="1" max="1" width="80.7109375" customWidth="1"/>
    <col min="2" max="3" width="17.5703125" customWidth="1"/>
    <col min="4" max="4" width="17.140625" customWidth="1"/>
    <col min="5" max="5" width="11" hidden="1" customWidth="1"/>
    <col min="6" max="6" width="2.85546875" customWidth="1"/>
  </cols>
  <sheetData>
    <row r="1" spans="1:7" ht="29.25" customHeight="1" x14ac:dyDescent="0.25">
      <c r="A1" s="453" t="s">
        <v>169</v>
      </c>
      <c r="B1" s="453"/>
      <c r="C1" s="453"/>
      <c r="D1">
        <f>+'Section A'!B2</f>
        <v>0</v>
      </c>
      <c r="E1" s="46" t="s">
        <v>178</v>
      </c>
    </row>
    <row r="2" spans="1:7" ht="43.5" customHeight="1" x14ac:dyDescent="0.25">
      <c r="A2" s="466" t="s">
        <v>221</v>
      </c>
      <c r="B2" s="466"/>
      <c r="C2" s="466"/>
      <c r="D2" s="466"/>
      <c r="E2" t="s">
        <v>185</v>
      </c>
      <c r="F2" s="14"/>
      <c r="G2" s="14"/>
    </row>
    <row r="3" spans="1:7" ht="17.25" customHeight="1" x14ac:dyDescent="0.25">
      <c r="A3" s="209" t="s">
        <v>214</v>
      </c>
      <c r="B3" s="209" t="s">
        <v>222</v>
      </c>
      <c r="C3" s="209" t="s">
        <v>223</v>
      </c>
      <c r="D3" s="209" t="s">
        <v>224</v>
      </c>
      <c r="E3" t="s">
        <v>185</v>
      </c>
      <c r="F3" s="14"/>
      <c r="G3" s="14"/>
    </row>
    <row r="4" spans="1:7" s="87" customFormat="1" x14ac:dyDescent="0.25">
      <c r="A4" s="180"/>
      <c r="B4" s="77"/>
      <c r="C4" s="203"/>
      <c r="D4" s="67">
        <f t="shared" ref="D4:D132" si="0">ROUND(B4*C4,2)</f>
        <v>0</v>
      </c>
      <c r="E4" s="210" t="s">
        <v>185</v>
      </c>
      <c r="F4" s="77"/>
      <c r="G4" s="77"/>
    </row>
    <row r="5" spans="1:7" s="87" customFormat="1" x14ac:dyDescent="0.25">
      <c r="A5" s="327"/>
      <c r="B5" s="77"/>
      <c r="C5" s="203"/>
      <c r="D5" s="67">
        <f t="shared" ref="D5:D68" si="1">ROUND(B5*C5,2)</f>
        <v>0</v>
      </c>
      <c r="E5" s="87" t="s">
        <v>180</v>
      </c>
      <c r="F5" s="77"/>
      <c r="G5" s="77"/>
    </row>
    <row r="6" spans="1:7" s="87" customFormat="1" x14ac:dyDescent="0.25">
      <c r="A6" s="327"/>
      <c r="B6" s="77"/>
      <c r="C6" s="203"/>
      <c r="D6" s="67">
        <f t="shared" si="1"/>
        <v>0</v>
      </c>
      <c r="E6" s="87" t="s">
        <v>180</v>
      </c>
    </row>
    <row r="7" spans="1:7" s="87" customFormat="1" hidden="1" x14ac:dyDescent="0.25">
      <c r="A7" s="327"/>
      <c r="B7" s="77"/>
      <c r="C7" s="203"/>
      <c r="D7" s="67">
        <f t="shared" si="1"/>
        <v>0</v>
      </c>
      <c r="E7" s="87" t="s">
        <v>180</v>
      </c>
    </row>
    <row r="8" spans="1:7" s="87" customFormat="1" hidden="1" x14ac:dyDescent="0.25">
      <c r="A8" s="327"/>
      <c r="B8" s="77"/>
      <c r="C8" s="203"/>
      <c r="D8" s="67">
        <f t="shared" si="1"/>
        <v>0</v>
      </c>
      <c r="E8" s="87" t="s">
        <v>180</v>
      </c>
    </row>
    <row r="9" spans="1:7" s="87" customFormat="1" hidden="1" x14ac:dyDescent="0.25">
      <c r="A9" s="327"/>
      <c r="B9" s="77"/>
      <c r="C9" s="203"/>
      <c r="D9" s="67">
        <f t="shared" si="1"/>
        <v>0</v>
      </c>
      <c r="E9" s="87" t="s">
        <v>180</v>
      </c>
      <c r="F9" s="77"/>
      <c r="G9" s="77"/>
    </row>
    <row r="10" spans="1:7" s="87" customFormat="1" hidden="1" x14ac:dyDescent="0.25">
      <c r="A10" s="327"/>
      <c r="B10" s="77"/>
      <c r="C10" s="203"/>
      <c r="D10" s="67">
        <f t="shared" si="1"/>
        <v>0</v>
      </c>
      <c r="E10" s="87" t="s">
        <v>180</v>
      </c>
    </row>
    <row r="11" spans="1:7" s="87" customFormat="1" hidden="1" x14ac:dyDescent="0.25">
      <c r="A11" s="327"/>
      <c r="B11" s="77"/>
      <c r="C11" s="203"/>
      <c r="D11" s="67">
        <f t="shared" si="1"/>
        <v>0</v>
      </c>
      <c r="E11" s="87" t="s">
        <v>180</v>
      </c>
    </row>
    <row r="12" spans="1:7" s="87" customFormat="1" hidden="1" x14ac:dyDescent="0.25">
      <c r="A12" s="327"/>
      <c r="B12" s="77"/>
      <c r="C12" s="203"/>
      <c r="D12" s="67">
        <f t="shared" si="1"/>
        <v>0</v>
      </c>
      <c r="E12" s="87" t="s">
        <v>180</v>
      </c>
    </row>
    <row r="13" spans="1:7" s="87" customFormat="1" hidden="1" x14ac:dyDescent="0.25">
      <c r="A13" s="327"/>
      <c r="B13" s="77"/>
      <c r="C13" s="203"/>
      <c r="D13" s="67">
        <f t="shared" si="1"/>
        <v>0</v>
      </c>
      <c r="E13" s="87" t="s">
        <v>180</v>
      </c>
      <c r="F13" s="77"/>
      <c r="G13" s="77"/>
    </row>
    <row r="14" spans="1:7" s="87" customFormat="1" hidden="1" x14ac:dyDescent="0.25">
      <c r="A14" s="327"/>
      <c r="B14" s="77"/>
      <c r="C14" s="203"/>
      <c r="D14" s="67">
        <f t="shared" si="1"/>
        <v>0</v>
      </c>
      <c r="E14" s="87" t="s">
        <v>180</v>
      </c>
    </row>
    <row r="15" spans="1:7" s="87" customFormat="1" hidden="1" x14ac:dyDescent="0.25">
      <c r="A15" s="327"/>
      <c r="B15" s="77"/>
      <c r="C15" s="203"/>
      <c r="D15" s="67">
        <f t="shared" si="1"/>
        <v>0</v>
      </c>
      <c r="E15" s="87" t="s">
        <v>180</v>
      </c>
    </row>
    <row r="16" spans="1:7" s="87" customFormat="1" hidden="1" x14ac:dyDescent="0.25">
      <c r="A16" s="327"/>
      <c r="B16" s="77"/>
      <c r="C16" s="203"/>
      <c r="D16" s="67">
        <f t="shared" si="1"/>
        <v>0</v>
      </c>
      <c r="E16" s="87" t="s">
        <v>180</v>
      </c>
    </row>
    <row r="17" spans="1:7" s="87" customFormat="1" hidden="1" x14ac:dyDescent="0.25">
      <c r="A17" s="327"/>
      <c r="B17" s="77"/>
      <c r="C17" s="203"/>
      <c r="D17" s="67">
        <f t="shared" si="1"/>
        <v>0</v>
      </c>
      <c r="E17" s="87" t="s">
        <v>180</v>
      </c>
      <c r="F17" s="77"/>
      <c r="G17" s="77"/>
    </row>
    <row r="18" spans="1:7" s="87" customFormat="1" hidden="1" x14ac:dyDescent="0.25">
      <c r="A18" s="327"/>
      <c r="B18" s="77"/>
      <c r="C18" s="203"/>
      <c r="D18" s="67">
        <f t="shared" si="1"/>
        <v>0</v>
      </c>
      <c r="E18" s="87" t="s">
        <v>180</v>
      </c>
    </row>
    <row r="19" spans="1:7" s="87" customFormat="1" hidden="1" x14ac:dyDescent="0.25">
      <c r="A19" s="327"/>
      <c r="B19" s="77"/>
      <c r="C19" s="203"/>
      <c r="D19" s="67">
        <f t="shared" si="1"/>
        <v>0</v>
      </c>
      <c r="E19" s="87" t="s">
        <v>180</v>
      </c>
    </row>
    <row r="20" spans="1:7" s="87" customFormat="1" hidden="1" x14ac:dyDescent="0.25">
      <c r="A20" s="327"/>
      <c r="B20" s="77"/>
      <c r="C20" s="203"/>
      <c r="D20" s="67">
        <f t="shared" si="1"/>
        <v>0</v>
      </c>
      <c r="E20" s="87" t="s">
        <v>180</v>
      </c>
    </row>
    <row r="21" spans="1:7" s="87" customFormat="1" hidden="1" x14ac:dyDescent="0.25">
      <c r="A21" s="327"/>
      <c r="B21" s="77"/>
      <c r="C21" s="203"/>
      <c r="D21" s="67">
        <f t="shared" si="1"/>
        <v>0</v>
      </c>
      <c r="E21" s="87" t="s">
        <v>180</v>
      </c>
      <c r="F21" s="77"/>
      <c r="G21" s="77"/>
    </row>
    <row r="22" spans="1:7" s="87" customFormat="1" hidden="1" x14ac:dyDescent="0.25">
      <c r="A22" s="327"/>
      <c r="B22" s="77"/>
      <c r="C22" s="203"/>
      <c r="D22" s="67">
        <f t="shared" si="1"/>
        <v>0</v>
      </c>
      <c r="E22" s="87" t="s">
        <v>180</v>
      </c>
    </row>
    <row r="23" spans="1:7" s="87" customFormat="1" hidden="1" x14ac:dyDescent="0.25">
      <c r="A23" s="327"/>
      <c r="B23" s="77"/>
      <c r="C23" s="203"/>
      <c r="D23" s="67">
        <f t="shared" si="1"/>
        <v>0</v>
      </c>
      <c r="E23" s="87" t="s">
        <v>180</v>
      </c>
    </row>
    <row r="24" spans="1:7" s="87" customFormat="1" hidden="1" x14ac:dyDescent="0.25">
      <c r="A24" s="327"/>
      <c r="B24" s="77"/>
      <c r="C24" s="203"/>
      <c r="D24" s="67">
        <f t="shared" si="1"/>
        <v>0</v>
      </c>
      <c r="E24" s="87" t="s">
        <v>180</v>
      </c>
    </row>
    <row r="25" spans="1:7" s="87" customFormat="1" hidden="1" x14ac:dyDescent="0.25">
      <c r="A25" s="327"/>
      <c r="B25" s="77"/>
      <c r="C25" s="203"/>
      <c r="D25" s="67">
        <f t="shared" si="1"/>
        <v>0</v>
      </c>
      <c r="E25" s="87" t="s">
        <v>180</v>
      </c>
      <c r="F25" s="77"/>
      <c r="G25" s="77"/>
    </row>
    <row r="26" spans="1:7" s="87" customFormat="1" hidden="1" x14ac:dyDescent="0.25">
      <c r="A26" s="327"/>
      <c r="B26" s="77"/>
      <c r="C26" s="203"/>
      <c r="D26" s="67">
        <f t="shared" si="1"/>
        <v>0</v>
      </c>
      <c r="E26" s="87" t="s">
        <v>180</v>
      </c>
    </row>
    <row r="27" spans="1:7" s="87" customFormat="1" hidden="1" x14ac:dyDescent="0.25">
      <c r="A27" s="327"/>
      <c r="B27" s="77"/>
      <c r="C27" s="203"/>
      <c r="D27" s="67">
        <f t="shared" si="1"/>
        <v>0</v>
      </c>
      <c r="E27" s="87" t="s">
        <v>180</v>
      </c>
    </row>
    <row r="28" spans="1:7" s="87" customFormat="1" hidden="1" x14ac:dyDescent="0.25">
      <c r="A28" s="327"/>
      <c r="B28" s="77"/>
      <c r="C28" s="203"/>
      <c r="D28" s="67">
        <f t="shared" si="1"/>
        <v>0</v>
      </c>
      <c r="E28" s="87" t="s">
        <v>180</v>
      </c>
    </row>
    <row r="29" spans="1:7" s="87" customFormat="1" hidden="1" x14ac:dyDescent="0.25">
      <c r="A29" s="327"/>
      <c r="B29" s="77"/>
      <c r="C29" s="203"/>
      <c r="D29" s="67">
        <f t="shared" si="1"/>
        <v>0</v>
      </c>
      <c r="E29" s="87" t="s">
        <v>180</v>
      </c>
      <c r="F29" s="77"/>
      <c r="G29" s="77"/>
    </row>
    <row r="30" spans="1:7" s="87" customFormat="1" hidden="1" x14ac:dyDescent="0.25">
      <c r="A30" s="327"/>
      <c r="B30" s="77"/>
      <c r="C30" s="203"/>
      <c r="D30" s="67">
        <f t="shared" si="1"/>
        <v>0</v>
      </c>
      <c r="E30" s="87" t="s">
        <v>180</v>
      </c>
    </row>
    <row r="31" spans="1:7" s="87" customFormat="1" hidden="1" x14ac:dyDescent="0.25">
      <c r="A31" s="327"/>
      <c r="B31" s="77"/>
      <c r="C31" s="203"/>
      <c r="D31" s="67">
        <f t="shared" si="1"/>
        <v>0</v>
      </c>
      <c r="E31" s="87" t="s">
        <v>180</v>
      </c>
    </row>
    <row r="32" spans="1:7" s="87" customFormat="1" hidden="1" x14ac:dyDescent="0.25">
      <c r="A32" s="327"/>
      <c r="B32" s="77"/>
      <c r="C32" s="203"/>
      <c r="D32" s="67">
        <f t="shared" si="1"/>
        <v>0</v>
      </c>
      <c r="E32" s="87" t="s">
        <v>180</v>
      </c>
    </row>
    <row r="33" spans="1:7" s="87" customFormat="1" hidden="1" x14ac:dyDescent="0.25">
      <c r="A33" s="327"/>
      <c r="B33" s="77"/>
      <c r="C33" s="203"/>
      <c r="D33" s="67">
        <f t="shared" si="1"/>
        <v>0</v>
      </c>
      <c r="E33" s="87" t="s">
        <v>180</v>
      </c>
      <c r="F33" s="77"/>
      <c r="G33" s="77"/>
    </row>
    <row r="34" spans="1:7" s="87" customFormat="1" hidden="1" x14ac:dyDescent="0.25">
      <c r="A34" s="327"/>
      <c r="B34" s="77"/>
      <c r="C34" s="203"/>
      <c r="D34" s="67">
        <f t="shared" si="1"/>
        <v>0</v>
      </c>
      <c r="E34" s="87" t="s">
        <v>180</v>
      </c>
    </row>
    <row r="35" spans="1:7" s="87" customFormat="1" hidden="1" x14ac:dyDescent="0.25">
      <c r="A35" s="327"/>
      <c r="B35" s="77"/>
      <c r="C35" s="203"/>
      <c r="D35" s="67">
        <f t="shared" si="1"/>
        <v>0</v>
      </c>
      <c r="E35" s="87" t="s">
        <v>180</v>
      </c>
    </row>
    <row r="36" spans="1:7" s="87" customFormat="1" hidden="1" x14ac:dyDescent="0.25">
      <c r="A36" s="327"/>
      <c r="B36" s="77"/>
      <c r="C36" s="203"/>
      <c r="D36" s="67">
        <f t="shared" si="1"/>
        <v>0</v>
      </c>
      <c r="E36" s="87" t="s">
        <v>180</v>
      </c>
    </row>
    <row r="37" spans="1:7" s="87" customFormat="1" hidden="1" x14ac:dyDescent="0.25">
      <c r="A37" s="327"/>
      <c r="B37" s="77"/>
      <c r="C37" s="203"/>
      <c r="D37" s="67">
        <f t="shared" si="1"/>
        <v>0</v>
      </c>
      <c r="E37" s="87" t="s">
        <v>180</v>
      </c>
      <c r="F37" s="77"/>
      <c r="G37" s="77"/>
    </row>
    <row r="38" spans="1:7" s="87" customFormat="1" hidden="1" x14ac:dyDescent="0.25">
      <c r="A38" s="327"/>
      <c r="B38" s="77"/>
      <c r="C38" s="203"/>
      <c r="D38" s="67">
        <f t="shared" si="1"/>
        <v>0</v>
      </c>
      <c r="E38" s="87" t="s">
        <v>180</v>
      </c>
    </row>
    <row r="39" spans="1:7" s="87" customFormat="1" hidden="1" x14ac:dyDescent="0.25">
      <c r="A39" s="327"/>
      <c r="B39" s="77"/>
      <c r="C39" s="203"/>
      <c r="D39" s="67">
        <f t="shared" si="1"/>
        <v>0</v>
      </c>
      <c r="E39" s="87" t="s">
        <v>180</v>
      </c>
    </row>
    <row r="40" spans="1:7" s="87" customFormat="1" hidden="1" x14ac:dyDescent="0.25">
      <c r="A40" s="327"/>
      <c r="B40" s="77"/>
      <c r="C40" s="203"/>
      <c r="D40" s="67">
        <f t="shared" si="1"/>
        <v>0</v>
      </c>
      <c r="E40" s="87" t="s">
        <v>180</v>
      </c>
    </row>
    <row r="41" spans="1:7" s="87" customFormat="1" hidden="1" x14ac:dyDescent="0.25">
      <c r="A41" s="327"/>
      <c r="B41" s="77"/>
      <c r="C41" s="203"/>
      <c r="D41" s="67">
        <f t="shared" si="1"/>
        <v>0</v>
      </c>
      <c r="E41" s="87" t="s">
        <v>180</v>
      </c>
      <c r="F41" s="77"/>
      <c r="G41" s="77"/>
    </row>
    <row r="42" spans="1:7" s="87" customFormat="1" hidden="1" x14ac:dyDescent="0.25">
      <c r="A42" s="327"/>
      <c r="B42" s="77"/>
      <c r="C42" s="203"/>
      <c r="D42" s="67">
        <f t="shared" si="1"/>
        <v>0</v>
      </c>
      <c r="E42" s="87" t="s">
        <v>180</v>
      </c>
    </row>
    <row r="43" spans="1:7" s="87" customFormat="1" hidden="1" x14ac:dyDescent="0.25">
      <c r="A43" s="327"/>
      <c r="B43" s="77"/>
      <c r="C43" s="203"/>
      <c r="D43" s="67">
        <f t="shared" si="1"/>
        <v>0</v>
      </c>
      <c r="E43" s="87" t="s">
        <v>180</v>
      </c>
    </row>
    <row r="44" spans="1:7" s="87" customFormat="1" hidden="1" x14ac:dyDescent="0.25">
      <c r="A44" s="327"/>
      <c r="B44" s="77"/>
      <c r="C44" s="203"/>
      <c r="D44" s="67">
        <f t="shared" si="1"/>
        <v>0</v>
      </c>
      <c r="E44" s="87" t="s">
        <v>180</v>
      </c>
    </row>
    <row r="45" spans="1:7" s="87" customFormat="1" hidden="1" x14ac:dyDescent="0.25">
      <c r="A45" s="327"/>
      <c r="B45" s="77"/>
      <c r="C45" s="203"/>
      <c r="D45" s="67">
        <f t="shared" si="1"/>
        <v>0</v>
      </c>
      <c r="E45" s="87" t="s">
        <v>180</v>
      </c>
      <c r="F45" s="77"/>
      <c r="G45" s="77"/>
    </row>
    <row r="46" spans="1:7" s="87" customFormat="1" hidden="1" x14ac:dyDescent="0.25">
      <c r="A46" s="327"/>
      <c r="B46" s="77"/>
      <c r="C46" s="203"/>
      <c r="D46" s="67">
        <f t="shared" si="1"/>
        <v>0</v>
      </c>
      <c r="E46" s="87" t="s">
        <v>180</v>
      </c>
    </row>
    <row r="47" spans="1:7" s="87" customFormat="1" hidden="1" x14ac:dyDescent="0.25">
      <c r="A47" s="327"/>
      <c r="B47" s="77"/>
      <c r="C47" s="203"/>
      <c r="D47" s="67">
        <f t="shared" si="1"/>
        <v>0</v>
      </c>
      <c r="E47" s="87" t="s">
        <v>180</v>
      </c>
    </row>
    <row r="48" spans="1:7" s="87" customFormat="1" hidden="1" x14ac:dyDescent="0.25">
      <c r="A48" s="327"/>
      <c r="B48" s="77"/>
      <c r="C48" s="203"/>
      <c r="D48" s="67">
        <f t="shared" si="1"/>
        <v>0</v>
      </c>
      <c r="E48" s="87" t="s">
        <v>180</v>
      </c>
    </row>
    <row r="49" spans="1:7" s="87" customFormat="1" hidden="1" x14ac:dyDescent="0.25">
      <c r="A49" s="327"/>
      <c r="B49" s="77"/>
      <c r="C49" s="203"/>
      <c r="D49" s="67">
        <f t="shared" si="1"/>
        <v>0</v>
      </c>
      <c r="E49" s="87" t="s">
        <v>180</v>
      </c>
      <c r="F49" s="77"/>
      <c r="G49" s="77"/>
    </row>
    <row r="50" spans="1:7" s="87" customFormat="1" hidden="1" x14ac:dyDescent="0.25">
      <c r="A50" s="327"/>
      <c r="B50" s="77"/>
      <c r="C50" s="203"/>
      <c r="D50" s="67">
        <f t="shared" si="1"/>
        <v>0</v>
      </c>
      <c r="E50" s="87" t="s">
        <v>180</v>
      </c>
    </row>
    <row r="51" spans="1:7" s="87" customFormat="1" hidden="1" x14ac:dyDescent="0.25">
      <c r="A51" s="327"/>
      <c r="B51" s="77"/>
      <c r="C51" s="203"/>
      <c r="D51" s="67">
        <f t="shared" si="1"/>
        <v>0</v>
      </c>
      <c r="E51" s="87" t="s">
        <v>180</v>
      </c>
    </row>
    <row r="52" spans="1:7" s="87" customFormat="1" hidden="1" x14ac:dyDescent="0.25">
      <c r="A52" s="327"/>
      <c r="B52" s="77"/>
      <c r="C52" s="203"/>
      <c r="D52" s="67">
        <f t="shared" si="1"/>
        <v>0</v>
      </c>
      <c r="E52" s="87" t="s">
        <v>180</v>
      </c>
    </row>
    <row r="53" spans="1:7" s="87" customFormat="1" hidden="1" x14ac:dyDescent="0.25">
      <c r="A53" s="327"/>
      <c r="B53" s="77"/>
      <c r="C53" s="203"/>
      <c r="D53" s="67">
        <f t="shared" si="1"/>
        <v>0</v>
      </c>
      <c r="E53" s="87" t="s">
        <v>180</v>
      </c>
      <c r="F53" s="77"/>
      <c r="G53" s="77"/>
    </row>
    <row r="54" spans="1:7" s="87" customFormat="1" hidden="1" x14ac:dyDescent="0.25">
      <c r="A54" s="327"/>
      <c r="B54" s="77"/>
      <c r="C54" s="203"/>
      <c r="D54" s="67">
        <f t="shared" si="1"/>
        <v>0</v>
      </c>
      <c r="E54" s="87" t="s">
        <v>180</v>
      </c>
    </row>
    <row r="55" spans="1:7" s="87" customFormat="1" hidden="1" x14ac:dyDescent="0.25">
      <c r="A55" s="327"/>
      <c r="B55" s="77"/>
      <c r="C55" s="203"/>
      <c r="D55" s="67">
        <f t="shared" si="1"/>
        <v>0</v>
      </c>
      <c r="E55" s="87" t="s">
        <v>180</v>
      </c>
    </row>
    <row r="56" spans="1:7" s="87" customFormat="1" hidden="1" x14ac:dyDescent="0.25">
      <c r="A56" s="327"/>
      <c r="B56" s="77"/>
      <c r="C56" s="203"/>
      <c r="D56" s="67">
        <f t="shared" si="1"/>
        <v>0</v>
      </c>
      <c r="E56" s="87" t="s">
        <v>180</v>
      </c>
    </row>
    <row r="57" spans="1:7" s="87" customFormat="1" hidden="1" x14ac:dyDescent="0.25">
      <c r="A57" s="327"/>
      <c r="B57" s="77"/>
      <c r="C57" s="203"/>
      <c r="D57" s="67">
        <f t="shared" si="1"/>
        <v>0</v>
      </c>
      <c r="E57" s="87" t="s">
        <v>180</v>
      </c>
      <c r="F57" s="77"/>
      <c r="G57" s="77"/>
    </row>
    <row r="58" spans="1:7" s="87" customFormat="1" hidden="1" x14ac:dyDescent="0.25">
      <c r="A58" s="327"/>
      <c r="B58" s="77"/>
      <c r="C58" s="203"/>
      <c r="D58" s="67">
        <f t="shared" si="1"/>
        <v>0</v>
      </c>
      <c r="E58" s="87" t="s">
        <v>180</v>
      </c>
    </row>
    <row r="59" spans="1:7" s="87" customFormat="1" hidden="1" x14ac:dyDescent="0.25">
      <c r="A59" s="327"/>
      <c r="B59" s="77"/>
      <c r="C59" s="203"/>
      <c r="D59" s="67">
        <f t="shared" si="1"/>
        <v>0</v>
      </c>
      <c r="E59" s="87" t="s">
        <v>180</v>
      </c>
    </row>
    <row r="60" spans="1:7" s="87" customFormat="1" hidden="1" x14ac:dyDescent="0.25">
      <c r="A60" s="327"/>
      <c r="B60" s="77"/>
      <c r="C60" s="203"/>
      <c r="D60" s="67">
        <f t="shared" si="1"/>
        <v>0</v>
      </c>
      <c r="E60" s="87" t="s">
        <v>180</v>
      </c>
    </row>
    <row r="61" spans="1:7" s="87" customFormat="1" hidden="1" x14ac:dyDescent="0.25">
      <c r="A61" s="327"/>
      <c r="B61" s="77"/>
      <c r="C61" s="203"/>
      <c r="D61" s="67">
        <f t="shared" si="1"/>
        <v>0</v>
      </c>
      <c r="E61" s="87" t="s">
        <v>180</v>
      </c>
      <c r="F61" s="77"/>
      <c r="G61" s="77"/>
    </row>
    <row r="62" spans="1:7" s="87" customFormat="1" hidden="1" x14ac:dyDescent="0.25">
      <c r="A62" s="327"/>
      <c r="B62" s="77"/>
      <c r="C62" s="203"/>
      <c r="D62" s="67">
        <f t="shared" si="1"/>
        <v>0</v>
      </c>
      <c r="E62" s="87" t="s">
        <v>180</v>
      </c>
    </row>
    <row r="63" spans="1:7" s="87" customFormat="1" hidden="1" x14ac:dyDescent="0.25">
      <c r="A63" s="327"/>
      <c r="B63" s="77"/>
      <c r="C63" s="203"/>
      <c r="D63" s="67">
        <f t="shared" si="1"/>
        <v>0</v>
      </c>
      <c r="E63" s="87" t="s">
        <v>180</v>
      </c>
    </row>
    <row r="64" spans="1:7" s="87" customFormat="1" hidden="1" x14ac:dyDescent="0.25">
      <c r="A64" s="327"/>
      <c r="B64" s="77"/>
      <c r="C64" s="203"/>
      <c r="D64" s="67">
        <f t="shared" si="1"/>
        <v>0</v>
      </c>
      <c r="E64" s="87" t="s">
        <v>180</v>
      </c>
    </row>
    <row r="65" spans="1:7" s="87" customFormat="1" hidden="1" x14ac:dyDescent="0.25">
      <c r="A65" s="327"/>
      <c r="B65" s="77"/>
      <c r="C65" s="203"/>
      <c r="D65" s="67">
        <f t="shared" si="1"/>
        <v>0</v>
      </c>
      <c r="E65" s="87" t="s">
        <v>180</v>
      </c>
      <c r="F65" s="77"/>
      <c r="G65" s="77"/>
    </row>
    <row r="66" spans="1:7" s="87" customFormat="1" hidden="1" x14ac:dyDescent="0.25">
      <c r="A66" s="327"/>
      <c r="B66" s="77"/>
      <c r="C66" s="203"/>
      <c r="D66" s="67">
        <f t="shared" si="1"/>
        <v>0</v>
      </c>
      <c r="E66" s="87" t="s">
        <v>180</v>
      </c>
    </row>
    <row r="67" spans="1:7" s="87" customFormat="1" hidden="1" x14ac:dyDescent="0.25">
      <c r="A67" s="327"/>
      <c r="B67" s="77"/>
      <c r="C67" s="203"/>
      <c r="D67" s="67">
        <f t="shared" si="1"/>
        <v>0</v>
      </c>
      <c r="E67" s="87" t="s">
        <v>180</v>
      </c>
    </row>
    <row r="68" spans="1:7" s="87" customFormat="1" hidden="1" x14ac:dyDescent="0.25">
      <c r="A68" s="327"/>
      <c r="B68" s="77"/>
      <c r="C68" s="203"/>
      <c r="D68" s="67">
        <f t="shared" si="1"/>
        <v>0</v>
      </c>
      <c r="E68" s="87" t="s">
        <v>180</v>
      </c>
    </row>
    <row r="69" spans="1:7" s="87" customFormat="1" hidden="1" x14ac:dyDescent="0.25">
      <c r="A69" s="327"/>
      <c r="B69" s="77"/>
      <c r="C69" s="203"/>
      <c r="D69" s="67">
        <f t="shared" si="0"/>
        <v>0</v>
      </c>
      <c r="E69" s="87" t="s">
        <v>180</v>
      </c>
      <c r="F69" s="77"/>
      <c r="G69" s="77"/>
    </row>
    <row r="70" spans="1:7" s="87" customFormat="1" hidden="1" x14ac:dyDescent="0.25">
      <c r="A70" s="327"/>
      <c r="B70" s="77"/>
      <c r="C70" s="203"/>
      <c r="D70" s="67">
        <f t="shared" si="0"/>
        <v>0</v>
      </c>
      <c r="E70" s="87" t="s">
        <v>180</v>
      </c>
    </row>
    <row r="71" spans="1:7" s="87" customFormat="1" hidden="1" x14ac:dyDescent="0.25">
      <c r="A71" s="327"/>
      <c r="B71" s="77"/>
      <c r="C71" s="203"/>
      <c r="D71" s="67">
        <f t="shared" si="0"/>
        <v>0</v>
      </c>
      <c r="E71" s="87" t="s">
        <v>180</v>
      </c>
    </row>
    <row r="72" spans="1:7" s="87" customFormat="1" hidden="1" x14ac:dyDescent="0.25">
      <c r="A72" s="327"/>
      <c r="B72" s="77"/>
      <c r="C72" s="203"/>
      <c r="D72" s="67">
        <f t="shared" si="0"/>
        <v>0</v>
      </c>
      <c r="E72" s="87" t="s">
        <v>180</v>
      </c>
    </row>
    <row r="73" spans="1:7" s="87" customFormat="1" hidden="1" x14ac:dyDescent="0.25">
      <c r="A73" s="327"/>
      <c r="B73" s="77"/>
      <c r="C73" s="203"/>
      <c r="D73" s="67">
        <f t="shared" si="0"/>
        <v>0</v>
      </c>
      <c r="E73" s="87" t="s">
        <v>180</v>
      </c>
      <c r="F73" s="77"/>
      <c r="G73" s="77"/>
    </row>
    <row r="74" spans="1:7" s="87" customFormat="1" hidden="1" x14ac:dyDescent="0.25">
      <c r="A74" s="327"/>
      <c r="B74" s="77"/>
      <c r="C74" s="203"/>
      <c r="D74" s="67">
        <f t="shared" si="0"/>
        <v>0</v>
      </c>
      <c r="E74" s="87" t="s">
        <v>180</v>
      </c>
    </row>
    <row r="75" spans="1:7" s="87" customFormat="1" hidden="1" x14ac:dyDescent="0.25">
      <c r="A75" s="327"/>
      <c r="B75" s="77"/>
      <c r="C75" s="203"/>
      <c r="D75" s="67">
        <f t="shared" si="0"/>
        <v>0</v>
      </c>
      <c r="E75" s="87" t="s">
        <v>180</v>
      </c>
    </row>
    <row r="76" spans="1:7" s="87" customFormat="1" hidden="1" x14ac:dyDescent="0.25">
      <c r="A76" s="327"/>
      <c r="B76" s="77"/>
      <c r="C76" s="203"/>
      <c r="D76" s="67">
        <f t="shared" si="0"/>
        <v>0</v>
      </c>
      <c r="E76" s="87" t="s">
        <v>180</v>
      </c>
    </row>
    <row r="77" spans="1:7" s="87" customFormat="1" hidden="1" x14ac:dyDescent="0.25">
      <c r="A77" s="327"/>
      <c r="B77" s="77"/>
      <c r="C77" s="203"/>
      <c r="D77" s="67">
        <f t="shared" si="0"/>
        <v>0</v>
      </c>
      <c r="E77" s="87" t="s">
        <v>180</v>
      </c>
      <c r="F77" s="77"/>
      <c r="G77" s="77"/>
    </row>
    <row r="78" spans="1:7" s="87" customFormat="1" hidden="1" x14ac:dyDescent="0.25">
      <c r="A78" s="327"/>
      <c r="B78" s="77"/>
      <c r="C78" s="203"/>
      <c r="D78" s="67">
        <f t="shared" si="0"/>
        <v>0</v>
      </c>
      <c r="E78" s="87" t="s">
        <v>180</v>
      </c>
    </row>
    <row r="79" spans="1:7" s="87" customFormat="1" hidden="1" x14ac:dyDescent="0.25">
      <c r="A79" s="327"/>
      <c r="B79" s="77"/>
      <c r="C79" s="203"/>
      <c r="D79" s="67">
        <f t="shared" si="0"/>
        <v>0</v>
      </c>
      <c r="E79" s="87" t="s">
        <v>180</v>
      </c>
    </row>
    <row r="80" spans="1:7" s="87" customFormat="1" hidden="1" x14ac:dyDescent="0.25">
      <c r="A80" s="327"/>
      <c r="B80" s="77"/>
      <c r="C80" s="203"/>
      <c r="D80" s="67">
        <f t="shared" si="0"/>
        <v>0</v>
      </c>
      <c r="E80" s="87" t="s">
        <v>180</v>
      </c>
    </row>
    <row r="81" spans="1:7" s="87" customFormat="1" hidden="1" x14ac:dyDescent="0.25">
      <c r="A81" s="327"/>
      <c r="B81" s="77"/>
      <c r="C81" s="203"/>
      <c r="D81" s="67">
        <f t="shared" si="0"/>
        <v>0</v>
      </c>
      <c r="E81" s="87" t="s">
        <v>180</v>
      </c>
      <c r="F81" s="77"/>
      <c r="G81" s="77"/>
    </row>
    <row r="82" spans="1:7" s="87" customFormat="1" hidden="1" x14ac:dyDescent="0.25">
      <c r="A82" s="327"/>
      <c r="B82" s="77"/>
      <c r="C82" s="203"/>
      <c r="D82" s="67">
        <f t="shared" si="0"/>
        <v>0</v>
      </c>
      <c r="E82" s="87" t="s">
        <v>180</v>
      </c>
    </row>
    <row r="83" spans="1:7" s="87" customFormat="1" hidden="1" x14ac:dyDescent="0.25">
      <c r="A83" s="327"/>
      <c r="B83" s="77"/>
      <c r="C83" s="203"/>
      <c r="D83" s="67">
        <f t="shared" si="0"/>
        <v>0</v>
      </c>
      <c r="E83" s="87" t="s">
        <v>180</v>
      </c>
    </row>
    <row r="84" spans="1:7" s="87" customFormat="1" hidden="1" x14ac:dyDescent="0.25">
      <c r="A84" s="327"/>
      <c r="B84" s="77"/>
      <c r="C84" s="203"/>
      <c r="D84" s="67">
        <f t="shared" si="0"/>
        <v>0</v>
      </c>
      <c r="E84" s="87" t="s">
        <v>180</v>
      </c>
    </row>
    <row r="85" spans="1:7" s="87" customFormat="1" hidden="1" x14ac:dyDescent="0.25">
      <c r="A85" s="327"/>
      <c r="B85" s="77"/>
      <c r="C85" s="203"/>
      <c r="D85" s="67">
        <f t="shared" ref="D85:D100" si="2">ROUND(B85*C85,2)</f>
        <v>0</v>
      </c>
      <c r="E85" s="87" t="s">
        <v>180</v>
      </c>
      <c r="F85" s="77"/>
      <c r="G85" s="77"/>
    </row>
    <row r="86" spans="1:7" s="87" customFormat="1" hidden="1" x14ac:dyDescent="0.25">
      <c r="A86" s="327"/>
      <c r="B86" s="77"/>
      <c r="C86" s="203"/>
      <c r="D86" s="67">
        <f t="shared" si="2"/>
        <v>0</v>
      </c>
      <c r="E86" s="87" t="s">
        <v>180</v>
      </c>
    </row>
    <row r="87" spans="1:7" s="87" customFormat="1" hidden="1" x14ac:dyDescent="0.25">
      <c r="A87" s="327"/>
      <c r="B87" s="77"/>
      <c r="C87" s="203"/>
      <c r="D87" s="67">
        <f t="shared" si="2"/>
        <v>0</v>
      </c>
      <c r="E87" s="87" t="s">
        <v>180</v>
      </c>
    </row>
    <row r="88" spans="1:7" s="87" customFormat="1" hidden="1" x14ac:dyDescent="0.25">
      <c r="A88" s="327"/>
      <c r="B88" s="77"/>
      <c r="C88" s="203"/>
      <c r="D88" s="67">
        <f t="shared" si="2"/>
        <v>0</v>
      </c>
      <c r="E88" s="87" t="s">
        <v>180</v>
      </c>
    </row>
    <row r="89" spans="1:7" s="87" customFormat="1" hidden="1" x14ac:dyDescent="0.25">
      <c r="A89" s="327"/>
      <c r="B89" s="77"/>
      <c r="C89" s="203"/>
      <c r="D89" s="67">
        <f t="shared" si="2"/>
        <v>0</v>
      </c>
      <c r="E89" s="87" t="s">
        <v>180</v>
      </c>
      <c r="F89" s="77"/>
      <c r="G89" s="77"/>
    </row>
    <row r="90" spans="1:7" s="87" customFormat="1" hidden="1" x14ac:dyDescent="0.25">
      <c r="A90" s="327"/>
      <c r="B90" s="77"/>
      <c r="C90" s="203"/>
      <c r="D90" s="67">
        <f t="shared" si="2"/>
        <v>0</v>
      </c>
      <c r="E90" s="87" t="s">
        <v>180</v>
      </c>
    </row>
    <row r="91" spans="1:7" s="87" customFormat="1" hidden="1" x14ac:dyDescent="0.25">
      <c r="A91" s="327"/>
      <c r="B91" s="77"/>
      <c r="C91" s="203"/>
      <c r="D91" s="67">
        <f t="shared" si="2"/>
        <v>0</v>
      </c>
      <c r="E91" s="87" t="s">
        <v>180</v>
      </c>
    </row>
    <row r="92" spans="1:7" s="87" customFormat="1" hidden="1" x14ac:dyDescent="0.25">
      <c r="A92" s="327"/>
      <c r="B92" s="77"/>
      <c r="C92" s="203"/>
      <c r="D92" s="67">
        <f t="shared" si="2"/>
        <v>0</v>
      </c>
      <c r="E92" s="87" t="s">
        <v>180</v>
      </c>
    </row>
    <row r="93" spans="1:7" s="87" customFormat="1" hidden="1" x14ac:dyDescent="0.25">
      <c r="A93" s="327"/>
      <c r="B93" s="77"/>
      <c r="C93" s="203"/>
      <c r="D93" s="67">
        <f t="shared" si="2"/>
        <v>0</v>
      </c>
      <c r="E93" s="87" t="s">
        <v>180</v>
      </c>
      <c r="F93" s="77"/>
      <c r="G93" s="77"/>
    </row>
    <row r="94" spans="1:7" s="87" customFormat="1" hidden="1" x14ac:dyDescent="0.25">
      <c r="A94" s="327"/>
      <c r="B94" s="77"/>
      <c r="C94" s="203"/>
      <c r="D94" s="67">
        <f t="shared" si="2"/>
        <v>0</v>
      </c>
      <c r="E94" s="87" t="s">
        <v>180</v>
      </c>
    </row>
    <row r="95" spans="1:7" s="87" customFormat="1" hidden="1" x14ac:dyDescent="0.25">
      <c r="A95" s="327"/>
      <c r="B95" s="77"/>
      <c r="C95" s="203"/>
      <c r="D95" s="67">
        <f t="shared" si="2"/>
        <v>0</v>
      </c>
      <c r="E95" s="87" t="s">
        <v>180</v>
      </c>
    </row>
    <row r="96" spans="1:7" s="87" customFormat="1" hidden="1" x14ac:dyDescent="0.25">
      <c r="A96" s="327"/>
      <c r="B96" s="77"/>
      <c r="C96" s="203"/>
      <c r="D96" s="67">
        <f t="shared" si="2"/>
        <v>0</v>
      </c>
      <c r="E96" s="87" t="s">
        <v>180</v>
      </c>
    </row>
    <row r="97" spans="1:7" s="87" customFormat="1" hidden="1" x14ac:dyDescent="0.25">
      <c r="A97" s="327"/>
      <c r="B97" s="77"/>
      <c r="C97" s="203"/>
      <c r="D97" s="67">
        <f t="shared" si="2"/>
        <v>0</v>
      </c>
      <c r="E97" s="87" t="s">
        <v>180</v>
      </c>
      <c r="F97" s="77"/>
      <c r="G97" s="77"/>
    </row>
    <row r="98" spans="1:7" s="87" customFormat="1" hidden="1" x14ac:dyDescent="0.25">
      <c r="A98" s="327"/>
      <c r="B98" s="77"/>
      <c r="C98" s="203"/>
      <c r="D98" s="67">
        <f t="shared" si="2"/>
        <v>0</v>
      </c>
      <c r="E98" s="87" t="s">
        <v>180</v>
      </c>
    </row>
    <row r="99" spans="1:7" s="87" customFormat="1" hidden="1" x14ac:dyDescent="0.25">
      <c r="A99" s="327"/>
      <c r="B99" s="77"/>
      <c r="C99" s="203"/>
      <c r="D99" s="67">
        <f t="shared" si="2"/>
        <v>0</v>
      </c>
      <c r="E99" s="87" t="s">
        <v>180</v>
      </c>
    </row>
    <row r="100" spans="1:7" s="87" customFormat="1" hidden="1" x14ac:dyDescent="0.25">
      <c r="A100" s="327"/>
      <c r="B100" s="77"/>
      <c r="C100" s="203"/>
      <c r="D100" s="67">
        <f t="shared" si="2"/>
        <v>0</v>
      </c>
      <c r="E100" s="87" t="s">
        <v>180</v>
      </c>
    </row>
    <row r="101" spans="1:7" s="87" customFormat="1" hidden="1" x14ac:dyDescent="0.25">
      <c r="A101" s="327"/>
      <c r="B101" s="77"/>
      <c r="C101" s="203"/>
      <c r="D101" s="67">
        <f t="shared" ref="D101:D116" si="3">ROUND(B101*C101,2)</f>
        <v>0</v>
      </c>
      <c r="E101" s="87" t="s">
        <v>180</v>
      </c>
      <c r="F101" s="77"/>
      <c r="G101" s="77"/>
    </row>
    <row r="102" spans="1:7" s="87" customFormat="1" hidden="1" x14ac:dyDescent="0.25">
      <c r="A102" s="327"/>
      <c r="B102" s="77"/>
      <c r="C102" s="203"/>
      <c r="D102" s="67">
        <f t="shared" si="3"/>
        <v>0</v>
      </c>
      <c r="E102" s="87" t="s">
        <v>180</v>
      </c>
    </row>
    <row r="103" spans="1:7" s="87" customFormat="1" hidden="1" x14ac:dyDescent="0.25">
      <c r="A103" s="327"/>
      <c r="B103" s="77"/>
      <c r="C103" s="203"/>
      <c r="D103" s="67">
        <f t="shared" si="3"/>
        <v>0</v>
      </c>
      <c r="E103" s="87" t="s">
        <v>180</v>
      </c>
    </row>
    <row r="104" spans="1:7" s="87" customFormat="1" hidden="1" x14ac:dyDescent="0.25">
      <c r="A104" s="327"/>
      <c r="B104" s="77"/>
      <c r="C104" s="203"/>
      <c r="D104" s="67">
        <f t="shared" si="3"/>
        <v>0</v>
      </c>
      <c r="E104" s="87" t="s">
        <v>180</v>
      </c>
    </row>
    <row r="105" spans="1:7" s="87" customFormat="1" hidden="1" x14ac:dyDescent="0.25">
      <c r="A105" s="327"/>
      <c r="B105" s="77"/>
      <c r="C105" s="203"/>
      <c r="D105" s="67">
        <f t="shared" si="3"/>
        <v>0</v>
      </c>
      <c r="E105" s="87" t="s">
        <v>180</v>
      </c>
      <c r="F105" s="77"/>
      <c r="G105" s="77"/>
    </row>
    <row r="106" spans="1:7" s="87" customFormat="1" hidden="1" x14ac:dyDescent="0.25">
      <c r="A106" s="327"/>
      <c r="B106" s="77"/>
      <c r="C106" s="203"/>
      <c r="D106" s="67">
        <f t="shared" si="3"/>
        <v>0</v>
      </c>
      <c r="E106" s="87" t="s">
        <v>180</v>
      </c>
    </row>
    <row r="107" spans="1:7" s="87" customFormat="1" hidden="1" x14ac:dyDescent="0.25">
      <c r="A107" s="327"/>
      <c r="B107" s="77"/>
      <c r="C107" s="203"/>
      <c r="D107" s="67">
        <f t="shared" si="3"/>
        <v>0</v>
      </c>
      <c r="E107" s="87" t="s">
        <v>180</v>
      </c>
    </row>
    <row r="108" spans="1:7" s="87" customFormat="1" hidden="1" x14ac:dyDescent="0.25">
      <c r="A108" s="327"/>
      <c r="B108" s="77"/>
      <c r="C108" s="203"/>
      <c r="D108" s="67">
        <f t="shared" si="3"/>
        <v>0</v>
      </c>
      <c r="E108" s="87" t="s">
        <v>180</v>
      </c>
    </row>
    <row r="109" spans="1:7" s="87" customFormat="1" hidden="1" x14ac:dyDescent="0.25">
      <c r="A109" s="327"/>
      <c r="B109" s="77"/>
      <c r="C109" s="203"/>
      <c r="D109" s="67">
        <f t="shared" si="3"/>
        <v>0</v>
      </c>
      <c r="E109" s="87" t="s">
        <v>180</v>
      </c>
      <c r="F109" s="77"/>
      <c r="G109" s="77"/>
    </row>
    <row r="110" spans="1:7" s="87" customFormat="1" hidden="1" x14ac:dyDescent="0.25">
      <c r="A110" s="327"/>
      <c r="B110" s="77"/>
      <c r="C110" s="203"/>
      <c r="D110" s="67">
        <f t="shared" si="3"/>
        <v>0</v>
      </c>
      <c r="E110" s="87" t="s">
        <v>180</v>
      </c>
    </row>
    <row r="111" spans="1:7" s="87" customFormat="1" hidden="1" x14ac:dyDescent="0.25">
      <c r="A111" s="327"/>
      <c r="B111" s="77"/>
      <c r="C111" s="203"/>
      <c r="D111" s="67">
        <f t="shared" si="3"/>
        <v>0</v>
      </c>
      <c r="E111" s="87" t="s">
        <v>180</v>
      </c>
    </row>
    <row r="112" spans="1:7" s="87" customFormat="1" hidden="1" x14ac:dyDescent="0.25">
      <c r="A112" s="327"/>
      <c r="B112" s="77"/>
      <c r="C112" s="203"/>
      <c r="D112" s="67">
        <f t="shared" si="3"/>
        <v>0</v>
      </c>
      <c r="E112" s="87" t="s">
        <v>180</v>
      </c>
    </row>
    <row r="113" spans="1:7" s="87" customFormat="1" hidden="1" x14ac:dyDescent="0.25">
      <c r="A113" s="327"/>
      <c r="B113" s="77"/>
      <c r="C113" s="203"/>
      <c r="D113" s="67">
        <f t="shared" si="3"/>
        <v>0</v>
      </c>
      <c r="E113" s="87" t="s">
        <v>180</v>
      </c>
      <c r="F113" s="77"/>
      <c r="G113" s="77"/>
    </row>
    <row r="114" spans="1:7" s="87" customFormat="1" hidden="1" x14ac:dyDescent="0.25">
      <c r="A114" s="327"/>
      <c r="B114" s="77"/>
      <c r="C114" s="203"/>
      <c r="D114" s="67">
        <f t="shared" si="3"/>
        <v>0</v>
      </c>
      <c r="E114" s="87" t="s">
        <v>180</v>
      </c>
    </row>
    <row r="115" spans="1:7" s="87" customFormat="1" hidden="1" x14ac:dyDescent="0.25">
      <c r="A115" s="327"/>
      <c r="B115" s="77"/>
      <c r="C115" s="203"/>
      <c r="D115" s="67">
        <f t="shared" si="3"/>
        <v>0</v>
      </c>
      <c r="E115" s="87" t="s">
        <v>180</v>
      </c>
    </row>
    <row r="116" spans="1:7" s="87" customFormat="1" hidden="1" x14ac:dyDescent="0.25">
      <c r="A116" s="327"/>
      <c r="B116" s="77"/>
      <c r="C116" s="203"/>
      <c r="D116" s="67">
        <f t="shared" si="3"/>
        <v>0</v>
      </c>
      <c r="E116" s="87" t="s">
        <v>180</v>
      </c>
    </row>
    <row r="117" spans="1:7" s="87" customFormat="1" hidden="1" x14ac:dyDescent="0.25">
      <c r="A117" s="327"/>
      <c r="B117" s="77"/>
      <c r="C117" s="203"/>
      <c r="D117" s="67">
        <f t="shared" si="0"/>
        <v>0</v>
      </c>
      <c r="E117" s="87" t="s">
        <v>180</v>
      </c>
      <c r="F117" s="77"/>
      <c r="G117" s="77"/>
    </row>
    <row r="118" spans="1:7" s="87" customFormat="1" hidden="1" x14ac:dyDescent="0.25">
      <c r="A118" s="327"/>
      <c r="B118" s="77"/>
      <c r="C118" s="203"/>
      <c r="D118" s="67">
        <f t="shared" si="0"/>
        <v>0</v>
      </c>
      <c r="E118" s="87" t="s">
        <v>180</v>
      </c>
    </row>
    <row r="119" spans="1:7" s="87" customFormat="1" hidden="1" x14ac:dyDescent="0.25">
      <c r="A119" s="327"/>
      <c r="B119" s="77"/>
      <c r="C119" s="203"/>
      <c r="D119" s="67">
        <f t="shared" si="0"/>
        <v>0</v>
      </c>
      <c r="E119" s="87" t="s">
        <v>180</v>
      </c>
    </row>
    <row r="120" spans="1:7" s="87" customFormat="1" hidden="1" x14ac:dyDescent="0.25">
      <c r="A120" s="327"/>
      <c r="B120" s="77"/>
      <c r="C120" s="203"/>
      <c r="D120" s="67">
        <f t="shared" si="0"/>
        <v>0</v>
      </c>
      <c r="E120" s="87" t="s">
        <v>180</v>
      </c>
    </row>
    <row r="121" spans="1:7" s="87" customFormat="1" hidden="1" x14ac:dyDescent="0.25">
      <c r="A121" s="327"/>
      <c r="B121" s="77"/>
      <c r="C121" s="203"/>
      <c r="D121" s="67">
        <f t="shared" ref="D121:D124" si="4">ROUND(B121*C121,2)</f>
        <v>0</v>
      </c>
      <c r="E121" s="87" t="s">
        <v>180</v>
      </c>
      <c r="F121" s="77"/>
      <c r="G121" s="77"/>
    </row>
    <row r="122" spans="1:7" s="87" customFormat="1" hidden="1" x14ac:dyDescent="0.25">
      <c r="A122" s="327"/>
      <c r="B122" s="77"/>
      <c r="C122" s="203"/>
      <c r="D122" s="67">
        <f t="shared" si="4"/>
        <v>0</v>
      </c>
      <c r="E122" s="87" t="s">
        <v>180</v>
      </c>
    </row>
    <row r="123" spans="1:7" s="87" customFormat="1" hidden="1" x14ac:dyDescent="0.25">
      <c r="A123" s="327"/>
      <c r="B123" s="77"/>
      <c r="C123" s="203"/>
      <c r="D123" s="67">
        <f t="shared" si="4"/>
        <v>0</v>
      </c>
      <c r="E123" s="87" t="s">
        <v>180</v>
      </c>
    </row>
    <row r="124" spans="1:7" s="87" customFormat="1" hidden="1" x14ac:dyDescent="0.25">
      <c r="A124" s="327"/>
      <c r="B124" s="77"/>
      <c r="C124" s="203"/>
      <c r="D124" s="67">
        <f t="shared" si="4"/>
        <v>0</v>
      </c>
      <c r="E124" s="87" t="s">
        <v>180</v>
      </c>
    </row>
    <row r="125" spans="1:7" s="87" customFormat="1" hidden="1" x14ac:dyDescent="0.25">
      <c r="A125" s="327"/>
      <c r="B125" s="77"/>
      <c r="C125" s="203"/>
      <c r="D125" s="67">
        <f t="shared" ref="D125:D128" si="5">ROUND(B125*C125,2)</f>
        <v>0</v>
      </c>
      <c r="E125" s="87" t="s">
        <v>180</v>
      </c>
      <c r="F125" s="77"/>
      <c r="G125" s="77"/>
    </row>
    <row r="126" spans="1:7" s="87" customFormat="1" hidden="1" x14ac:dyDescent="0.25">
      <c r="A126" s="327"/>
      <c r="B126" s="77"/>
      <c r="C126" s="203"/>
      <c r="D126" s="67">
        <f t="shared" si="5"/>
        <v>0</v>
      </c>
      <c r="E126" s="87" t="s">
        <v>180</v>
      </c>
    </row>
    <row r="127" spans="1:7" s="87" customFormat="1" hidden="1" x14ac:dyDescent="0.25">
      <c r="A127" s="327"/>
      <c r="B127" s="77"/>
      <c r="C127" s="203"/>
      <c r="D127" s="67">
        <f t="shared" si="5"/>
        <v>0</v>
      </c>
      <c r="E127" s="87" t="s">
        <v>180</v>
      </c>
    </row>
    <row r="128" spans="1:7" s="87" customFormat="1" hidden="1" x14ac:dyDescent="0.25">
      <c r="A128" s="327"/>
      <c r="B128" s="77"/>
      <c r="C128" s="203"/>
      <c r="D128" s="67">
        <f t="shared" si="5"/>
        <v>0</v>
      </c>
      <c r="E128" s="87" t="s">
        <v>180</v>
      </c>
    </row>
    <row r="129" spans="1:7" s="87" customFormat="1" hidden="1" x14ac:dyDescent="0.25">
      <c r="A129" s="327"/>
      <c r="B129" s="77"/>
      <c r="C129" s="203"/>
      <c r="D129" s="67">
        <f t="shared" si="0"/>
        <v>0</v>
      </c>
      <c r="E129" s="87" t="s">
        <v>180</v>
      </c>
      <c r="F129" s="77"/>
      <c r="G129" s="77"/>
    </row>
    <row r="130" spans="1:7" s="87" customFormat="1" hidden="1" x14ac:dyDescent="0.25">
      <c r="A130" s="327"/>
      <c r="B130" s="77"/>
      <c r="C130" s="203"/>
      <c r="D130" s="67">
        <f t="shared" si="0"/>
        <v>0</v>
      </c>
      <c r="E130" s="87" t="s">
        <v>180</v>
      </c>
    </row>
    <row r="131" spans="1:7" s="87" customFormat="1" hidden="1" x14ac:dyDescent="0.25">
      <c r="A131" s="327"/>
      <c r="B131" s="77"/>
      <c r="C131" s="203"/>
      <c r="D131" s="67">
        <f t="shared" si="0"/>
        <v>0</v>
      </c>
      <c r="E131" s="87" t="s">
        <v>180</v>
      </c>
    </row>
    <row r="132" spans="1:7" s="87" customFormat="1" hidden="1" x14ac:dyDescent="0.25">
      <c r="A132" s="327"/>
      <c r="B132" s="77"/>
      <c r="C132" s="203"/>
      <c r="D132" s="67">
        <f t="shared" si="0"/>
        <v>0</v>
      </c>
      <c r="E132" s="87" t="s">
        <v>180</v>
      </c>
    </row>
    <row r="133" spans="1:7" s="87" customFormat="1" x14ac:dyDescent="0.25">
      <c r="A133" s="327"/>
      <c r="B133" s="77"/>
      <c r="C133" s="203"/>
      <c r="D133" s="218">
        <f>ROUND(B133*C133,2)</f>
        <v>0</v>
      </c>
      <c r="E133" s="87" t="s">
        <v>180</v>
      </c>
    </row>
    <row r="134" spans="1:7" s="87" customFormat="1" x14ac:dyDescent="0.25">
      <c r="A134" s="327"/>
      <c r="B134" s="159"/>
      <c r="C134" s="170" t="s">
        <v>181</v>
      </c>
      <c r="D134" s="228">
        <f>ROUND(SUBTOTAL(109,D4:D133),2)</f>
        <v>0</v>
      </c>
      <c r="E134" s="87" t="s">
        <v>180</v>
      </c>
      <c r="G134" s="100" t="s">
        <v>197</v>
      </c>
    </row>
    <row r="135" spans="1:7" s="87" customFormat="1" x14ac:dyDescent="0.25">
      <c r="A135" s="327"/>
      <c r="C135" s="112"/>
      <c r="D135" s="224"/>
      <c r="E135" s="87" t="s">
        <v>183</v>
      </c>
    </row>
    <row r="136" spans="1:7" s="87" customFormat="1" x14ac:dyDescent="0.25">
      <c r="A136" s="327"/>
      <c r="B136" s="77"/>
      <c r="C136" s="203"/>
      <c r="D136" s="67">
        <f>ROUND(B136*C136,2)</f>
        <v>0</v>
      </c>
      <c r="E136" s="87" t="s">
        <v>183</v>
      </c>
    </row>
    <row r="137" spans="1:7" s="87" customFormat="1" x14ac:dyDescent="0.25">
      <c r="A137" s="327"/>
      <c r="B137" s="77"/>
      <c r="C137" s="203"/>
      <c r="D137" s="67">
        <f t="shared" ref="D137:D200" si="6">ROUND(B137*C137,2)</f>
        <v>0</v>
      </c>
      <c r="E137" s="87" t="s">
        <v>183</v>
      </c>
      <c r="F137" s="77"/>
      <c r="G137" s="77"/>
    </row>
    <row r="138" spans="1:7" s="87" customFormat="1" x14ac:dyDescent="0.25">
      <c r="A138" s="327"/>
      <c r="B138" s="77"/>
      <c r="C138" s="203"/>
      <c r="D138" s="67">
        <f t="shared" si="6"/>
        <v>0</v>
      </c>
      <c r="E138" s="87" t="s">
        <v>183</v>
      </c>
    </row>
    <row r="139" spans="1:7" s="87" customFormat="1" hidden="1" x14ac:dyDescent="0.25">
      <c r="A139" s="327"/>
      <c r="B139" s="77"/>
      <c r="C139" s="203"/>
      <c r="D139" s="67">
        <f t="shared" si="6"/>
        <v>0</v>
      </c>
      <c r="E139" s="87" t="s">
        <v>183</v>
      </c>
    </row>
    <row r="140" spans="1:7" s="87" customFormat="1" hidden="1" x14ac:dyDescent="0.25">
      <c r="A140" s="327"/>
      <c r="B140" s="77"/>
      <c r="C140" s="203"/>
      <c r="D140" s="67">
        <f t="shared" si="6"/>
        <v>0</v>
      </c>
      <c r="E140" s="87" t="s">
        <v>183</v>
      </c>
    </row>
    <row r="141" spans="1:7" s="87" customFormat="1" hidden="1" x14ac:dyDescent="0.25">
      <c r="A141" s="327"/>
      <c r="B141" s="77"/>
      <c r="C141" s="203"/>
      <c r="D141" s="67">
        <f t="shared" si="6"/>
        <v>0</v>
      </c>
      <c r="E141" s="87" t="s">
        <v>183</v>
      </c>
      <c r="F141" s="77"/>
      <c r="G141" s="77"/>
    </row>
    <row r="142" spans="1:7" s="87" customFormat="1" hidden="1" x14ac:dyDescent="0.25">
      <c r="A142" s="327"/>
      <c r="B142" s="77"/>
      <c r="C142" s="203"/>
      <c r="D142" s="67">
        <f t="shared" si="6"/>
        <v>0</v>
      </c>
      <c r="E142" s="87" t="s">
        <v>183</v>
      </c>
    </row>
    <row r="143" spans="1:7" s="87" customFormat="1" hidden="1" x14ac:dyDescent="0.25">
      <c r="A143" s="327"/>
      <c r="B143" s="77"/>
      <c r="C143" s="203"/>
      <c r="D143" s="67">
        <f t="shared" si="6"/>
        <v>0</v>
      </c>
      <c r="E143" s="87" t="s">
        <v>183</v>
      </c>
    </row>
    <row r="144" spans="1:7" s="87" customFormat="1" hidden="1" x14ac:dyDescent="0.25">
      <c r="A144" s="327"/>
      <c r="B144" s="77"/>
      <c r="C144" s="203"/>
      <c r="D144" s="67">
        <f t="shared" si="6"/>
        <v>0</v>
      </c>
      <c r="E144" s="87" t="s">
        <v>183</v>
      </c>
    </row>
    <row r="145" spans="1:7" s="87" customFormat="1" hidden="1" x14ac:dyDescent="0.25">
      <c r="A145" s="327"/>
      <c r="B145" s="77"/>
      <c r="C145" s="203"/>
      <c r="D145" s="67">
        <f t="shared" si="6"/>
        <v>0</v>
      </c>
      <c r="E145" s="87" t="s">
        <v>183</v>
      </c>
      <c r="F145" s="77"/>
      <c r="G145" s="77"/>
    </row>
    <row r="146" spans="1:7" s="87" customFormat="1" hidden="1" x14ac:dyDescent="0.25">
      <c r="A146" s="327"/>
      <c r="B146" s="77"/>
      <c r="C146" s="203"/>
      <c r="D146" s="67">
        <f t="shared" si="6"/>
        <v>0</v>
      </c>
      <c r="E146" s="87" t="s">
        <v>183</v>
      </c>
    </row>
    <row r="147" spans="1:7" s="87" customFormat="1" hidden="1" x14ac:dyDescent="0.25">
      <c r="A147" s="327"/>
      <c r="B147" s="77"/>
      <c r="C147" s="203"/>
      <c r="D147" s="67">
        <f t="shared" si="6"/>
        <v>0</v>
      </c>
      <c r="E147" s="87" t="s">
        <v>183</v>
      </c>
    </row>
    <row r="148" spans="1:7" s="87" customFormat="1" hidden="1" x14ac:dyDescent="0.25">
      <c r="A148" s="327"/>
      <c r="B148" s="77"/>
      <c r="C148" s="203"/>
      <c r="D148" s="67">
        <f t="shared" si="6"/>
        <v>0</v>
      </c>
      <c r="E148" s="87" t="s">
        <v>183</v>
      </c>
    </row>
    <row r="149" spans="1:7" s="87" customFormat="1" hidden="1" x14ac:dyDescent="0.25">
      <c r="A149" s="327"/>
      <c r="B149" s="77"/>
      <c r="C149" s="203"/>
      <c r="D149" s="67">
        <f t="shared" si="6"/>
        <v>0</v>
      </c>
      <c r="E149" s="87" t="s">
        <v>183</v>
      </c>
      <c r="F149" s="77"/>
      <c r="G149" s="77"/>
    </row>
    <row r="150" spans="1:7" s="87" customFormat="1" hidden="1" x14ac:dyDescent="0.25">
      <c r="A150" s="327"/>
      <c r="B150" s="77"/>
      <c r="C150" s="203"/>
      <c r="D150" s="67">
        <f t="shared" si="6"/>
        <v>0</v>
      </c>
      <c r="E150" s="87" t="s">
        <v>183</v>
      </c>
    </row>
    <row r="151" spans="1:7" s="87" customFormat="1" hidden="1" x14ac:dyDescent="0.25">
      <c r="A151" s="327"/>
      <c r="B151" s="77"/>
      <c r="C151" s="203"/>
      <c r="D151" s="67">
        <f t="shared" si="6"/>
        <v>0</v>
      </c>
      <c r="E151" s="87" t="s">
        <v>183</v>
      </c>
    </row>
    <row r="152" spans="1:7" s="87" customFormat="1" hidden="1" x14ac:dyDescent="0.25">
      <c r="A152" s="327"/>
      <c r="B152" s="77"/>
      <c r="C152" s="203"/>
      <c r="D152" s="67">
        <f t="shared" si="6"/>
        <v>0</v>
      </c>
      <c r="E152" s="87" t="s">
        <v>183</v>
      </c>
    </row>
    <row r="153" spans="1:7" s="87" customFormat="1" hidden="1" x14ac:dyDescent="0.25">
      <c r="A153" s="327"/>
      <c r="B153" s="77"/>
      <c r="C153" s="203"/>
      <c r="D153" s="67">
        <f t="shared" si="6"/>
        <v>0</v>
      </c>
      <c r="E153" s="87" t="s">
        <v>183</v>
      </c>
      <c r="F153" s="77"/>
      <c r="G153" s="77"/>
    </row>
    <row r="154" spans="1:7" s="87" customFormat="1" hidden="1" x14ac:dyDescent="0.25">
      <c r="A154" s="327"/>
      <c r="B154" s="77"/>
      <c r="C154" s="203"/>
      <c r="D154" s="67">
        <f t="shared" si="6"/>
        <v>0</v>
      </c>
      <c r="E154" s="87" t="s">
        <v>183</v>
      </c>
    </row>
    <row r="155" spans="1:7" s="87" customFormat="1" hidden="1" x14ac:dyDescent="0.25">
      <c r="A155" s="327"/>
      <c r="B155" s="77"/>
      <c r="C155" s="203"/>
      <c r="D155" s="67">
        <f t="shared" si="6"/>
        <v>0</v>
      </c>
      <c r="E155" s="87" t="s">
        <v>183</v>
      </c>
    </row>
    <row r="156" spans="1:7" s="87" customFormat="1" hidden="1" x14ac:dyDescent="0.25">
      <c r="A156" s="327"/>
      <c r="B156" s="77"/>
      <c r="C156" s="203"/>
      <c r="D156" s="67">
        <f t="shared" si="6"/>
        <v>0</v>
      </c>
      <c r="E156" s="87" t="s">
        <v>183</v>
      </c>
    </row>
    <row r="157" spans="1:7" s="87" customFormat="1" hidden="1" x14ac:dyDescent="0.25">
      <c r="A157" s="327"/>
      <c r="B157" s="77"/>
      <c r="C157" s="203"/>
      <c r="D157" s="67">
        <f t="shared" si="6"/>
        <v>0</v>
      </c>
      <c r="E157" s="87" t="s">
        <v>183</v>
      </c>
      <c r="F157" s="77"/>
      <c r="G157" s="77"/>
    </row>
    <row r="158" spans="1:7" s="87" customFormat="1" hidden="1" x14ac:dyDescent="0.25">
      <c r="A158" s="327"/>
      <c r="B158" s="77"/>
      <c r="C158" s="203"/>
      <c r="D158" s="67">
        <f t="shared" si="6"/>
        <v>0</v>
      </c>
      <c r="E158" s="87" t="s">
        <v>183</v>
      </c>
    </row>
    <row r="159" spans="1:7" s="87" customFormat="1" hidden="1" x14ac:dyDescent="0.25">
      <c r="A159" s="327"/>
      <c r="B159" s="77"/>
      <c r="C159" s="203"/>
      <c r="D159" s="67">
        <f t="shared" si="6"/>
        <v>0</v>
      </c>
      <c r="E159" s="87" t="s">
        <v>183</v>
      </c>
    </row>
    <row r="160" spans="1:7" s="87" customFormat="1" hidden="1" x14ac:dyDescent="0.25">
      <c r="A160" s="327"/>
      <c r="B160" s="77"/>
      <c r="C160" s="203"/>
      <c r="D160" s="67">
        <f t="shared" si="6"/>
        <v>0</v>
      </c>
      <c r="E160" s="87" t="s">
        <v>183</v>
      </c>
    </row>
    <row r="161" spans="1:7" s="87" customFormat="1" hidden="1" x14ac:dyDescent="0.25">
      <c r="A161" s="327"/>
      <c r="B161" s="77"/>
      <c r="C161" s="203"/>
      <c r="D161" s="67">
        <f t="shared" si="6"/>
        <v>0</v>
      </c>
      <c r="E161" s="87" t="s">
        <v>183</v>
      </c>
      <c r="F161" s="77"/>
      <c r="G161" s="77"/>
    </row>
    <row r="162" spans="1:7" s="87" customFormat="1" hidden="1" x14ac:dyDescent="0.25">
      <c r="A162" s="327"/>
      <c r="B162" s="77"/>
      <c r="C162" s="203"/>
      <c r="D162" s="67">
        <f t="shared" si="6"/>
        <v>0</v>
      </c>
      <c r="E162" s="87" t="s">
        <v>183</v>
      </c>
    </row>
    <row r="163" spans="1:7" s="87" customFormat="1" hidden="1" x14ac:dyDescent="0.25">
      <c r="A163" s="327"/>
      <c r="B163" s="77"/>
      <c r="C163" s="203"/>
      <c r="D163" s="67">
        <f t="shared" si="6"/>
        <v>0</v>
      </c>
      <c r="E163" s="87" t="s">
        <v>183</v>
      </c>
    </row>
    <row r="164" spans="1:7" s="87" customFormat="1" hidden="1" x14ac:dyDescent="0.25">
      <c r="A164" s="327"/>
      <c r="B164" s="77"/>
      <c r="C164" s="203"/>
      <c r="D164" s="67">
        <f t="shared" si="6"/>
        <v>0</v>
      </c>
      <c r="E164" s="87" t="s">
        <v>183</v>
      </c>
    </row>
    <row r="165" spans="1:7" s="87" customFormat="1" hidden="1" x14ac:dyDescent="0.25">
      <c r="A165" s="327"/>
      <c r="B165" s="77"/>
      <c r="C165" s="203"/>
      <c r="D165" s="67">
        <f t="shared" si="6"/>
        <v>0</v>
      </c>
      <c r="E165" s="87" t="s">
        <v>183</v>
      </c>
      <c r="F165" s="77"/>
      <c r="G165" s="77"/>
    </row>
    <row r="166" spans="1:7" s="87" customFormat="1" hidden="1" x14ac:dyDescent="0.25">
      <c r="A166" s="327"/>
      <c r="B166" s="77"/>
      <c r="C166" s="203"/>
      <c r="D166" s="67">
        <f t="shared" si="6"/>
        <v>0</v>
      </c>
      <c r="E166" s="87" t="s">
        <v>183</v>
      </c>
    </row>
    <row r="167" spans="1:7" s="87" customFormat="1" hidden="1" x14ac:dyDescent="0.25">
      <c r="A167" s="327"/>
      <c r="B167" s="77"/>
      <c r="C167" s="203"/>
      <c r="D167" s="67">
        <f t="shared" si="6"/>
        <v>0</v>
      </c>
      <c r="E167" s="87" t="s">
        <v>183</v>
      </c>
    </row>
    <row r="168" spans="1:7" s="87" customFormat="1" hidden="1" x14ac:dyDescent="0.25">
      <c r="A168" s="327"/>
      <c r="B168" s="77"/>
      <c r="C168" s="203"/>
      <c r="D168" s="67">
        <f t="shared" si="6"/>
        <v>0</v>
      </c>
      <c r="E168" s="87" t="s">
        <v>183</v>
      </c>
    </row>
    <row r="169" spans="1:7" s="87" customFormat="1" hidden="1" x14ac:dyDescent="0.25">
      <c r="A169" s="327"/>
      <c r="B169" s="77"/>
      <c r="C169" s="203"/>
      <c r="D169" s="67">
        <f t="shared" si="6"/>
        <v>0</v>
      </c>
      <c r="E169" s="87" t="s">
        <v>183</v>
      </c>
      <c r="F169" s="77"/>
      <c r="G169" s="77"/>
    </row>
    <row r="170" spans="1:7" s="87" customFormat="1" hidden="1" x14ac:dyDescent="0.25">
      <c r="A170" s="327"/>
      <c r="B170" s="77"/>
      <c r="C170" s="203"/>
      <c r="D170" s="67">
        <f t="shared" si="6"/>
        <v>0</v>
      </c>
      <c r="E170" s="87" t="s">
        <v>183</v>
      </c>
    </row>
    <row r="171" spans="1:7" s="87" customFormat="1" hidden="1" x14ac:dyDescent="0.25">
      <c r="A171" s="327"/>
      <c r="B171" s="77"/>
      <c r="C171" s="203"/>
      <c r="D171" s="67">
        <f t="shared" si="6"/>
        <v>0</v>
      </c>
      <c r="E171" s="87" t="s">
        <v>183</v>
      </c>
    </row>
    <row r="172" spans="1:7" s="87" customFormat="1" hidden="1" x14ac:dyDescent="0.25">
      <c r="A172" s="327"/>
      <c r="B172" s="77"/>
      <c r="C172" s="203"/>
      <c r="D172" s="67">
        <f t="shared" si="6"/>
        <v>0</v>
      </c>
      <c r="E172" s="87" t="s">
        <v>183</v>
      </c>
    </row>
    <row r="173" spans="1:7" s="87" customFormat="1" hidden="1" x14ac:dyDescent="0.25">
      <c r="A173" s="327"/>
      <c r="B173" s="77"/>
      <c r="C173" s="203"/>
      <c r="D173" s="67">
        <f t="shared" si="6"/>
        <v>0</v>
      </c>
      <c r="E173" s="87" t="s">
        <v>183</v>
      </c>
      <c r="F173" s="77"/>
      <c r="G173" s="77"/>
    </row>
    <row r="174" spans="1:7" s="87" customFormat="1" hidden="1" x14ac:dyDescent="0.25">
      <c r="A174" s="327"/>
      <c r="B174" s="77"/>
      <c r="C174" s="203"/>
      <c r="D174" s="67">
        <f t="shared" si="6"/>
        <v>0</v>
      </c>
      <c r="E174" s="87" t="s">
        <v>183</v>
      </c>
    </row>
    <row r="175" spans="1:7" s="87" customFormat="1" hidden="1" x14ac:dyDescent="0.25">
      <c r="A175" s="327"/>
      <c r="B175" s="77"/>
      <c r="C175" s="203"/>
      <c r="D175" s="67">
        <f t="shared" si="6"/>
        <v>0</v>
      </c>
      <c r="E175" s="87" t="s">
        <v>183</v>
      </c>
    </row>
    <row r="176" spans="1:7" s="87" customFormat="1" hidden="1" x14ac:dyDescent="0.25">
      <c r="A176" s="327"/>
      <c r="B176" s="77"/>
      <c r="C176" s="203"/>
      <c r="D176" s="67">
        <f t="shared" si="6"/>
        <v>0</v>
      </c>
      <c r="E176" s="87" t="s">
        <v>183</v>
      </c>
    </row>
    <row r="177" spans="1:7" s="87" customFormat="1" hidden="1" x14ac:dyDescent="0.25">
      <c r="A177" s="327"/>
      <c r="B177" s="77"/>
      <c r="C177" s="203"/>
      <c r="D177" s="67">
        <f t="shared" si="6"/>
        <v>0</v>
      </c>
      <c r="E177" s="87" t="s">
        <v>183</v>
      </c>
      <c r="F177" s="77"/>
      <c r="G177" s="77"/>
    </row>
    <row r="178" spans="1:7" s="87" customFormat="1" hidden="1" x14ac:dyDescent="0.25">
      <c r="A178" s="327"/>
      <c r="B178" s="77"/>
      <c r="C178" s="203"/>
      <c r="D178" s="67">
        <f t="shared" si="6"/>
        <v>0</v>
      </c>
      <c r="E178" s="87" t="s">
        <v>183</v>
      </c>
    </row>
    <row r="179" spans="1:7" s="87" customFormat="1" hidden="1" x14ac:dyDescent="0.25">
      <c r="A179" s="327"/>
      <c r="B179" s="77"/>
      <c r="C179" s="203"/>
      <c r="D179" s="67">
        <f t="shared" si="6"/>
        <v>0</v>
      </c>
      <c r="E179" s="87" t="s">
        <v>183</v>
      </c>
    </row>
    <row r="180" spans="1:7" s="87" customFormat="1" hidden="1" x14ac:dyDescent="0.25">
      <c r="A180" s="327"/>
      <c r="B180" s="77"/>
      <c r="C180" s="203"/>
      <c r="D180" s="67">
        <f t="shared" si="6"/>
        <v>0</v>
      </c>
      <c r="E180" s="87" t="s">
        <v>183</v>
      </c>
    </row>
    <row r="181" spans="1:7" s="87" customFormat="1" hidden="1" x14ac:dyDescent="0.25">
      <c r="A181" s="327"/>
      <c r="B181" s="77"/>
      <c r="C181" s="203"/>
      <c r="D181" s="67">
        <f t="shared" si="6"/>
        <v>0</v>
      </c>
      <c r="E181" s="87" t="s">
        <v>183</v>
      </c>
      <c r="F181" s="77"/>
      <c r="G181" s="77"/>
    </row>
    <row r="182" spans="1:7" s="87" customFormat="1" hidden="1" x14ac:dyDescent="0.25">
      <c r="A182" s="327"/>
      <c r="B182" s="77"/>
      <c r="C182" s="203"/>
      <c r="D182" s="67">
        <f t="shared" si="6"/>
        <v>0</v>
      </c>
      <c r="E182" s="87" t="s">
        <v>183</v>
      </c>
    </row>
    <row r="183" spans="1:7" s="87" customFormat="1" hidden="1" x14ac:dyDescent="0.25">
      <c r="A183" s="327"/>
      <c r="B183" s="77"/>
      <c r="C183" s="203"/>
      <c r="D183" s="67">
        <f t="shared" si="6"/>
        <v>0</v>
      </c>
      <c r="E183" s="87" t="s">
        <v>183</v>
      </c>
    </row>
    <row r="184" spans="1:7" s="87" customFormat="1" hidden="1" x14ac:dyDescent="0.25">
      <c r="A184" s="327"/>
      <c r="B184" s="77"/>
      <c r="C184" s="203"/>
      <c r="D184" s="67">
        <f t="shared" si="6"/>
        <v>0</v>
      </c>
      <c r="E184" s="87" t="s">
        <v>183</v>
      </c>
    </row>
    <row r="185" spans="1:7" s="87" customFormat="1" hidden="1" x14ac:dyDescent="0.25">
      <c r="A185" s="327"/>
      <c r="B185" s="77"/>
      <c r="C185" s="203"/>
      <c r="D185" s="67">
        <f t="shared" si="6"/>
        <v>0</v>
      </c>
      <c r="E185" s="87" t="s">
        <v>183</v>
      </c>
      <c r="F185" s="77"/>
      <c r="G185" s="77"/>
    </row>
    <row r="186" spans="1:7" s="87" customFormat="1" hidden="1" x14ac:dyDescent="0.25">
      <c r="A186" s="327"/>
      <c r="B186" s="77"/>
      <c r="C186" s="203"/>
      <c r="D186" s="67">
        <f t="shared" si="6"/>
        <v>0</v>
      </c>
      <c r="E186" s="87" t="s">
        <v>183</v>
      </c>
    </row>
    <row r="187" spans="1:7" s="87" customFormat="1" hidden="1" x14ac:dyDescent="0.25">
      <c r="A187" s="327"/>
      <c r="B187" s="77"/>
      <c r="C187" s="203"/>
      <c r="D187" s="67">
        <f t="shared" si="6"/>
        <v>0</v>
      </c>
      <c r="E187" s="87" t="s">
        <v>183</v>
      </c>
    </row>
    <row r="188" spans="1:7" s="87" customFormat="1" hidden="1" x14ac:dyDescent="0.25">
      <c r="A188" s="327"/>
      <c r="B188" s="77"/>
      <c r="C188" s="203"/>
      <c r="D188" s="67">
        <f t="shared" si="6"/>
        <v>0</v>
      </c>
      <c r="E188" s="87" t="s">
        <v>183</v>
      </c>
    </row>
    <row r="189" spans="1:7" s="87" customFormat="1" hidden="1" x14ac:dyDescent="0.25">
      <c r="A189" s="327"/>
      <c r="B189" s="77"/>
      <c r="C189" s="203"/>
      <c r="D189" s="67">
        <f t="shared" si="6"/>
        <v>0</v>
      </c>
      <c r="E189" s="87" t="s">
        <v>183</v>
      </c>
      <c r="F189" s="77"/>
      <c r="G189" s="77"/>
    </row>
    <row r="190" spans="1:7" s="87" customFormat="1" hidden="1" x14ac:dyDescent="0.25">
      <c r="A190" s="327"/>
      <c r="B190" s="77"/>
      <c r="C190" s="203"/>
      <c r="D190" s="67">
        <f t="shared" si="6"/>
        <v>0</v>
      </c>
      <c r="E190" s="87" t="s">
        <v>183</v>
      </c>
    </row>
    <row r="191" spans="1:7" s="87" customFormat="1" hidden="1" x14ac:dyDescent="0.25">
      <c r="A191" s="327"/>
      <c r="B191" s="77"/>
      <c r="C191" s="203"/>
      <c r="D191" s="67">
        <f t="shared" si="6"/>
        <v>0</v>
      </c>
      <c r="E191" s="87" t="s">
        <v>183</v>
      </c>
    </row>
    <row r="192" spans="1:7" s="87" customFormat="1" hidden="1" x14ac:dyDescent="0.25">
      <c r="A192" s="327"/>
      <c r="B192" s="77"/>
      <c r="C192" s="203"/>
      <c r="D192" s="67">
        <f t="shared" si="6"/>
        <v>0</v>
      </c>
      <c r="E192" s="87" t="s">
        <v>183</v>
      </c>
    </row>
    <row r="193" spans="1:7" s="87" customFormat="1" hidden="1" x14ac:dyDescent="0.25">
      <c r="A193" s="327"/>
      <c r="B193" s="77"/>
      <c r="C193" s="203"/>
      <c r="D193" s="67">
        <f t="shared" si="6"/>
        <v>0</v>
      </c>
      <c r="E193" s="87" t="s">
        <v>183</v>
      </c>
      <c r="F193" s="77"/>
      <c r="G193" s="77"/>
    </row>
    <row r="194" spans="1:7" s="87" customFormat="1" hidden="1" x14ac:dyDescent="0.25">
      <c r="A194" s="327"/>
      <c r="B194" s="77"/>
      <c r="C194" s="203"/>
      <c r="D194" s="67">
        <f t="shared" si="6"/>
        <v>0</v>
      </c>
      <c r="E194" s="87" t="s">
        <v>183</v>
      </c>
    </row>
    <row r="195" spans="1:7" s="87" customFormat="1" hidden="1" x14ac:dyDescent="0.25">
      <c r="A195" s="327"/>
      <c r="B195" s="77"/>
      <c r="C195" s="203"/>
      <c r="D195" s="67">
        <f t="shared" si="6"/>
        <v>0</v>
      </c>
      <c r="E195" s="87" t="s">
        <v>183</v>
      </c>
    </row>
    <row r="196" spans="1:7" s="87" customFormat="1" hidden="1" x14ac:dyDescent="0.25">
      <c r="A196" s="327"/>
      <c r="B196" s="77"/>
      <c r="C196" s="203"/>
      <c r="D196" s="67">
        <f t="shared" si="6"/>
        <v>0</v>
      </c>
      <c r="E196" s="87" t="s">
        <v>183</v>
      </c>
    </row>
    <row r="197" spans="1:7" s="87" customFormat="1" hidden="1" x14ac:dyDescent="0.25">
      <c r="A197" s="327"/>
      <c r="B197" s="77"/>
      <c r="C197" s="203"/>
      <c r="D197" s="67">
        <f t="shared" si="6"/>
        <v>0</v>
      </c>
      <c r="E197" s="87" t="s">
        <v>183</v>
      </c>
      <c r="F197" s="77"/>
      <c r="G197" s="77"/>
    </row>
    <row r="198" spans="1:7" s="87" customFormat="1" hidden="1" x14ac:dyDescent="0.25">
      <c r="A198" s="327"/>
      <c r="B198" s="77"/>
      <c r="C198" s="203"/>
      <c r="D198" s="67">
        <f t="shared" si="6"/>
        <v>0</v>
      </c>
      <c r="E198" s="87" t="s">
        <v>183</v>
      </c>
    </row>
    <row r="199" spans="1:7" s="87" customFormat="1" hidden="1" x14ac:dyDescent="0.25">
      <c r="A199" s="327"/>
      <c r="B199" s="77"/>
      <c r="C199" s="203"/>
      <c r="D199" s="67">
        <f t="shared" si="6"/>
        <v>0</v>
      </c>
      <c r="E199" s="87" t="s">
        <v>183</v>
      </c>
    </row>
    <row r="200" spans="1:7" s="87" customFormat="1" hidden="1" x14ac:dyDescent="0.25">
      <c r="A200" s="327"/>
      <c r="B200" s="77"/>
      <c r="C200" s="203"/>
      <c r="D200" s="67">
        <f t="shared" si="6"/>
        <v>0</v>
      </c>
      <c r="E200" s="87" t="s">
        <v>183</v>
      </c>
    </row>
    <row r="201" spans="1:7" s="87" customFormat="1" hidden="1" x14ac:dyDescent="0.25">
      <c r="A201" s="327"/>
      <c r="B201" s="77"/>
      <c r="C201" s="203"/>
      <c r="D201" s="67">
        <f t="shared" ref="D201:D264" si="7">ROUND(B201*C201,2)</f>
        <v>0</v>
      </c>
      <c r="E201" s="87" t="s">
        <v>183</v>
      </c>
      <c r="F201" s="77"/>
      <c r="G201" s="77"/>
    </row>
    <row r="202" spans="1:7" s="87" customFormat="1" hidden="1" x14ac:dyDescent="0.25">
      <c r="A202" s="327"/>
      <c r="B202" s="77"/>
      <c r="C202" s="203"/>
      <c r="D202" s="67">
        <f t="shared" si="7"/>
        <v>0</v>
      </c>
      <c r="E202" s="87" t="s">
        <v>183</v>
      </c>
    </row>
    <row r="203" spans="1:7" s="87" customFormat="1" hidden="1" x14ac:dyDescent="0.25">
      <c r="A203" s="327"/>
      <c r="B203" s="77"/>
      <c r="C203" s="203"/>
      <c r="D203" s="67">
        <f t="shared" si="7"/>
        <v>0</v>
      </c>
      <c r="E203" s="87" t="s">
        <v>183</v>
      </c>
    </row>
    <row r="204" spans="1:7" s="87" customFormat="1" hidden="1" x14ac:dyDescent="0.25">
      <c r="A204" s="327"/>
      <c r="B204" s="77"/>
      <c r="C204" s="203"/>
      <c r="D204" s="67">
        <f t="shared" si="7"/>
        <v>0</v>
      </c>
      <c r="E204" s="87" t="s">
        <v>183</v>
      </c>
    </row>
    <row r="205" spans="1:7" s="87" customFormat="1" hidden="1" x14ac:dyDescent="0.25">
      <c r="A205" s="327"/>
      <c r="B205" s="77"/>
      <c r="C205" s="203"/>
      <c r="D205" s="67">
        <f t="shared" si="7"/>
        <v>0</v>
      </c>
      <c r="E205" s="87" t="s">
        <v>183</v>
      </c>
      <c r="F205" s="77"/>
      <c r="G205" s="77"/>
    </row>
    <row r="206" spans="1:7" s="87" customFormat="1" hidden="1" x14ac:dyDescent="0.25">
      <c r="A206" s="327"/>
      <c r="B206" s="77"/>
      <c r="C206" s="203"/>
      <c r="D206" s="67">
        <f t="shared" si="7"/>
        <v>0</v>
      </c>
      <c r="E206" s="87" t="s">
        <v>183</v>
      </c>
    </row>
    <row r="207" spans="1:7" s="87" customFormat="1" hidden="1" x14ac:dyDescent="0.25">
      <c r="A207" s="327"/>
      <c r="B207" s="77"/>
      <c r="C207" s="203"/>
      <c r="D207" s="67">
        <f t="shared" si="7"/>
        <v>0</v>
      </c>
      <c r="E207" s="87" t="s">
        <v>183</v>
      </c>
    </row>
    <row r="208" spans="1:7" s="87" customFormat="1" hidden="1" x14ac:dyDescent="0.25">
      <c r="A208" s="327"/>
      <c r="B208" s="77"/>
      <c r="C208" s="203"/>
      <c r="D208" s="67">
        <f t="shared" si="7"/>
        <v>0</v>
      </c>
      <c r="E208" s="87" t="s">
        <v>183</v>
      </c>
    </row>
    <row r="209" spans="1:7" s="87" customFormat="1" hidden="1" x14ac:dyDescent="0.25">
      <c r="A209" s="327"/>
      <c r="B209" s="77"/>
      <c r="C209" s="203"/>
      <c r="D209" s="67">
        <f t="shared" si="7"/>
        <v>0</v>
      </c>
      <c r="E209" s="87" t="s">
        <v>183</v>
      </c>
      <c r="F209" s="77"/>
      <c r="G209" s="77"/>
    </row>
    <row r="210" spans="1:7" s="87" customFormat="1" hidden="1" x14ac:dyDescent="0.25">
      <c r="A210" s="327"/>
      <c r="B210" s="77"/>
      <c r="C210" s="203"/>
      <c r="D210" s="67">
        <f t="shared" si="7"/>
        <v>0</v>
      </c>
      <c r="E210" s="87" t="s">
        <v>183</v>
      </c>
    </row>
    <row r="211" spans="1:7" s="87" customFormat="1" hidden="1" x14ac:dyDescent="0.25">
      <c r="A211" s="327"/>
      <c r="B211" s="77"/>
      <c r="C211" s="203"/>
      <c r="D211" s="67">
        <f t="shared" si="7"/>
        <v>0</v>
      </c>
      <c r="E211" s="87" t="s">
        <v>183</v>
      </c>
    </row>
    <row r="212" spans="1:7" s="87" customFormat="1" hidden="1" x14ac:dyDescent="0.25">
      <c r="A212" s="327"/>
      <c r="B212" s="77"/>
      <c r="C212" s="203"/>
      <c r="D212" s="67">
        <f t="shared" si="7"/>
        <v>0</v>
      </c>
      <c r="E212" s="87" t="s">
        <v>183</v>
      </c>
    </row>
    <row r="213" spans="1:7" s="87" customFormat="1" hidden="1" x14ac:dyDescent="0.25">
      <c r="A213" s="327"/>
      <c r="B213" s="77"/>
      <c r="C213" s="203"/>
      <c r="D213" s="67">
        <f t="shared" si="7"/>
        <v>0</v>
      </c>
      <c r="E213" s="87" t="s">
        <v>183</v>
      </c>
      <c r="F213" s="77"/>
      <c r="G213" s="77"/>
    </row>
    <row r="214" spans="1:7" s="87" customFormat="1" hidden="1" x14ac:dyDescent="0.25">
      <c r="A214" s="327"/>
      <c r="B214" s="77"/>
      <c r="C214" s="203"/>
      <c r="D214" s="67">
        <f t="shared" si="7"/>
        <v>0</v>
      </c>
      <c r="E214" s="87" t="s">
        <v>183</v>
      </c>
    </row>
    <row r="215" spans="1:7" s="87" customFormat="1" hidden="1" x14ac:dyDescent="0.25">
      <c r="A215" s="327"/>
      <c r="B215" s="77"/>
      <c r="C215" s="203"/>
      <c r="D215" s="67">
        <f t="shared" si="7"/>
        <v>0</v>
      </c>
      <c r="E215" s="87" t="s">
        <v>183</v>
      </c>
    </row>
    <row r="216" spans="1:7" s="87" customFormat="1" hidden="1" x14ac:dyDescent="0.25">
      <c r="A216" s="327"/>
      <c r="B216" s="77"/>
      <c r="C216" s="203"/>
      <c r="D216" s="67">
        <f t="shared" si="7"/>
        <v>0</v>
      </c>
      <c r="E216" s="87" t="s">
        <v>183</v>
      </c>
    </row>
    <row r="217" spans="1:7" s="87" customFormat="1" hidden="1" x14ac:dyDescent="0.25">
      <c r="A217" s="327"/>
      <c r="B217" s="77"/>
      <c r="C217" s="203"/>
      <c r="D217" s="67">
        <f t="shared" si="7"/>
        <v>0</v>
      </c>
      <c r="E217" s="87" t="s">
        <v>183</v>
      </c>
      <c r="F217" s="77"/>
      <c r="G217" s="77"/>
    </row>
    <row r="218" spans="1:7" s="87" customFormat="1" hidden="1" x14ac:dyDescent="0.25">
      <c r="A218" s="327"/>
      <c r="B218" s="77"/>
      <c r="C218" s="203"/>
      <c r="D218" s="67">
        <f t="shared" si="7"/>
        <v>0</v>
      </c>
      <c r="E218" s="87" t="s">
        <v>183</v>
      </c>
    </row>
    <row r="219" spans="1:7" s="87" customFormat="1" hidden="1" x14ac:dyDescent="0.25">
      <c r="A219" s="327"/>
      <c r="B219" s="77"/>
      <c r="C219" s="203"/>
      <c r="D219" s="67">
        <f t="shared" si="7"/>
        <v>0</v>
      </c>
      <c r="E219" s="87" t="s">
        <v>183</v>
      </c>
    </row>
    <row r="220" spans="1:7" s="87" customFormat="1" hidden="1" x14ac:dyDescent="0.25">
      <c r="A220" s="327"/>
      <c r="B220" s="77"/>
      <c r="C220" s="203"/>
      <c r="D220" s="67">
        <f t="shared" si="7"/>
        <v>0</v>
      </c>
      <c r="E220" s="87" t="s">
        <v>183</v>
      </c>
    </row>
    <row r="221" spans="1:7" s="87" customFormat="1" hidden="1" x14ac:dyDescent="0.25">
      <c r="A221" s="327"/>
      <c r="B221" s="77"/>
      <c r="C221" s="203"/>
      <c r="D221" s="67">
        <f t="shared" si="7"/>
        <v>0</v>
      </c>
      <c r="E221" s="87" t="s">
        <v>183</v>
      </c>
      <c r="F221" s="77"/>
      <c r="G221" s="77"/>
    </row>
    <row r="222" spans="1:7" s="87" customFormat="1" hidden="1" x14ac:dyDescent="0.25">
      <c r="A222" s="327"/>
      <c r="B222" s="77"/>
      <c r="C222" s="203"/>
      <c r="D222" s="67">
        <f t="shared" si="7"/>
        <v>0</v>
      </c>
      <c r="E222" s="87" t="s">
        <v>183</v>
      </c>
    </row>
    <row r="223" spans="1:7" s="87" customFormat="1" hidden="1" x14ac:dyDescent="0.25">
      <c r="A223" s="327"/>
      <c r="B223" s="77"/>
      <c r="C223" s="203"/>
      <c r="D223" s="67">
        <f t="shared" si="7"/>
        <v>0</v>
      </c>
      <c r="E223" s="87" t="s">
        <v>183</v>
      </c>
    </row>
    <row r="224" spans="1:7" s="87" customFormat="1" hidden="1" x14ac:dyDescent="0.25">
      <c r="A224" s="327"/>
      <c r="B224" s="77"/>
      <c r="C224" s="203"/>
      <c r="D224" s="67">
        <f t="shared" si="7"/>
        <v>0</v>
      </c>
      <c r="E224" s="87" t="s">
        <v>183</v>
      </c>
    </row>
    <row r="225" spans="1:7" s="87" customFormat="1" hidden="1" x14ac:dyDescent="0.25">
      <c r="A225" s="327"/>
      <c r="B225" s="77"/>
      <c r="C225" s="203"/>
      <c r="D225" s="67">
        <f t="shared" si="7"/>
        <v>0</v>
      </c>
      <c r="E225" s="87" t="s">
        <v>183</v>
      </c>
      <c r="F225" s="77"/>
      <c r="G225" s="77"/>
    </row>
    <row r="226" spans="1:7" s="87" customFormat="1" hidden="1" x14ac:dyDescent="0.25">
      <c r="A226" s="327"/>
      <c r="B226" s="77"/>
      <c r="C226" s="203"/>
      <c r="D226" s="67">
        <f t="shared" si="7"/>
        <v>0</v>
      </c>
      <c r="E226" s="87" t="s">
        <v>183</v>
      </c>
    </row>
    <row r="227" spans="1:7" s="87" customFormat="1" hidden="1" x14ac:dyDescent="0.25">
      <c r="A227" s="327"/>
      <c r="B227" s="77"/>
      <c r="C227" s="203"/>
      <c r="D227" s="67">
        <f t="shared" si="7"/>
        <v>0</v>
      </c>
      <c r="E227" s="87" t="s">
        <v>183</v>
      </c>
    </row>
    <row r="228" spans="1:7" s="87" customFormat="1" hidden="1" x14ac:dyDescent="0.25">
      <c r="A228" s="327"/>
      <c r="B228" s="77"/>
      <c r="C228" s="203"/>
      <c r="D228" s="67">
        <f t="shared" si="7"/>
        <v>0</v>
      </c>
      <c r="E228" s="87" t="s">
        <v>183</v>
      </c>
    </row>
    <row r="229" spans="1:7" s="87" customFormat="1" hidden="1" x14ac:dyDescent="0.25">
      <c r="A229" s="327"/>
      <c r="B229" s="77"/>
      <c r="C229" s="203"/>
      <c r="D229" s="67">
        <f t="shared" si="7"/>
        <v>0</v>
      </c>
      <c r="E229" s="87" t="s">
        <v>183</v>
      </c>
      <c r="F229" s="77"/>
      <c r="G229" s="77"/>
    </row>
    <row r="230" spans="1:7" s="87" customFormat="1" hidden="1" x14ac:dyDescent="0.25">
      <c r="A230" s="327"/>
      <c r="B230" s="77"/>
      <c r="C230" s="203"/>
      <c r="D230" s="67">
        <f t="shared" si="7"/>
        <v>0</v>
      </c>
      <c r="E230" s="87" t="s">
        <v>183</v>
      </c>
    </row>
    <row r="231" spans="1:7" s="87" customFormat="1" hidden="1" x14ac:dyDescent="0.25">
      <c r="A231" s="327"/>
      <c r="B231" s="77"/>
      <c r="C231" s="203"/>
      <c r="D231" s="67">
        <f t="shared" si="7"/>
        <v>0</v>
      </c>
      <c r="E231" s="87" t="s">
        <v>183</v>
      </c>
    </row>
    <row r="232" spans="1:7" s="87" customFormat="1" hidden="1" x14ac:dyDescent="0.25">
      <c r="A232" s="327"/>
      <c r="B232" s="77"/>
      <c r="C232" s="203"/>
      <c r="D232" s="67">
        <f t="shared" si="7"/>
        <v>0</v>
      </c>
      <c r="E232" s="87" t="s">
        <v>183</v>
      </c>
    </row>
    <row r="233" spans="1:7" s="87" customFormat="1" hidden="1" x14ac:dyDescent="0.25">
      <c r="A233" s="327"/>
      <c r="B233" s="77"/>
      <c r="C233" s="203"/>
      <c r="D233" s="67">
        <f t="shared" si="7"/>
        <v>0</v>
      </c>
      <c r="E233" s="87" t="s">
        <v>183</v>
      </c>
      <c r="F233" s="77"/>
      <c r="G233" s="77"/>
    </row>
    <row r="234" spans="1:7" s="87" customFormat="1" hidden="1" x14ac:dyDescent="0.25">
      <c r="A234" s="327"/>
      <c r="B234" s="77"/>
      <c r="C234" s="203"/>
      <c r="D234" s="67">
        <f t="shared" si="7"/>
        <v>0</v>
      </c>
      <c r="E234" s="87" t="s">
        <v>183</v>
      </c>
    </row>
    <row r="235" spans="1:7" s="87" customFormat="1" hidden="1" x14ac:dyDescent="0.25">
      <c r="A235" s="327"/>
      <c r="B235" s="77"/>
      <c r="C235" s="203"/>
      <c r="D235" s="67">
        <f t="shared" si="7"/>
        <v>0</v>
      </c>
      <c r="E235" s="87" t="s">
        <v>183</v>
      </c>
    </row>
    <row r="236" spans="1:7" s="87" customFormat="1" hidden="1" x14ac:dyDescent="0.25">
      <c r="A236" s="327"/>
      <c r="B236" s="77"/>
      <c r="C236" s="203"/>
      <c r="D236" s="67">
        <f t="shared" si="7"/>
        <v>0</v>
      </c>
      <c r="E236" s="87" t="s">
        <v>183</v>
      </c>
    </row>
    <row r="237" spans="1:7" s="87" customFormat="1" hidden="1" x14ac:dyDescent="0.25">
      <c r="A237" s="327"/>
      <c r="B237" s="77"/>
      <c r="C237" s="203"/>
      <c r="D237" s="67">
        <f t="shared" si="7"/>
        <v>0</v>
      </c>
      <c r="E237" s="87" t="s">
        <v>183</v>
      </c>
      <c r="F237" s="77"/>
      <c r="G237" s="77"/>
    </row>
    <row r="238" spans="1:7" s="87" customFormat="1" hidden="1" x14ac:dyDescent="0.25">
      <c r="A238" s="327"/>
      <c r="B238" s="77"/>
      <c r="C238" s="203"/>
      <c r="D238" s="67">
        <f t="shared" si="7"/>
        <v>0</v>
      </c>
      <c r="E238" s="87" t="s">
        <v>183</v>
      </c>
    </row>
    <row r="239" spans="1:7" s="87" customFormat="1" hidden="1" x14ac:dyDescent="0.25">
      <c r="A239" s="327"/>
      <c r="B239" s="77"/>
      <c r="C239" s="203"/>
      <c r="D239" s="67">
        <f t="shared" si="7"/>
        <v>0</v>
      </c>
      <c r="E239" s="87" t="s">
        <v>183</v>
      </c>
    </row>
    <row r="240" spans="1:7" s="87" customFormat="1" hidden="1" x14ac:dyDescent="0.25">
      <c r="A240" s="327"/>
      <c r="B240" s="77"/>
      <c r="C240" s="203"/>
      <c r="D240" s="67">
        <f t="shared" si="7"/>
        <v>0</v>
      </c>
      <c r="E240" s="87" t="s">
        <v>183</v>
      </c>
    </row>
    <row r="241" spans="1:7" s="87" customFormat="1" hidden="1" x14ac:dyDescent="0.25">
      <c r="A241" s="327"/>
      <c r="B241" s="77"/>
      <c r="C241" s="203"/>
      <c r="D241" s="67">
        <f t="shared" si="7"/>
        <v>0</v>
      </c>
      <c r="E241" s="87" t="s">
        <v>183</v>
      </c>
      <c r="F241" s="77"/>
      <c r="G241" s="77"/>
    </row>
    <row r="242" spans="1:7" s="87" customFormat="1" hidden="1" x14ac:dyDescent="0.25">
      <c r="A242" s="327"/>
      <c r="B242" s="77"/>
      <c r="C242" s="203"/>
      <c r="D242" s="67">
        <f t="shared" si="7"/>
        <v>0</v>
      </c>
      <c r="E242" s="87" t="s">
        <v>183</v>
      </c>
    </row>
    <row r="243" spans="1:7" s="87" customFormat="1" hidden="1" x14ac:dyDescent="0.25">
      <c r="A243" s="327"/>
      <c r="B243" s="77"/>
      <c r="C243" s="203"/>
      <c r="D243" s="67">
        <f t="shared" si="7"/>
        <v>0</v>
      </c>
      <c r="E243" s="87" t="s">
        <v>183</v>
      </c>
    </row>
    <row r="244" spans="1:7" s="87" customFormat="1" hidden="1" x14ac:dyDescent="0.25">
      <c r="A244" s="327"/>
      <c r="B244" s="77"/>
      <c r="C244" s="203"/>
      <c r="D244" s="67">
        <f t="shared" si="7"/>
        <v>0</v>
      </c>
      <c r="E244" s="87" t="s">
        <v>183</v>
      </c>
    </row>
    <row r="245" spans="1:7" s="87" customFormat="1" hidden="1" x14ac:dyDescent="0.25">
      <c r="A245" s="327"/>
      <c r="B245" s="77"/>
      <c r="C245" s="203"/>
      <c r="D245" s="67">
        <f t="shared" si="7"/>
        <v>0</v>
      </c>
      <c r="E245" s="87" t="s">
        <v>183</v>
      </c>
      <c r="F245" s="77"/>
      <c r="G245" s="77"/>
    </row>
    <row r="246" spans="1:7" s="87" customFormat="1" hidden="1" x14ac:dyDescent="0.25">
      <c r="A246" s="327"/>
      <c r="B246" s="77"/>
      <c r="C246" s="203"/>
      <c r="D246" s="67">
        <f t="shared" si="7"/>
        <v>0</v>
      </c>
      <c r="E246" s="87" t="s">
        <v>183</v>
      </c>
    </row>
    <row r="247" spans="1:7" s="87" customFormat="1" hidden="1" x14ac:dyDescent="0.25">
      <c r="A247" s="327"/>
      <c r="B247" s="77"/>
      <c r="C247" s="203"/>
      <c r="D247" s="67">
        <f t="shared" si="7"/>
        <v>0</v>
      </c>
      <c r="E247" s="87" t="s">
        <v>183</v>
      </c>
    </row>
    <row r="248" spans="1:7" s="87" customFormat="1" hidden="1" x14ac:dyDescent="0.25">
      <c r="A248" s="327"/>
      <c r="B248" s="77"/>
      <c r="C248" s="203"/>
      <c r="D248" s="67">
        <f t="shared" si="7"/>
        <v>0</v>
      </c>
      <c r="E248" s="87" t="s">
        <v>183</v>
      </c>
    </row>
    <row r="249" spans="1:7" s="87" customFormat="1" hidden="1" x14ac:dyDescent="0.25">
      <c r="A249" s="327"/>
      <c r="B249" s="77"/>
      <c r="C249" s="203"/>
      <c r="D249" s="67">
        <f t="shared" si="7"/>
        <v>0</v>
      </c>
      <c r="E249" s="87" t="s">
        <v>183</v>
      </c>
      <c r="F249" s="77"/>
      <c r="G249" s="77"/>
    </row>
    <row r="250" spans="1:7" s="87" customFormat="1" hidden="1" x14ac:dyDescent="0.25">
      <c r="A250" s="327"/>
      <c r="B250" s="77"/>
      <c r="C250" s="203"/>
      <c r="D250" s="67">
        <f t="shared" si="7"/>
        <v>0</v>
      </c>
      <c r="E250" s="87" t="s">
        <v>183</v>
      </c>
    </row>
    <row r="251" spans="1:7" s="87" customFormat="1" hidden="1" x14ac:dyDescent="0.25">
      <c r="A251" s="327"/>
      <c r="B251" s="77"/>
      <c r="C251" s="203"/>
      <c r="D251" s="67">
        <f t="shared" si="7"/>
        <v>0</v>
      </c>
      <c r="E251" s="87" t="s">
        <v>183</v>
      </c>
    </row>
    <row r="252" spans="1:7" s="87" customFormat="1" hidden="1" x14ac:dyDescent="0.25">
      <c r="A252" s="327"/>
      <c r="B252" s="77"/>
      <c r="C252" s="203"/>
      <c r="D252" s="67">
        <f t="shared" si="7"/>
        <v>0</v>
      </c>
      <c r="E252" s="87" t="s">
        <v>183</v>
      </c>
    </row>
    <row r="253" spans="1:7" s="87" customFormat="1" hidden="1" x14ac:dyDescent="0.25">
      <c r="A253" s="327"/>
      <c r="B253" s="77"/>
      <c r="C253" s="203"/>
      <c r="D253" s="67">
        <f t="shared" si="7"/>
        <v>0</v>
      </c>
      <c r="E253" s="87" t="s">
        <v>183</v>
      </c>
      <c r="F253" s="77"/>
      <c r="G253" s="77"/>
    </row>
    <row r="254" spans="1:7" s="87" customFormat="1" hidden="1" x14ac:dyDescent="0.25">
      <c r="A254" s="327"/>
      <c r="B254" s="77"/>
      <c r="C254" s="203"/>
      <c r="D254" s="67">
        <f t="shared" si="7"/>
        <v>0</v>
      </c>
      <c r="E254" s="87" t="s">
        <v>183</v>
      </c>
    </row>
    <row r="255" spans="1:7" s="87" customFormat="1" hidden="1" x14ac:dyDescent="0.25">
      <c r="A255" s="327"/>
      <c r="B255" s="77"/>
      <c r="C255" s="203"/>
      <c r="D255" s="67">
        <f t="shared" si="7"/>
        <v>0</v>
      </c>
      <c r="E255" s="87" t="s">
        <v>183</v>
      </c>
    </row>
    <row r="256" spans="1:7" s="87" customFormat="1" hidden="1" x14ac:dyDescent="0.25">
      <c r="A256" s="327"/>
      <c r="B256" s="77"/>
      <c r="C256" s="203"/>
      <c r="D256" s="67">
        <f t="shared" si="7"/>
        <v>0</v>
      </c>
      <c r="E256" s="87" t="s">
        <v>183</v>
      </c>
    </row>
    <row r="257" spans="1:24" s="87" customFormat="1" hidden="1" x14ac:dyDescent="0.25">
      <c r="A257" s="327"/>
      <c r="B257" s="77"/>
      <c r="C257" s="203"/>
      <c r="D257" s="67">
        <f t="shared" si="7"/>
        <v>0</v>
      </c>
      <c r="E257" s="87" t="s">
        <v>183</v>
      </c>
      <c r="F257" s="77"/>
      <c r="G257" s="77"/>
    </row>
    <row r="258" spans="1:24" s="87" customFormat="1" hidden="1" x14ac:dyDescent="0.25">
      <c r="A258" s="327"/>
      <c r="B258" s="77"/>
      <c r="C258" s="203"/>
      <c r="D258" s="67">
        <f t="shared" si="7"/>
        <v>0</v>
      </c>
      <c r="E258" s="87" t="s">
        <v>183</v>
      </c>
    </row>
    <row r="259" spans="1:24" s="87" customFormat="1" hidden="1" x14ac:dyDescent="0.25">
      <c r="A259" s="327"/>
      <c r="B259" s="77"/>
      <c r="C259" s="203"/>
      <c r="D259" s="67">
        <f t="shared" si="7"/>
        <v>0</v>
      </c>
      <c r="E259" s="87" t="s">
        <v>183</v>
      </c>
    </row>
    <row r="260" spans="1:24" s="87" customFormat="1" hidden="1" x14ac:dyDescent="0.25">
      <c r="A260" s="327"/>
      <c r="B260" s="77"/>
      <c r="C260" s="203"/>
      <c r="D260" s="67">
        <f t="shared" si="7"/>
        <v>0</v>
      </c>
      <c r="E260" s="87" t="s">
        <v>183</v>
      </c>
    </row>
    <row r="261" spans="1:24" s="87" customFormat="1" hidden="1" x14ac:dyDescent="0.25">
      <c r="A261" s="327"/>
      <c r="B261" s="77"/>
      <c r="C261" s="203"/>
      <c r="D261" s="67">
        <f t="shared" si="7"/>
        <v>0</v>
      </c>
      <c r="E261" s="87" t="s">
        <v>183</v>
      </c>
      <c r="F261" s="77"/>
      <c r="G261" s="77"/>
    </row>
    <row r="262" spans="1:24" s="87" customFormat="1" hidden="1" x14ac:dyDescent="0.25">
      <c r="A262" s="327"/>
      <c r="B262" s="77"/>
      <c r="C262" s="203"/>
      <c r="D262" s="67">
        <f t="shared" si="7"/>
        <v>0</v>
      </c>
      <c r="E262" s="87" t="s">
        <v>183</v>
      </c>
    </row>
    <row r="263" spans="1:24" s="87" customFormat="1" hidden="1" x14ac:dyDescent="0.25">
      <c r="A263" s="327"/>
      <c r="B263" s="77"/>
      <c r="C263" s="203"/>
      <c r="D263" s="67">
        <f t="shared" si="7"/>
        <v>0</v>
      </c>
      <c r="E263" s="87" t="s">
        <v>183</v>
      </c>
    </row>
    <row r="264" spans="1:24" s="87" customFormat="1" hidden="1" x14ac:dyDescent="0.25">
      <c r="A264" s="327"/>
      <c r="B264" s="77"/>
      <c r="C264" s="203"/>
      <c r="D264" s="67">
        <f t="shared" si="7"/>
        <v>0</v>
      </c>
      <c r="E264" s="87" t="s">
        <v>183</v>
      </c>
    </row>
    <row r="265" spans="1:24" s="87" customFormat="1" x14ac:dyDescent="0.25">
      <c r="A265" s="327"/>
      <c r="B265" s="77"/>
      <c r="C265" s="203"/>
      <c r="D265" s="218">
        <f>ROUND(B265*C265,2)</f>
        <v>0</v>
      </c>
      <c r="E265" s="87" t="s">
        <v>183</v>
      </c>
    </row>
    <row r="266" spans="1:24" s="87" customFormat="1" x14ac:dyDescent="0.25">
      <c r="A266" s="179"/>
      <c r="B266" s="158"/>
      <c r="C266" s="167" t="s">
        <v>184</v>
      </c>
      <c r="D266" s="228">
        <f>ROUND(SUBTOTAL(109,D135:D265),2)</f>
        <v>0</v>
      </c>
      <c r="E266" s="87" t="s">
        <v>183</v>
      </c>
      <c r="G266" s="100" t="s">
        <v>197</v>
      </c>
    </row>
    <row r="267" spans="1:24" x14ac:dyDescent="0.25">
      <c r="D267" s="220"/>
      <c r="E267" s="87" t="s">
        <v>185</v>
      </c>
    </row>
    <row r="268" spans="1:24" x14ac:dyDescent="0.25">
      <c r="B268" s="465" t="s">
        <v>225</v>
      </c>
      <c r="C268" s="465"/>
      <c r="D268" s="67">
        <f>+D134+D266</f>
        <v>0</v>
      </c>
      <c r="E268" s="87" t="s">
        <v>185</v>
      </c>
      <c r="G268" s="120" t="s">
        <v>187</v>
      </c>
    </row>
    <row r="269" spans="1:24" s="87" customFormat="1" x14ac:dyDescent="0.25">
      <c r="C269" s="112"/>
      <c r="D269" s="91"/>
      <c r="E269" s="87" t="s">
        <v>185</v>
      </c>
      <c r="P269" s="102"/>
      <c r="Q269" s="102"/>
      <c r="R269" s="102"/>
      <c r="S269" s="102"/>
      <c r="T269" s="463"/>
      <c r="U269" s="463"/>
      <c r="V269" s="102"/>
      <c r="W269" s="102"/>
      <c r="X269" s="100"/>
    </row>
    <row r="270" spans="1:24" s="87" customFormat="1" x14ac:dyDescent="0.25">
      <c r="A270" s="187" t="s">
        <v>226</v>
      </c>
      <c r="B270" s="92"/>
      <c r="C270" s="92"/>
      <c r="D270" s="93"/>
      <c r="E270" s="87" t="s">
        <v>180</v>
      </c>
      <c r="G270" s="121" t="s">
        <v>189</v>
      </c>
      <c r="P270" s="462"/>
      <c r="Q270" s="462"/>
      <c r="R270" s="102"/>
      <c r="S270" s="102"/>
      <c r="T270" s="461"/>
      <c r="U270" s="461"/>
      <c r="V270" s="102"/>
      <c r="W270" s="102"/>
      <c r="X270" s="110"/>
    </row>
    <row r="271" spans="1:24" s="87" customFormat="1" ht="45" customHeight="1" x14ac:dyDescent="0.25">
      <c r="A271" s="457"/>
      <c r="B271" s="458"/>
      <c r="C271" s="458"/>
      <c r="D271" s="459"/>
      <c r="E271" s="87" t="s">
        <v>180</v>
      </c>
      <c r="G271" s="454" t="s">
        <v>190</v>
      </c>
      <c r="H271" s="454"/>
      <c r="I271" s="454"/>
      <c r="J271" s="454"/>
      <c r="K271" s="454"/>
      <c r="L271" s="454"/>
      <c r="M271" s="454"/>
      <c r="N271" s="454"/>
      <c r="O271" s="454"/>
      <c r="P271" s="462"/>
      <c r="Q271" s="462"/>
      <c r="R271" s="102"/>
      <c r="S271" s="102"/>
      <c r="T271" s="462"/>
      <c r="U271" s="462"/>
      <c r="V271" s="102"/>
      <c r="W271" s="102"/>
      <c r="X271" s="111"/>
    </row>
    <row r="272" spans="1:24" x14ac:dyDescent="0.25">
      <c r="E272" s="87" t="s">
        <v>183</v>
      </c>
    </row>
    <row r="273" spans="1:15" s="87" customFormat="1" x14ac:dyDescent="0.25">
      <c r="A273" s="187" t="s">
        <v>227</v>
      </c>
      <c r="B273" s="96"/>
      <c r="C273" s="96"/>
      <c r="D273" s="97"/>
      <c r="E273" s="87" t="s">
        <v>183</v>
      </c>
      <c r="G273" s="121" t="s">
        <v>189</v>
      </c>
    </row>
    <row r="274" spans="1:15" s="87" customFormat="1" ht="45" customHeight="1" x14ac:dyDescent="0.25">
      <c r="A274" s="457"/>
      <c r="B274" s="458"/>
      <c r="C274" s="458"/>
      <c r="D274" s="459"/>
      <c r="E274" s="87" t="s">
        <v>183</v>
      </c>
      <c r="G274" s="454" t="s">
        <v>190</v>
      </c>
      <c r="H274" s="454"/>
      <c r="I274" s="454"/>
      <c r="J274" s="454"/>
      <c r="K274" s="454"/>
      <c r="L274" s="454"/>
      <c r="M274" s="454"/>
      <c r="N274" s="454"/>
      <c r="O274" s="454"/>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G271:O271"/>
    <mergeCell ref="G274:O274"/>
    <mergeCell ref="T271:U271"/>
    <mergeCell ref="T269:U269"/>
    <mergeCell ref="P270:Q270"/>
    <mergeCell ref="T270:U270"/>
    <mergeCell ref="P271:Q271"/>
    <mergeCell ref="A274:D274"/>
    <mergeCell ref="B268:C268"/>
    <mergeCell ref="A1:C1"/>
    <mergeCell ref="A2:D2"/>
    <mergeCell ref="A271:D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40625" defaultRowHeight="15" x14ac:dyDescent="0.25"/>
  <cols>
    <col min="1" max="1" width="95.28515625" customWidth="1"/>
    <col min="2" max="2" width="19.140625" customWidth="1"/>
    <col min="3" max="3" width="18.7109375" customWidth="1"/>
    <col min="4" max="4" width="11" hidden="1" customWidth="1"/>
    <col min="5" max="5" width="2.85546875" customWidth="1"/>
  </cols>
  <sheetData>
    <row r="1" spans="1:5" ht="20.25" customHeight="1" x14ac:dyDescent="0.25">
      <c r="A1" s="453" t="s">
        <v>169</v>
      </c>
      <c r="B1" s="453"/>
      <c r="C1">
        <f>+'Section A'!B2</f>
        <v>0</v>
      </c>
      <c r="D1" s="46" t="s">
        <v>178</v>
      </c>
    </row>
    <row r="2" spans="1:5" ht="66.75" customHeight="1" x14ac:dyDescent="0.25">
      <c r="A2" s="467" t="s">
        <v>228</v>
      </c>
      <c r="B2" s="467"/>
      <c r="C2" s="467"/>
      <c r="D2" t="s">
        <v>185</v>
      </c>
      <c r="E2" s="14"/>
    </row>
    <row r="3" spans="1:5" ht="13.5" customHeight="1" x14ac:dyDescent="0.25">
      <c r="A3" s="471" t="s">
        <v>229</v>
      </c>
      <c r="B3" s="472"/>
      <c r="C3" s="472"/>
      <c r="D3" t="s">
        <v>185</v>
      </c>
      <c r="E3" s="14"/>
    </row>
    <row r="4" spans="1:5" ht="90" customHeight="1" x14ac:dyDescent="0.25">
      <c r="A4" s="467" t="s">
        <v>230</v>
      </c>
      <c r="B4" s="467"/>
      <c r="C4" s="467"/>
      <c r="D4" s="210" t="s">
        <v>185</v>
      </c>
      <c r="E4" s="14"/>
    </row>
    <row r="5" spans="1:5" ht="8.25" customHeight="1" x14ac:dyDescent="0.25">
      <c r="A5" s="473"/>
      <c r="B5" s="473"/>
      <c r="C5" s="473"/>
      <c r="D5" s="87" t="s">
        <v>185</v>
      </c>
      <c r="E5" s="14"/>
    </row>
    <row r="6" spans="1:5" ht="30" customHeight="1" x14ac:dyDescent="0.25">
      <c r="A6" s="468" t="s">
        <v>214</v>
      </c>
      <c r="B6" s="469"/>
      <c r="C6" s="209" t="s">
        <v>231</v>
      </c>
      <c r="D6" s="87" t="s">
        <v>180</v>
      </c>
      <c r="E6" s="14"/>
    </row>
    <row r="7" spans="1:5" s="87" customFormat="1" x14ac:dyDescent="0.25">
      <c r="A7" s="470"/>
      <c r="B7" s="470"/>
      <c r="C7" s="203">
        <v>0</v>
      </c>
      <c r="D7" s="87" t="s">
        <v>180</v>
      </c>
      <c r="E7" s="77"/>
    </row>
    <row r="8" spans="1:5" s="87" customFormat="1" x14ac:dyDescent="0.25">
      <c r="A8" s="474"/>
      <c r="B8" s="474"/>
      <c r="C8" s="113">
        <v>0</v>
      </c>
      <c r="D8" s="87" t="s">
        <v>180</v>
      </c>
      <c r="E8" s="77"/>
    </row>
    <row r="9" spans="1:5" s="87" customFormat="1" x14ac:dyDescent="0.25">
      <c r="A9" s="474"/>
      <c r="B9" s="474"/>
      <c r="C9" s="113">
        <v>0</v>
      </c>
      <c r="D9" s="87" t="s">
        <v>180</v>
      </c>
      <c r="E9" s="77"/>
    </row>
    <row r="10" spans="1:5" s="87" customFormat="1" hidden="1" x14ac:dyDescent="0.25">
      <c r="A10" s="474"/>
      <c r="B10" s="474"/>
      <c r="C10" s="113">
        <v>0</v>
      </c>
      <c r="D10" s="87" t="s">
        <v>180</v>
      </c>
      <c r="E10" s="77"/>
    </row>
    <row r="11" spans="1:5" s="87" customFormat="1" hidden="1" x14ac:dyDescent="0.25">
      <c r="A11" s="474"/>
      <c r="B11" s="474"/>
      <c r="C11" s="113">
        <v>0</v>
      </c>
      <c r="D11" s="87" t="s">
        <v>180</v>
      </c>
      <c r="E11" s="77"/>
    </row>
    <row r="12" spans="1:5" s="87" customFormat="1" hidden="1" x14ac:dyDescent="0.25">
      <c r="A12" s="474"/>
      <c r="B12" s="474"/>
      <c r="C12" s="113">
        <v>0</v>
      </c>
      <c r="D12" s="87" t="s">
        <v>180</v>
      </c>
      <c r="E12" s="77"/>
    </row>
    <row r="13" spans="1:5" s="87" customFormat="1" hidden="1" x14ac:dyDescent="0.25">
      <c r="A13" s="474"/>
      <c r="B13" s="474"/>
      <c r="C13" s="113">
        <v>0</v>
      </c>
      <c r="D13" s="87" t="s">
        <v>180</v>
      </c>
      <c r="E13" s="77"/>
    </row>
    <row r="14" spans="1:5" s="87" customFormat="1" hidden="1" x14ac:dyDescent="0.25">
      <c r="A14" s="474"/>
      <c r="B14" s="474"/>
      <c r="C14" s="113">
        <v>0</v>
      </c>
      <c r="D14" s="87" t="s">
        <v>180</v>
      </c>
      <c r="E14" s="77"/>
    </row>
    <row r="15" spans="1:5" s="87" customFormat="1" hidden="1" x14ac:dyDescent="0.25">
      <c r="A15" s="474"/>
      <c r="B15" s="474"/>
      <c r="C15" s="113">
        <v>0</v>
      </c>
      <c r="D15" s="87" t="s">
        <v>180</v>
      </c>
      <c r="E15" s="77"/>
    </row>
    <row r="16" spans="1:5" s="87" customFormat="1" hidden="1" x14ac:dyDescent="0.25">
      <c r="A16" s="474"/>
      <c r="B16" s="474"/>
      <c r="C16" s="113">
        <v>0</v>
      </c>
      <c r="D16" s="87" t="s">
        <v>180</v>
      </c>
      <c r="E16" s="77"/>
    </row>
    <row r="17" spans="1:5" s="87" customFormat="1" hidden="1" x14ac:dyDescent="0.25">
      <c r="A17" s="474"/>
      <c r="B17" s="474"/>
      <c r="C17" s="113">
        <v>0</v>
      </c>
      <c r="D17" s="87" t="s">
        <v>180</v>
      </c>
      <c r="E17" s="77"/>
    </row>
    <row r="18" spans="1:5" s="87" customFormat="1" hidden="1" x14ac:dyDescent="0.25">
      <c r="A18" s="474"/>
      <c r="B18" s="474"/>
      <c r="C18" s="113">
        <v>0</v>
      </c>
      <c r="D18" s="87" t="s">
        <v>180</v>
      </c>
      <c r="E18" s="77"/>
    </row>
    <row r="19" spans="1:5" s="87" customFormat="1" hidden="1" x14ac:dyDescent="0.25">
      <c r="A19" s="474"/>
      <c r="B19" s="474"/>
      <c r="C19" s="113">
        <v>0</v>
      </c>
      <c r="D19" s="87" t="s">
        <v>180</v>
      </c>
      <c r="E19" s="77"/>
    </row>
    <row r="20" spans="1:5" s="87" customFormat="1" hidden="1" x14ac:dyDescent="0.25">
      <c r="A20" s="474"/>
      <c r="B20" s="474"/>
      <c r="C20" s="113">
        <v>0</v>
      </c>
      <c r="D20" s="87" t="s">
        <v>180</v>
      </c>
      <c r="E20" s="77"/>
    </row>
    <row r="21" spans="1:5" s="87" customFormat="1" hidden="1" x14ac:dyDescent="0.25">
      <c r="A21" s="474"/>
      <c r="B21" s="474"/>
      <c r="C21" s="113">
        <v>0</v>
      </c>
      <c r="D21" s="87" t="s">
        <v>180</v>
      </c>
      <c r="E21" s="77"/>
    </row>
    <row r="22" spans="1:5" s="87" customFormat="1" hidden="1" x14ac:dyDescent="0.25">
      <c r="A22" s="474"/>
      <c r="B22" s="474"/>
      <c r="C22" s="113">
        <v>0</v>
      </c>
      <c r="D22" s="87" t="s">
        <v>180</v>
      </c>
      <c r="E22" s="77"/>
    </row>
    <row r="23" spans="1:5" s="87" customFormat="1" hidden="1" x14ac:dyDescent="0.25">
      <c r="A23" s="474"/>
      <c r="B23" s="474"/>
      <c r="C23" s="113">
        <v>0</v>
      </c>
      <c r="D23" s="87" t="s">
        <v>180</v>
      </c>
      <c r="E23" s="77"/>
    </row>
    <row r="24" spans="1:5" s="87" customFormat="1" hidden="1" x14ac:dyDescent="0.25">
      <c r="A24" s="474"/>
      <c r="B24" s="474"/>
      <c r="C24" s="113">
        <v>0</v>
      </c>
      <c r="D24" s="87" t="s">
        <v>180</v>
      </c>
      <c r="E24" s="77"/>
    </row>
    <row r="25" spans="1:5" s="87" customFormat="1" hidden="1" x14ac:dyDescent="0.25">
      <c r="A25" s="474"/>
      <c r="B25" s="474"/>
      <c r="C25" s="113">
        <v>0</v>
      </c>
      <c r="D25" s="87" t="s">
        <v>180</v>
      </c>
      <c r="E25" s="77"/>
    </row>
    <row r="26" spans="1:5" s="87" customFormat="1" hidden="1" x14ac:dyDescent="0.25">
      <c r="A26" s="474"/>
      <c r="B26" s="474"/>
      <c r="C26" s="113">
        <v>0</v>
      </c>
      <c r="D26" s="87" t="s">
        <v>180</v>
      </c>
      <c r="E26" s="77"/>
    </row>
    <row r="27" spans="1:5" s="87" customFormat="1" hidden="1" x14ac:dyDescent="0.25">
      <c r="A27" s="474"/>
      <c r="B27" s="474"/>
      <c r="C27" s="113">
        <v>0</v>
      </c>
      <c r="D27" s="87" t="s">
        <v>180</v>
      </c>
      <c r="E27" s="77"/>
    </row>
    <row r="28" spans="1:5" s="87" customFormat="1" hidden="1" x14ac:dyDescent="0.25">
      <c r="A28" s="474"/>
      <c r="B28" s="474"/>
      <c r="C28" s="113">
        <v>0</v>
      </c>
      <c r="D28" s="87" t="s">
        <v>180</v>
      </c>
      <c r="E28" s="77"/>
    </row>
    <row r="29" spans="1:5" s="87" customFormat="1" hidden="1" x14ac:dyDescent="0.25">
      <c r="A29" s="474"/>
      <c r="B29" s="474"/>
      <c r="C29" s="113">
        <v>0</v>
      </c>
      <c r="D29" s="87" t="s">
        <v>180</v>
      </c>
      <c r="E29" s="77"/>
    </row>
    <row r="30" spans="1:5" s="87" customFormat="1" hidden="1" x14ac:dyDescent="0.25">
      <c r="A30" s="474"/>
      <c r="B30" s="474"/>
      <c r="C30" s="113">
        <v>0</v>
      </c>
      <c r="D30" s="87" t="s">
        <v>180</v>
      </c>
      <c r="E30" s="77"/>
    </row>
    <row r="31" spans="1:5" s="87" customFormat="1" hidden="1" x14ac:dyDescent="0.25">
      <c r="A31" s="474"/>
      <c r="B31" s="474"/>
      <c r="C31" s="113">
        <v>0</v>
      </c>
      <c r="D31" s="87" t="s">
        <v>180</v>
      </c>
      <c r="E31" s="77"/>
    </row>
    <row r="32" spans="1:5" s="87" customFormat="1" hidden="1" x14ac:dyDescent="0.25">
      <c r="A32" s="474"/>
      <c r="B32" s="474"/>
      <c r="C32" s="113">
        <v>0</v>
      </c>
      <c r="D32" s="87" t="s">
        <v>180</v>
      </c>
      <c r="E32" s="77"/>
    </row>
    <row r="33" spans="1:5" s="87" customFormat="1" hidden="1" x14ac:dyDescent="0.25">
      <c r="A33" s="474"/>
      <c r="B33" s="474"/>
      <c r="C33" s="113">
        <v>0</v>
      </c>
      <c r="D33" s="87" t="s">
        <v>180</v>
      </c>
      <c r="E33" s="77"/>
    </row>
    <row r="34" spans="1:5" s="87" customFormat="1" hidden="1" x14ac:dyDescent="0.25">
      <c r="A34" s="474"/>
      <c r="B34" s="474"/>
      <c r="C34" s="113">
        <v>0</v>
      </c>
      <c r="D34" s="87" t="s">
        <v>180</v>
      </c>
      <c r="E34" s="77"/>
    </row>
    <row r="35" spans="1:5" s="87" customFormat="1" hidden="1" x14ac:dyDescent="0.25">
      <c r="A35" s="474"/>
      <c r="B35" s="474"/>
      <c r="C35" s="113">
        <v>0</v>
      </c>
      <c r="D35" s="87" t="s">
        <v>180</v>
      </c>
      <c r="E35" s="77"/>
    </row>
    <row r="36" spans="1:5" s="87" customFormat="1" hidden="1" x14ac:dyDescent="0.25">
      <c r="A36" s="474"/>
      <c r="B36" s="474"/>
      <c r="C36" s="113">
        <v>0</v>
      </c>
      <c r="D36" s="87" t="s">
        <v>180</v>
      </c>
      <c r="E36" s="77"/>
    </row>
    <row r="37" spans="1:5" s="87" customFormat="1" hidden="1" x14ac:dyDescent="0.25">
      <c r="A37" s="474"/>
      <c r="B37" s="474"/>
      <c r="C37" s="113">
        <v>0</v>
      </c>
      <c r="D37" s="87" t="s">
        <v>180</v>
      </c>
      <c r="E37" s="77"/>
    </row>
    <row r="38" spans="1:5" s="87" customFormat="1" hidden="1" x14ac:dyDescent="0.25">
      <c r="A38" s="474"/>
      <c r="B38" s="474"/>
      <c r="C38" s="113">
        <v>0</v>
      </c>
      <c r="D38" s="87" t="s">
        <v>180</v>
      </c>
      <c r="E38" s="77"/>
    </row>
    <row r="39" spans="1:5" s="87" customFormat="1" hidden="1" x14ac:dyDescent="0.25">
      <c r="A39" s="474"/>
      <c r="B39" s="474"/>
      <c r="C39" s="113">
        <v>0</v>
      </c>
      <c r="D39" s="87" t="s">
        <v>180</v>
      </c>
      <c r="E39" s="77"/>
    </row>
    <row r="40" spans="1:5" s="87" customFormat="1" hidden="1" x14ac:dyDescent="0.25">
      <c r="A40" s="474"/>
      <c r="B40" s="474"/>
      <c r="C40" s="113">
        <v>0</v>
      </c>
      <c r="D40" s="87" t="s">
        <v>180</v>
      </c>
      <c r="E40" s="77"/>
    </row>
    <row r="41" spans="1:5" s="87" customFormat="1" hidden="1" x14ac:dyDescent="0.25">
      <c r="A41" s="474"/>
      <c r="B41" s="474"/>
      <c r="C41" s="113">
        <v>0</v>
      </c>
      <c r="D41" s="87" t="s">
        <v>180</v>
      </c>
      <c r="E41" s="77"/>
    </row>
    <row r="42" spans="1:5" s="87" customFormat="1" hidden="1" x14ac:dyDescent="0.25">
      <c r="A42" s="474"/>
      <c r="B42" s="474"/>
      <c r="C42" s="113">
        <v>0</v>
      </c>
      <c r="D42" s="87" t="s">
        <v>180</v>
      </c>
      <c r="E42" s="77"/>
    </row>
    <row r="43" spans="1:5" s="87" customFormat="1" hidden="1" x14ac:dyDescent="0.25">
      <c r="A43" s="474"/>
      <c r="B43" s="474"/>
      <c r="C43" s="113">
        <v>0</v>
      </c>
      <c r="D43" s="87" t="s">
        <v>180</v>
      </c>
      <c r="E43" s="77"/>
    </row>
    <row r="44" spans="1:5" s="87" customFormat="1" hidden="1" x14ac:dyDescent="0.25">
      <c r="A44" s="474"/>
      <c r="B44" s="474"/>
      <c r="C44" s="113">
        <v>0</v>
      </c>
      <c r="D44" s="87" t="s">
        <v>180</v>
      </c>
      <c r="E44" s="77"/>
    </row>
    <row r="45" spans="1:5" s="87" customFormat="1" hidden="1" x14ac:dyDescent="0.25">
      <c r="A45" s="474"/>
      <c r="B45" s="474"/>
      <c r="C45" s="113">
        <v>0</v>
      </c>
      <c r="D45" s="87" t="s">
        <v>180</v>
      </c>
      <c r="E45" s="77"/>
    </row>
    <row r="46" spans="1:5" s="87" customFormat="1" hidden="1" x14ac:dyDescent="0.25">
      <c r="A46" s="474"/>
      <c r="B46" s="474"/>
      <c r="C46" s="113">
        <v>0</v>
      </c>
      <c r="D46" s="87" t="s">
        <v>180</v>
      </c>
      <c r="E46" s="77"/>
    </row>
    <row r="47" spans="1:5" s="87" customFormat="1" hidden="1" x14ac:dyDescent="0.25">
      <c r="A47" s="474"/>
      <c r="B47" s="474"/>
      <c r="C47" s="113">
        <v>0</v>
      </c>
      <c r="D47" s="87" t="s">
        <v>180</v>
      </c>
      <c r="E47" s="77"/>
    </row>
    <row r="48" spans="1:5" s="87" customFormat="1" hidden="1" x14ac:dyDescent="0.25">
      <c r="A48" s="474"/>
      <c r="B48" s="474"/>
      <c r="C48" s="113">
        <v>0</v>
      </c>
      <c r="D48" s="87" t="s">
        <v>180</v>
      </c>
      <c r="E48" s="77"/>
    </row>
    <row r="49" spans="1:5" s="87" customFormat="1" hidden="1" x14ac:dyDescent="0.25">
      <c r="A49" s="474"/>
      <c r="B49" s="474"/>
      <c r="C49" s="113">
        <v>0</v>
      </c>
      <c r="D49" s="87" t="s">
        <v>180</v>
      </c>
      <c r="E49" s="77"/>
    </row>
    <row r="50" spans="1:5" s="87" customFormat="1" hidden="1" x14ac:dyDescent="0.25">
      <c r="A50" s="474"/>
      <c r="B50" s="474"/>
      <c r="C50" s="113">
        <v>0</v>
      </c>
      <c r="D50" s="87" t="s">
        <v>180</v>
      </c>
      <c r="E50" s="77"/>
    </row>
    <row r="51" spans="1:5" s="87" customFormat="1" hidden="1" x14ac:dyDescent="0.25">
      <c r="A51" s="474"/>
      <c r="B51" s="474"/>
      <c r="C51" s="113">
        <v>0</v>
      </c>
      <c r="D51" s="87" t="s">
        <v>180</v>
      </c>
      <c r="E51" s="77"/>
    </row>
    <row r="52" spans="1:5" s="87" customFormat="1" hidden="1" x14ac:dyDescent="0.25">
      <c r="A52" s="474"/>
      <c r="B52" s="474"/>
      <c r="C52" s="113">
        <v>0</v>
      </c>
      <c r="D52" s="87" t="s">
        <v>180</v>
      </c>
      <c r="E52" s="77"/>
    </row>
    <row r="53" spans="1:5" s="87" customFormat="1" hidden="1" x14ac:dyDescent="0.25">
      <c r="A53" s="474"/>
      <c r="B53" s="474"/>
      <c r="C53" s="113">
        <v>0</v>
      </c>
      <c r="D53" s="87" t="s">
        <v>180</v>
      </c>
      <c r="E53" s="77"/>
    </row>
    <row r="54" spans="1:5" s="87" customFormat="1" hidden="1" x14ac:dyDescent="0.25">
      <c r="A54" s="474"/>
      <c r="B54" s="474"/>
      <c r="C54" s="113">
        <v>0</v>
      </c>
      <c r="D54" s="87" t="s">
        <v>180</v>
      </c>
      <c r="E54" s="77"/>
    </row>
    <row r="55" spans="1:5" s="87" customFormat="1" hidden="1" x14ac:dyDescent="0.25">
      <c r="A55" s="474"/>
      <c r="B55" s="474"/>
      <c r="C55" s="113">
        <v>0</v>
      </c>
      <c r="D55" s="87" t="s">
        <v>180</v>
      </c>
      <c r="E55" s="77"/>
    </row>
    <row r="56" spans="1:5" s="87" customFormat="1" hidden="1" x14ac:dyDescent="0.25">
      <c r="A56" s="474"/>
      <c r="B56" s="474"/>
      <c r="C56" s="113">
        <v>0</v>
      </c>
      <c r="D56" s="87" t="s">
        <v>180</v>
      </c>
      <c r="E56" s="77"/>
    </row>
    <row r="57" spans="1:5" s="87" customFormat="1" hidden="1" x14ac:dyDescent="0.25">
      <c r="A57" s="474"/>
      <c r="B57" s="474"/>
      <c r="C57" s="113">
        <v>0</v>
      </c>
      <c r="D57" s="87" t="s">
        <v>180</v>
      </c>
      <c r="E57" s="77"/>
    </row>
    <row r="58" spans="1:5" s="87" customFormat="1" hidden="1" x14ac:dyDescent="0.25">
      <c r="A58" s="474"/>
      <c r="B58" s="474"/>
      <c r="C58" s="113">
        <v>0</v>
      </c>
      <c r="D58" s="87" t="s">
        <v>180</v>
      </c>
      <c r="E58" s="77"/>
    </row>
    <row r="59" spans="1:5" s="87" customFormat="1" hidden="1" x14ac:dyDescent="0.25">
      <c r="A59" s="474"/>
      <c r="B59" s="474"/>
      <c r="C59" s="113">
        <v>0</v>
      </c>
      <c r="D59" s="87" t="s">
        <v>180</v>
      </c>
      <c r="E59" s="77"/>
    </row>
    <row r="60" spans="1:5" s="87" customFormat="1" hidden="1" x14ac:dyDescent="0.25">
      <c r="A60" s="474"/>
      <c r="B60" s="474"/>
      <c r="C60" s="113">
        <v>0</v>
      </c>
      <c r="D60" s="87" t="s">
        <v>180</v>
      </c>
      <c r="E60" s="77"/>
    </row>
    <row r="61" spans="1:5" s="87" customFormat="1" hidden="1" x14ac:dyDescent="0.25">
      <c r="A61" s="474"/>
      <c r="B61" s="474"/>
      <c r="C61" s="113">
        <v>0</v>
      </c>
      <c r="D61" s="87" t="s">
        <v>180</v>
      </c>
      <c r="E61" s="77"/>
    </row>
    <row r="62" spans="1:5" s="87" customFormat="1" hidden="1" x14ac:dyDescent="0.25">
      <c r="A62" s="474"/>
      <c r="B62" s="474"/>
      <c r="C62" s="113">
        <v>0</v>
      </c>
      <c r="D62" s="87" t="s">
        <v>180</v>
      </c>
      <c r="E62" s="77"/>
    </row>
    <row r="63" spans="1:5" s="87" customFormat="1" hidden="1" x14ac:dyDescent="0.25">
      <c r="A63" s="474"/>
      <c r="B63" s="474"/>
      <c r="C63" s="113">
        <v>0</v>
      </c>
      <c r="D63" s="87" t="s">
        <v>180</v>
      </c>
      <c r="E63" s="77"/>
    </row>
    <row r="64" spans="1:5" s="87" customFormat="1" hidden="1" x14ac:dyDescent="0.25">
      <c r="A64" s="474"/>
      <c r="B64" s="474"/>
      <c r="C64" s="113">
        <v>0</v>
      </c>
      <c r="D64" s="87" t="s">
        <v>180</v>
      </c>
      <c r="E64" s="77"/>
    </row>
    <row r="65" spans="1:5" s="87" customFormat="1" hidden="1" x14ac:dyDescent="0.25">
      <c r="A65" s="474"/>
      <c r="B65" s="474"/>
      <c r="C65" s="113">
        <v>0</v>
      </c>
      <c r="D65" s="87" t="s">
        <v>180</v>
      </c>
      <c r="E65" s="77"/>
    </row>
    <row r="66" spans="1:5" s="87" customFormat="1" hidden="1" x14ac:dyDescent="0.25">
      <c r="A66" s="474"/>
      <c r="B66" s="474"/>
      <c r="C66" s="113">
        <v>0</v>
      </c>
      <c r="D66" s="87" t="s">
        <v>180</v>
      </c>
      <c r="E66" s="77"/>
    </row>
    <row r="67" spans="1:5" s="87" customFormat="1" hidden="1" x14ac:dyDescent="0.25">
      <c r="A67" s="474"/>
      <c r="B67" s="474"/>
      <c r="C67" s="113">
        <v>0</v>
      </c>
      <c r="D67" s="87" t="s">
        <v>180</v>
      </c>
      <c r="E67" s="77"/>
    </row>
    <row r="68" spans="1:5" s="87" customFormat="1" hidden="1" x14ac:dyDescent="0.25">
      <c r="A68" s="474"/>
      <c r="B68" s="474"/>
      <c r="C68" s="113">
        <v>0</v>
      </c>
      <c r="D68" s="87" t="s">
        <v>180</v>
      </c>
      <c r="E68" s="77"/>
    </row>
    <row r="69" spans="1:5" s="87" customFormat="1" hidden="1" x14ac:dyDescent="0.25">
      <c r="A69" s="474"/>
      <c r="B69" s="474"/>
      <c r="C69" s="113">
        <v>0</v>
      </c>
      <c r="D69" s="87" t="s">
        <v>180</v>
      </c>
      <c r="E69" s="77"/>
    </row>
    <row r="70" spans="1:5" s="87" customFormat="1" hidden="1" x14ac:dyDescent="0.25">
      <c r="A70" s="474"/>
      <c r="B70" s="474"/>
      <c r="C70" s="113">
        <v>0</v>
      </c>
      <c r="D70" s="87" t="s">
        <v>180</v>
      </c>
      <c r="E70" s="77"/>
    </row>
    <row r="71" spans="1:5" s="87" customFormat="1" hidden="1" x14ac:dyDescent="0.25">
      <c r="A71" s="474"/>
      <c r="B71" s="474"/>
      <c r="C71" s="113">
        <v>0</v>
      </c>
      <c r="D71" s="87" t="s">
        <v>180</v>
      </c>
      <c r="E71" s="77"/>
    </row>
    <row r="72" spans="1:5" s="87" customFormat="1" hidden="1" x14ac:dyDescent="0.25">
      <c r="A72" s="474"/>
      <c r="B72" s="474"/>
      <c r="C72" s="113">
        <v>0</v>
      </c>
      <c r="D72" s="87" t="s">
        <v>180</v>
      </c>
      <c r="E72" s="77"/>
    </row>
    <row r="73" spans="1:5" s="87" customFormat="1" hidden="1" x14ac:dyDescent="0.25">
      <c r="A73" s="474"/>
      <c r="B73" s="474"/>
      <c r="C73" s="113">
        <v>0</v>
      </c>
      <c r="D73" s="87" t="s">
        <v>180</v>
      </c>
      <c r="E73" s="77"/>
    </row>
    <row r="74" spans="1:5" s="87" customFormat="1" hidden="1" x14ac:dyDescent="0.25">
      <c r="A74" s="474"/>
      <c r="B74" s="474"/>
      <c r="C74" s="113">
        <v>0</v>
      </c>
      <c r="D74" s="87" t="s">
        <v>180</v>
      </c>
      <c r="E74" s="77"/>
    </row>
    <row r="75" spans="1:5" s="87" customFormat="1" hidden="1" x14ac:dyDescent="0.25">
      <c r="A75" s="474"/>
      <c r="B75" s="474"/>
      <c r="C75" s="113">
        <v>0</v>
      </c>
      <c r="D75" s="87" t="s">
        <v>180</v>
      </c>
      <c r="E75" s="77"/>
    </row>
    <row r="76" spans="1:5" s="87" customFormat="1" hidden="1" x14ac:dyDescent="0.25">
      <c r="A76" s="474"/>
      <c r="B76" s="474"/>
      <c r="C76" s="113">
        <v>0</v>
      </c>
      <c r="D76" s="87" t="s">
        <v>180</v>
      </c>
      <c r="E76" s="77"/>
    </row>
    <row r="77" spans="1:5" s="87" customFormat="1" hidden="1" x14ac:dyDescent="0.25">
      <c r="A77" s="474"/>
      <c r="B77" s="474"/>
      <c r="C77" s="113">
        <v>0</v>
      </c>
      <c r="D77" s="87" t="s">
        <v>180</v>
      </c>
      <c r="E77" s="77"/>
    </row>
    <row r="78" spans="1:5" s="87" customFormat="1" hidden="1" x14ac:dyDescent="0.25">
      <c r="A78" s="474"/>
      <c r="B78" s="474"/>
      <c r="C78" s="113">
        <v>0</v>
      </c>
      <c r="D78" s="87" t="s">
        <v>180</v>
      </c>
      <c r="E78" s="77"/>
    </row>
    <row r="79" spans="1:5" s="87" customFormat="1" hidden="1" x14ac:dyDescent="0.25">
      <c r="A79" s="474"/>
      <c r="B79" s="474"/>
      <c r="C79" s="113">
        <v>0</v>
      </c>
      <c r="D79" s="87" t="s">
        <v>180</v>
      </c>
      <c r="E79" s="77"/>
    </row>
    <row r="80" spans="1:5" s="87" customFormat="1" hidden="1" x14ac:dyDescent="0.25">
      <c r="A80" s="474"/>
      <c r="B80" s="474"/>
      <c r="C80" s="113">
        <v>0</v>
      </c>
      <c r="D80" s="87" t="s">
        <v>180</v>
      </c>
      <c r="E80" s="77"/>
    </row>
    <row r="81" spans="1:5" s="87" customFormat="1" hidden="1" x14ac:dyDescent="0.25">
      <c r="A81" s="474"/>
      <c r="B81" s="474"/>
      <c r="C81" s="113">
        <v>0</v>
      </c>
      <c r="D81" s="87" t="s">
        <v>180</v>
      </c>
      <c r="E81" s="77"/>
    </row>
    <row r="82" spans="1:5" s="87" customFormat="1" hidden="1" x14ac:dyDescent="0.25">
      <c r="A82" s="474"/>
      <c r="B82" s="474"/>
      <c r="C82" s="113">
        <v>0</v>
      </c>
      <c r="D82" s="87" t="s">
        <v>180</v>
      </c>
      <c r="E82" s="77"/>
    </row>
    <row r="83" spans="1:5" s="87" customFormat="1" hidden="1" x14ac:dyDescent="0.25">
      <c r="A83" s="474"/>
      <c r="B83" s="474"/>
      <c r="C83" s="113">
        <v>0</v>
      </c>
      <c r="D83" s="87" t="s">
        <v>180</v>
      </c>
      <c r="E83" s="77"/>
    </row>
    <row r="84" spans="1:5" s="87" customFormat="1" hidden="1" x14ac:dyDescent="0.25">
      <c r="A84" s="474"/>
      <c r="B84" s="474"/>
      <c r="C84" s="113">
        <v>0</v>
      </c>
      <c r="D84" s="87" t="s">
        <v>180</v>
      </c>
      <c r="E84" s="77"/>
    </row>
    <row r="85" spans="1:5" s="87" customFormat="1" hidden="1" x14ac:dyDescent="0.25">
      <c r="A85" s="474"/>
      <c r="B85" s="474"/>
      <c r="C85" s="113">
        <v>0</v>
      </c>
      <c r="D85" s="87" t="s">
        <v>180</v>
      </c>
      <c r="E85" s="77"/>
    </row>
    <row r="86" spans="1:5" s="87" customFormat="1" hidden="1" x14ac:dyDescent="0.25">
      <c r="A86" s="474"/>
      <c r="B86" s="474"/>
      <c r="C86" s="113">
        <v>0</v>
      </c>
      <c r="D86" s="87" t="s">
        <v>180</v>
      </c>
      <c r="E86" s="77"/>
    </row>
    <row r="87" spans="1:5" s="87" customFormat="1" hidden="1" x14ac:dyDescent="0.25">
      <c r="A87" s="474"/>
      <c r="B87" s="474"/>
      <c r="C87" s="113">
        <v>0</v>
      </c>
      <c r="D87" s="87" t="s">
        <v>180</v>
      </c>
      <c r="E87" s="77"/>
    </row>
    <row r="88" spans="1:5" s="87" customFormat="1" hidden="1" x14ac:dyDescent="0.25">
      <c r="A88" s="474"/>
      <c r="B88" s="474"/>
      <c r="C88" s="113">
        <v>0</v>
      </c>
      <c r="D88" s="87" t="s">
        <v>180</v>
      </c>
      <c r="E88" s="77"/>
    </row>
    <row r="89" spans="1:5" s="87" customFormat="1" hidden="1" x14ac:dyDescent="0.25">
      <c r="A89" s="474"/>
      <c r="B89" s="474"/>
      <c r="C89" s="113">
        <v>0</v>
      </c>
      <c r="D89" s="87" t="s">
        <v>180</v>
      </c>
      <c r="E89" s="77"/>
    </row>
    <row r="90" spans="1:5" s="87" customFormat="1" hidden="1" x14ac:dyDescent="0.25">
      <c r="A90" s="474"/>
      <c r="B90" s="474"/>
      <c r="C90" s="113">
        <v>0</v>
      </c>
      <c r="D90" s="87" t="s">
        <v>180</v>
      </c>
      <c r="E90" s="77"/>
    </row>
    <row r="91" spans="1:5" s="87" customFormat="1" hidden="1" x14ac:dyDescent="0.25">
      <c r="A91" s="474"/>
      <c r="B91" s="474"/>
      <c r="C91" s="113">
        <v>0</v>
      </c>
      <c r="D91" s="87" t="s">
        <v>180</v>
      </c>
      <c r="E91" s="77"/>
    </row>
    <row r="92" spans="1:5" s="87" customFormat="1" hidden="1" x14ac:dyDescent="0.25">
      <c r="A92" s="474"/>
      <c r="B92" s="474"/>
      <c r="C92" s="113">
        <v>0</v>
      </c>
      <c r="D92" s="87" t="s">
        <v>180</v>
      </c>
      <c r="E92" s="77"/>
    </row>
    <row r="93" spans="1:5" s="87" customFormat="1" hidden="1" x14ac:dyDescent="0.25">
      <c r="A93" s="474"/>
      <c r="B93" s="474"/>
      <c r="C93" s="113">
        <v>0</v>
      </c>
      <c r="D93" s="87" t="s">
        <v>180</v>
      </c>
      <c r="E93" s="77"/>
    </row>
    <row r="94" spans="1:5" s="87" customFormat="1" hidden="1" x14ac:dyDescent="0.25">
      <c r="A94" s="474"/>
      <c r="B94" s="474"/>
      <c r="C94" s="113">
        <v>0</v>
      </c>
      <c r="D94" s="87" t="s">
        <v>180</v>
      </c>
      <c r="E94" s="77"/>
    </row>
    <row r="95" spans="1:5" s="87" customFormat="1" hidden="1" x14ac:dyDescent="0.25">
      <c r="A95" s="474"/>
      <c r="B95" s="474"/>
      <c r="C95" s="113">
        <v>0</v>
      </c>
      <c r="D95" s="87" t="s">
        <v>180</v>
      </c>
      <c r="E95" s="77"/>
    </row>
    <row r="96" spans="1:5" s="87" customFormat="1" hidden="1" x14ac:dyDescent="0.25">
      <c r="A96" s="474"/>
      <c r="B96" s="474"/>
      <c r="C96" s="113">
        <v>0</v>
      </c>
      <c r="D96" s="87" t="s">
        <v>180</v>
      </c>
      <c r="E96" s="77"/>
    </row>
    <row r="97" spans="1:5" s="87" customFormat="1" hidden="1" x14ac:dyDescent="0.25">
      <c r="A97" s="474"/>
      <c r="B97" s="474"/>
      <c r="C97" s="113">
        <v>0</v>
      </c>
      <c r="D97" s="87" t="s">
        <v>180</v>
      </c>
      <c r="E97" s="77"/>
    </row>
    <row r="98" spans="1:5" s="87" customFormat="1" hidden="1" x14ac:dyDescent="0.25">
      <c r="A98" s="474"/>
      <c r="B98" s="474"/>
      <c r="C98" s="113">
        <v>0</v>
      </c>
      <c r="D98" s="87" t="s">
        <v>180</v>
      </c>
      <c r="E98" s="77"/>
    </row>
    <row r="99" spans="1:5" s="87" customFormat="1" hidden="1" x14ac:dyDescent="0.25">
      <c r="A99" s="474"/>
      <c r="B99" s="474"/>
      <c r="C99" s="113">
        <v>0</v>
      </c>
      <c r="D99" s="87" t="s">
        <v>180</v>
      </c>
      <c r="E99" s="77"/>
    </row>
    <row r="100" spans="1:5" s="87" customFormat="1" hidden="1" x14ac:dyDescent="0.25">
      <c r="A100" s="474"/>
      <c r="B100" s="474"/>
      <c r="C100" s="113">
        <v>0</v>
      </c>
      <c r="D100" s="87" t="s">
        <v>180</v>
      </c>
      <c r="E100" s="77"/>
    </row>
    <row r="101" spans="1:5" s="87" customFormat="1" hidden="1" x14ac:dyDescent="0.25">
      <c r="A101" s="474"/>
      <c r="B101" s="474"/>
      <c r="C101" s="113">
        <v>0</v>
      </c>
      <c r="D101" s="87" t="s">
        <v>180</v>
      </c>
      <c r="E101" s="77"/>
    </row>
    <row r="102" spans="1:5" s="87" customFormat="1" hidden="1" x14ac:dyDescent="0.25">
      <c r="A102" s="474"/>
      <c r="B102" s="474"/>
      <c r="C102" s="113">
        <v>0</v>
      </c>
      <c r="D102" s="87" t="s">
        <v>180</v>
      </c>
      <c r="E102" s="77"/>
    </row>
    <row r="103" spans="1:5" s="87" customFormat="1" hidden="1" x14ac:dyDescent="0.25">
      <c r="A103" s="474"/>
      <c r="B103" s="474"/>
      <c r="C103" s="113">
        <v>0</v>
      </c>
      <c r="D103" s="87" t="s">
        <v>180</v>
      </c>
      <c r="E103" s="77"/>
    </row>
    <row r="104" spans="1:5" s="87" customFormat="1" hidden="1" x14ac:dyDescent="0.25">
      <c r="A104" s="474"/>
      <c r="B104" s="474"/>
      <c r="C104" s="113">
        <v>0</v>
      </c>
      <c r="D104" s="87" t="s">
        <v>180</v>
      </c>
      <c r="E104" s="77"/>
    </row>
    <row r="105" spans="1:5" s="87" customFormat="1" hidden="1" x14ac:dyDescent="0.25">
      <c r="A105" s="474"/>
      <c r="B105" s="474"/>
      <c r="C105" s="113">
        <v>0</v>
      </c>
      <c r="D105" s="87" t="s">
        <v>180</v>
      </c>
      <c r="E105" s="77"/>
    </row>
    <row r="106" spans="1:5" s="87" customFormat="1" hidden="1" x14ac:dyDescent="0.25">
      <c r="A106" s="474"/>
      <c r="B106" s="474"/>
      <c r="C106" s="113">
        <v>0</v>
      </c>
      <c r="D106" s="87" t="s">
        <v>180</v>
      </c>
      <c r="E106" s="77"/>
    </row>
    <row r="107" spans="1:5" s="87" customFormat="1" hidden="1" x14ac:dyDescent="0.25">
      <c r="A107" s="474"/>
      <c r="B107" s="474"/>
      <c r="C107" s="113">
        <v>0</v>
      </c>
      <c r="D107" s="87" t="s">
        <v>180</v>
      </c>
      <c r="E107" s="77"/>
    </row>
    <row r="108" spans="1:5" s="87" customFormat="1" hidden="1" x14ac:dyDescent="0.25">
      <c r="A108" s="474"/>
      <c r="B108" s="474"/>
      <c r="C108" s="113">
        <v>0</v>
      </c>
      <c r="D108" s="87" t="s">
        <v>180</v>
      </c>
      <c r="E108" s="77"/>
    </row>
    <row r="109" spans="1:5" s="87" customFormat="1" hidden="1" x14ac:dyDescent="0.25">
      <c r="A109" s="474"/>
      <c r="B109" s="474"/>
      <c r="C109" s="113">
        <v>0</v>
      </c>
      <c r="D109" s="87" t="s">
        <v>180</v>
      </c>
      <c r="E109" s="77"/>
    </row>
    <row r="110" spans="1:5" s="87" customFormat="1" hidden="1" x14ac:dyDescent="0.25">
      <c r="A110" s="474"/>
      <c r="B110" s="474"/>
      <c r="C110" s="113">
        <v>0</v>
      </c>
      <c r="D110" s="87" t="s">
        <v>180</v>
      </c>
      <c r="E110" s="77"/>
    </row>
    <row r="111" spans="1:5" s="87" customFormat="1" hidden="1" x14ac:dyDescent="0.25">
      <c r="A111" s="474"/>
      <c r="B111" s="474"/>
      <c r="C111" s="113">
        <v>0</v>
      </c>
      <c r="D111" s="87" t="s">
        <v>180</v>
      </c>
      <c r="E111" s="77"/>
    </row>
    <row r="112" spans="1:5" s="87" customFormat="1" hidden="1" x14ac:dyDescent="0.25">
      <c r="A112" s="474"/>
      <c r="B112" s="474"/>
      <c r="C112" s="113">
        <v>0</v>
      </c>
      <c r="D112" s="87" t="s">
        <v>180</v>
      </c>
      <c r="E112" s="77"/>
    </row>
    <row r="113" spans="1:5" s="87" customFormat="1" hidden="1" x14ac:dyDescent="0.25">
      <c r="A113" s="474"/>
      <c r="B113" s="474"/>
      <c r="C113" s="113">
        <v>0</v>
      </c>
      <c r="D113" s="87" t="s">
        <v>180</v>
      </c>
      <c r="E113" s="77"/>
    </row>
    <row r="114" spans="1:5" s="87" customFormat="1" hidden="1" x14ac:dyDescent="0.25">
      <c r="A114" s="474"/>
      <c r="B114" s="474"/>
      <c r="C114" s="113">
        <v>0</v>
      </c>
      <c r="D114" s="87" t="s">
        <v>180</v>
      </c>
      <c r="E114" s="77"/>
    </row>
    <row r="115" spans="1:5" s="87" customFormat="1" hidden="1" x14ac:dyDescent="0.25">
      <c r="A115" s="474"/>
      <c r="B115" s="474"/>
      <c r="C115" s="113">
        <v>0</v>
      </c>
      <c r="D115" s="87" t="s">
        <v>180</v>
      </c>
      <c r="E115" s="77"/>
    </row>
    <row r="116" spans="1:5" s="87" customFormat="1" hidden="1" x14ac:dyDescent="0.25">
      <c r="A116" s="474"/>
      <c r="B116" s="474"/>
      <c r="C116" s="113">
        <v>0</v>
      </c>
      <c r="D116" s="87" t="s">
        <v>180</v>
      </c>
      <c r="E116" s="77"/>
    </row>
    <row r="117" spans="1:5" s="87" customFormat="1" hidden="1" x14ac:dyDescent="0.25">
      <c r="A117" s="474"/>
      <c r="B117" s="474"/>
      <c r="C117" s="113">
        <v>0</v>
      </c>
      <c r="D117" s="87" t="s">
        <v>180</v>
      </c>
      <c r="E117" s="77"/>
    </row>
    <row r="118" spans="1:5" s="87" customFormat="1" hidden="1" x14ac:dyDescent="0.25">
      <c r="A118" s="474"/>
      <c r="B118" s="474"/>
      <c r="C118" s="113">
        <v>0</v>
      </c>
      <c r="D118" s="87" t="s">
        <v>180</v>
      </c>
      <c r="E118" s="77"/>
    </row>
    <row r="119" spans="1:5" s="87" customFormat="1" hidden="1" x14ac:dyDescent="0.25">
      <c r="A119" s="474"/>
      <c r="B119" s="474"/>
      <c r="C119" s="113">
        <v>0</v>
      </c>
      <c r="D119" s="87" t="s">
        <v>180</v>
      </c>
      <c r="E119" s="77"/>
    </row>
    <row r="120" spans="1:5" s="87" customFormat="1" hidden="1" x14ac:dyDescent="0.25">
      <c r="A120" s="474"/>
      <c r="B120" s="474"/>
      <c r="C120" s="113">
        <v>0</v>
      </c>
      <c r="D120" s="87" t="s">
        <v>180</v>
      </c>
      <c r="E120" s="77"/>
    </row>
    <row r="121" spans="1:5" s="87" customFormat="1" hidden="1" x14ac:dyDescent="0.25">
      <c r="A121" s="474"/>
      <c r="B121" s="474"/>
      <c r="C121" s="113">
        <v>0</v>
      </c>
      <c r="D121" s="87" t="s">
        <v>180</v>
      </c>
      <c r="E121" s="77"/>
    </row>
    <row r="122" spans="1:5" s="87" customFormat="1" hidden="1" x14ac:dyDescent="0.25">
      <c r="A122" s="474"/>
      <c r="B122" s="474"/>
      <c r="C122" s="113">
        <v>0</v>
      </c>
      <c r="D122" s="87" t="s">
        <v>180</v>
      </c>
      <c r="E122" s="77"/>
    </row>
    <row r="123" spans="1:5" s="87" customFormat="1" hidden="1" x14ac:dyDescent="0.25">
      <c r="A123" s="474"/>
      <c r="B123" s="474"/>
      <c r="C123" s="113">
        <v>0</v>
      </c>
      <c r="D123" s="87" t="s">
        <v>180</v>
      </c>
      <c r="E123" s="77"/>
    </row>
    <row r="124" spans="1:5" s="87" customFormat="1" hidden="1" x14ac:dyDescent="0.25">
      <c r="A124" s="474"/>
      <c r="B124" s="474"/>
      <c r="C124" s="113">
        <v>0</v>
      </c>
      <c r="D124" s="87" t="s">
        <v>180</v>
      </c>
      <c r="E124" s="77"/>
    </row>
    <row r="125" spans="1:5" s="87" customFormat="1" hidden="1" x14ac:dyDescent="0.25">
      <c r="A125" s="474"/>
      <c r="B125" s="474"/>
      <c r="C125" s="113">
        <v>0</v>
      </c>
      <c r="D125" s="87" t="s">
        <v>180</v>
      </c>
      <c r="E125" s="77"/>
    </row>
    <row r="126" spans="1:5" s="87" customFormat="1" hidden="1" x14ac:dyDescent="0.25">
      <c r="A126" s="474"/>
      <c r="B126" s="474"/>
      <c r="C126" s="113">
        <v>0</v>
      </c>
      <c r="D126" s="87" t="s">
        <v>180</v>
      </c>
      <c r="E126" s="77"/>
    </row>
    <row r="127" spans="1:5" s="87" customFormat="1" hidden="1" x14ac:dyDescent="0.25">
      <c r="A127" s="474"/>
      <c r="B127" s="474"/>
      <c r="C127" s="113">
        <v>0</v>
      </c>
      <c r="D127" s="87" t="s">
        <v>180</v>
      </c>
      <c r="E127" s="77"/>
    </row>
    <row r="128" spans="1:5" s="87" customFormat="1" hidden="1" x14ac:dyDescent="0.25">
      <c r="A128" s="474"/>
      <c r="B128" s="474"/>
      <c r="C128" s="113">
        <v>0</v>
      </c>
      <c r="D128" s="87" t="s">
        <v>180</v>
      </c>
      <c r="E128" s="77"/>
    </row>
    <row r="129" spans="1:6" s="87" customFormat="1" hidden="1" x14ac:dyDescent="0.25">
      <c r="A129" s="474"/>
      <c r="B129" s="474"/>
      <c r="C129" s="113">
        <v>0</v>
      </c>
      <c r="D129" s="87" t="s">
        <v>180</v>
      </c>
      <c r="E129" s="77"/>
    </row>
    <row r="130" spans="1:6" s="87" customFormat="1" hidden="1" x14ac:dyDescent="0.25">
      <c r="A130" s="474"/>
      <c r="B130" s="474"/>
      <c r="C130" s="113">
        <v>0</v>
      </c>
      <c r="D130" s="87" t="s">
        <v>180</v>
      </c>
      <c r="E130" s="77"/>
    </row>
    <row r="131" spans="1:6" s="87" customFormat="1" hidden="1" x14ac:dyDescent="0.25">
      <c r="A131" s="474"/>
      <c r="B131" s="474"/>
      <c r="C131" s="113">
        <v>0</v>
      </c>
      <c r="D131" s="87" t="s">
        <v>180</v>
      </c>
      <c r="E131" s="77"/>
    </row>
    <row r="132" spans="1:6" s="87" customFormat="1" hidden="1" x14ac:dyDescent="0.25">
      <c r="A132" s="474"/>
      <c r="B132" s="474"/>
      <c r="C132" s="113">
        <v>0</v>
      </c>
      <c r="D132" s="87" t="s">
        <v>180</v>
      </c>
      <c r="E132" s="77"/>
    </row>
    <row r="133" spans="1:6" s="87" customFormat="1" hidden="1" x14ac:dyDescent="0.25">
      <c r="A133" s="474"/>
      <c r="B133" s="474"/>
      <c r="C133" s="113">
        <v>0</v>
      </c>
      <c r="D133" s="87" t="s">
        <v>180</v>
      </c>
      <c r="E133" s="77"/>
    </row>
    <row r="134" spans="1:6" s="87" customFormat="1" hidden="1" x14ac:dyDescent="0.25">
      <c r="A134" s="474"/>
      <c r="B134" s="474"/>
      <c r="C134" s="113">
        <v>0</v>
      </c>
      <c r="D134" s="87" t="s">
        <v>180</v>
      </c>
      <c r="E134" s="77"/>
    </row>
    <row r="135" spans="1:6" s="87" customFormat="1" hidden="1" x14ac:dyDescent="0.25">
      <c r="A135" s="474"/>
      <c r="B135" s="474"/>
      <c r="C135" s="113">
        <v>0</v>
      </c>
      <c r="D135" s="87" t="s">
        <v>180</v>
      </c>
      <c r="E135" s="77"/>
    </row>
    <row r="136" spans="1:6" s="87" customFormat="1" x14ac:dyDescent="0.25">
      <c r="A136" s="474"/>
      <c r="B136" s="474"/>
      <c r="C136" s="231">
        <v>0</v>
      </c>
      <c r="D136" s="87" t="s">
        <v>180</v>
      </c>
    </row>
    <row r="137" spans="1:6" s="87" customFormat="1" x14ac:dyDescent="0.25">
      <c r="A137" s="160"/>
      <c r="B137" s="170" t="s">
        <v>181</v>
      </c>
      <c r="C137" s="228">
        <f>ROUND(SUBTOTAL(109,C7:C136),2)</f>
        <v>0</v>
      </c>
      <c r="D137" s="87" t="s">
        <v>180</v>
      </c>
      <c r="F137" s="100" t="s">
        <v>197</v>
      </c>
    </row>
    <row r="138" spans="1:6" s="87" customFormat="1" x14ac:dyDescent="0.25">
      <c r="A138" s="474"/>
      <c r="B138" s="474"/>
      <c r="C138" s="224"/>
      <c r="D138" s="87" t="s">
        <v>183</v>
      </c>
    </row>
    <row r="139" spans="1:6" s="87" customFormat="1" x14ac:dyDescent="0.25">
      <c r="A139" s="474"/>
      <c r="B139" s="474"/>
      <c r="C139" s="113">
        <v>0</v>
      </c>
      <c r="D139" s="87" t="s">
        <v>183</v>
      </c>
    </row>
    <row r="140" spans="1:6" s="87" customFormat="1" x14ac:dyDescent="0.25">
      <c r="A140" s="474"/>
      <c r="B140" s="474"/>
      <c r="C140" s="113">
        <v>0</v>
      </c>
      <c r="D140" s="87" t="s">
        <v>183</v>
      </c>
      <c r="E140" s="77"/>
    </row>
    <row r="141" spans="1:6" s="87" customFormat="1" x14ac:dyDescent="0.25">
      <c r="A141" s="474"/>
      <c r="B141" s="474"/>
      <c r="C141" s="113">
        <v>0</v>
      </c>
      <c r="D141" s="87" t="s">
        <v>183</v>
      </c>
      <c r="E141" s="77"/>
    </row>
    <row r="142" spans="1:6" s="87" customFormat="1" hidden="1" x14ac:dyDescent="0.25">
      <c r="A142" s="474"/>
      <c r="B142" s="474"/>
      <c r="C142" s="113">
        <v>0</v>
      </c>
      <c r="D142" s="87" t="s">
        <v>183</v>
      </c>
      <c r="E142" s="77"/>
    </row>
    <row r="143" spans="1:6" s="87" customFormat="1" hidden="1" x14ac:dyDescent="0.25">
      <c r="A143" s="474"/>
      <c r="B143" s="474"/>
      <c r="C143" s="113">
        <v>0</v>
      </c>
      <c r="D143" s="87" t="s">
        <v>183</v>
      </c>
      <c r="E143" s="77"/>
    </row>
    <row r="144" spans="1:6" s="87" customFormat="1" hidden="1" x14ac:dyDescent="0.25">
      <c r="A144" s="474"/>
      <c r="B144" s="474"/>
      <c r="C144" s="113">
        <v>0</v>
      </c>
      <c r="D144" s="87" t="s">
        <v>183</v>
      </c>
      <c r="E144" s="77"/>
    </row>
    <row r="145" spans="1:5" s="87" customFormat="1" hidden="1" x14ac:dyDescent="0.25">
      <c r="A145" s="474"/>
      <c r="B145" s="474"/>
      <c r="C145" s="113">
        <v>0</v>
      </c>
      <c r="D145" s="87" t="s">
        <v>183</v>
      </c>
      <c r="E145" s="77"/>
    </row>
    <row r="146" spans="1:5" s="87" customFormat="1" hidden="1" x14ac:dyDescent="0.25">
      <c r="A146" s="474"/>
      <c r="B146" s="474"/>
      <c r="C146" s="113">
        <v>0</v>
      </c>
      <c r="D146" s="87" t="s">
        <v>183</v>
      </c>
      <c r="E146" s="77"/>
    </row>
    <row r="147" spans="1:5" s="87" customFormat="1" hidden="1" x14ac:dyDescent="0.25">
      <c r="A147" s="474"/>
      <c r="B147" s="474"/>
      <c r="C147" s="113">
        <v>0</v>
      </c>
      <c r="D147" s="87" t="s">
        <v>183</v>
      </c>
      <c r="E147" s="77"/>
    </row>
    <row r="148" spans="1:5" s="87" customFormat="1" hidden="1" x14ac:dyDescent="0.25">
      <c r="A148" s="474"/>
      <c r="B148" s="474"/>
      <c r="C148" s="113">
        <v>0</v>
      </c>
      <c r="D148" s="87" t="s">
        <v>183</v>
      </c>
      <c r="E148" s="77"/>
    </row>
    <row r="149" spans="1:5" s="87" customFormat="1" hidden="1" x14ac:dyDescent="0.25">
      <c r="A149" s="474"/>
      <c r="B149" s="474"/>
      <c r="C149" s="113">
        <v>0</v>
      </c>
      <c r="D149" s="87" t="s">
        <v>183</v>
      </c>
      <c r="E149" s="77"/>
    </row>
    <row r="150" spans="1:5" s="87" customFormat="1" hidden="1" x14ac:dyDescent="0.25">
      <c r="A150" s="474"/>
      <c r="B150" s="474"/>
      <c r="C150" s="113">
        <v>0</v>
      </c>
      <c r="D150" s="87" t="s">
        <v>183</v>
      </c>
      <c r="E150" s="77"/>
    </row>
    <row r="151" spans="1:5" s="87" customFormat="1" hidden="1" x14ac:dyDescent="0.25">
      <c r="A151" s="474"/>
      <c r="B151" s="474"/>
      <c r="C151" s="113">
        <v>0</v>
      </c>
      <c r="D151" s="87" t="s">
        <v>183</v>
      </c>
      <c r="E151" s="77"/>
    </row>
    <row r="152" spans="1:5" s="87" customFormat="1" hidden="1" x14ac:dyDescent="0.25">
      <c r="A152" s="474"/>
      <c r="B152" s="474"/>
      <c r="C152" s="113">
        <v>0</v>
      </c>
      <c r="D152" s="87" t="s">
        <v>183</v>
      </c>
      <c r="E152" s="77"/>
    </row>
    <row r="153" spans="1:5" s="87" customFormat="1" hidden="1" x14ac:dyDescent="0.25">
      <c r="A153" s="474"/>
      <c r="B153" s="474"/>
      <c r="C153" s="113">
        <v>0</v>
      </c>
      <c r="D153" s="87" t="s">
        <v>183</v>
      </c>
      <c r="E153" s="77"/>
    </row>
    <row r="154" spans="1:5" s="87" customFormat="1" hidden="1" x14ac:dyDescent="0.25">
      <c r="A154" s="474"/>
      <c r="B154" s="474"/>
      <c r="C154" s="113">
        <v>0</v>
      </c>
      <c r="D154" s="87" t="s">
        <v>183</v>
      </c>
      <c r="E154" s="77"/>
    </row>
    <row r="155" spans="1:5" s="87" customFormat="1" hidden="1" x14ac:dyDescent="0.25">
      <c r="A155" s="474"/>
      <c r="B155" s="474"/>
      <c r="C155" s="113">
        <v>0</v>
      </c>
      <c r="D155" s="87" t="s">
        <v>183</v>
      </c>
      <c r="E155" s="77"/>
    </row>
    <row r="156" spans="1:5" s="87" customFormat="1" hidden="1" x14ac:dyDescent="0.25">
      <c r="A156" s="474"/>
      <c r="B156" s="474"/>
      <c r="C156" s="113">
        <v>0</v>
      </c>
      <c r="D156" s="87" t="s">
        <v>183</v>
      </c>
      <c r="E156" s="77"/>
    </row>
    <row r="157" spans="1:5" s="87" customFormat="1" hidden="1" x14ac:dyDescent="0.25">
      <c r="A157" s="474"/>
      <c r="B157" s="474"/>
      <c r="C157" s="113">
        <v>0</v>
      </c>
      <c r="D157" s="87" t="s">
        <v>183</v>
      </c>
      <c r="E157" s="77"/>
    </row>
    <row r="158" spans="1:5" s="87" customFormat="1" hidden="1" x14ac:dyDescent="0.25">
      <c r="A158" s="474"/>
      <c r="B158" s="474"/>
      <c r="C158" s="113">
        <v>0</v>
      </c>
      <c r="D158" s="87" t="s">
        <v>183</v>
      </c>
      <c r="E158" s="77"/>
    </row>
    <row r="159" spans="1:5" s="87" customFormat="1" hidden="1" x14ac:dyDescent="0.25">
      <c r="A159" s="474"/>
      <c r="B159" s="474"/>
      <c r="C159" s="113">
        <v>0</v>
      </c>
      <c r="D159" s="87" t="s">
        <v>183</v>
      </c>
      <c r="E159" s="77"/>
    </row>
    <row r="160" spans="1:5" s="87" customFormat="1" hidden="1" x14ac:dyDescent="0.25">
      <c r="A160" s="474"/>
      <c r="B160" s="474"/>
      <c r="C160" s="113">
        <v>0</v>
      </c>
      <c r="D160" s="87" t="s">
        <v>183</v>
      </c>
      <c r="E160" s="77"/>
    </row>
    <row r="161" spans="1:5" s="87" customFormat="1" hidden="1" x14ac:dyDescent="0.25">
      <c r="A161" s="474"/>
      <c r="B161" s="474"/>
      <c r="C161" s="113">
        <v>0</v>
      </c>
      <c r="D161" s="87" t="s">
        <v>183</v>
      </c>
      <c r="E161" s="77"/>
    </row>
    <row r="162" spans="1:5" s="87" customFormat="1" hidden="1" x14ac:dyDescent="0.25">
      <c r="A162" s="474"/>
      <c r="B162" s="474"/>
      <c r="C162" s="113">
        <v>0</v>
      </c>
      <c r="D162" s="87" t="s">
        <v>183</v>
      </c>
      <c r="E162" s="77"/>
    </row>
    <row r="163" spans="1:5" s="87" customFormat="1" hidden="1" x14ac:dyDescent="0.25">
      <c r="A163" s="474"/>
      <c r="B163" s="474"/>
      <c r="C163" s="113">
        <v>0</v>
      </c>
      <c r="D163" s="87" t="s">
        <v>183</v>
      </c>
      <c r="E163" s="77"/>
    </row>
    <row r="164" spans="1:5" s="87" customFormat="1" hidden="1" x14ac:dyDescent="0.25">
      <c r="A164" s="474"/>
      <c r="B164" s="474"/>
      <c r="C164" s="113">
        <v>0</v>
      </c>
      <c r="D164" s="87" t="s">
        <v>183</v>
      </c>
      <c r="E164" s="77"/>
    </row>
    <row r="165" spans="1:5" s="87" customFormat="1" hidden="1" x14ac:dyDescent="0.25">
      <c r="A165" s="474"/>
      <c r="B165" s="474"/>
      <c r="C165" s="113">
        <v>0</v>
      </c>
      <c r="D165" s="87" t="s">
        <v>183</v>
      </c>
      <c r="E165" s="77"/>
    </row>
    <row r="166" spans="1:5" s="87" customFormat="1" hidden="1" x14ac:dyDescent="0.25">
      <c r="A166" s="474"/>
      <c r="B166" s="474"/>
      <c r="C166" s="113">
        <v>0</v>
      </c>
      <c r="D166" s="87" t="s">
        <v>183</v>
      </c>
      <c r="E166" s="77"/>
    </row>
    <row r="167" spans="1:5" s="87" customFormat="1" hidden="1" x14ac:dyDescent="0.25">
      <c r="A167" s="474"/>
      <c r="B167" s="474"/>
      <c r="C167" s="113">
        <v>0</v>
      </c>
      <c r="D167" s="87" t="s">
        <v>183</v>
      </c>
      <c r="E167" s="77"/>
    </row>
    <row r="168" spans="1:5" s="87" customFormat="1" hidden="1" x14ac:dyDescent="0.25">
      <c r="A168" s="474"/>
      <c r="B168" s="474"/>
      <c r="C168" s="113">
        <v>0</v>
      </c>
      <c r="D168" s="87" t="s">
        <v>183</v>
      </c>
      <c r="E168" s="77"/>
    </row>
    <row r="169" spans="1:5" s="87" customFormat="1" hidden="1" x14ac:dyDescent="0.25">
      <c r="A169" s="474"/>
      <c r="B169" s="474"/>
      <c r="C169" s="113">
        <v>0</v>
      </c>
      <c r="D169" s="87" t="s">
        <v>183</v>
      </c>
      <c r="E169" s="77"/>
    </row>
    <row r="170" spans="1:5" s="87" customFormat="1" hidden="1" x14ac:dyDescent="0.25">
      <c r="A170" s="474"/>
      <c r="B170" s="474"/>
      <c r="C170" s="113">
        <v>0</v>
      </c>
      <c r="D170" s="87" t="s">
        <v>183</v>
      </c>
      <c r="E170" s="77"/>
    </row>
    <row r="171" spans="1:5" s="87" customFormat="1" hidden="1" x14ac:dyDescent="0.25">
      <c r="A171" s="474"/>
      <c r="B171" s="474"/>
      <c r="C171" s="113">
        <v>0</v>
      </c>
      <c r="D171" s="87" t="s">
        <v>183</v>
      </c>
      <c r="E171" s="77"/>
    </row>
    <row r="172" spans="1:5" s="87" customFormat="1" hidden="1" x14ac:dyDescent="0.25">
      <c r="A172" s="474"/>
      <c r="B172" s="474"/>
      <c r="C172" s="113">
        <v>0</v>
      </c>
      <c r="D172" s="87" t="s">
        <v>183</v>
      </c>
      <c r="E172" s="77"/>
    </row>
    <row r="173" spans="1:5" s="87" customFormat="1" hidden="1" x14ac:dyDescent="0.25">
      <c r="A173" s="474"/>
      <c r="B173" s="474"/>
      <c r="C173" s="113">
        <v>0</v>
      </c>
      <c r="D173" s="87" t="s">
        <v>183</v>
      </c>
      <c r="E173" s="77"/>
    </row>
    <row r="174" spans="1:5" s="87" customFormat="1" hidden="1" x14ac:dyDescent="0.25">
      <c r="A174" s="474"/>
      <c r="B174" s="474"/>
      <c r="C174" s="113">
        <v>0</v>
      </c>
      <c r="D174" s="87" t="s">
        <v>183</v>
      </c>
      <c r="E174" s="77"/>
    </row>
    <row r="175" spans="1:5" s="87" customFormat="1" hidden="1" x14ac:dyDescent="0.25">
      <c r="A175" s="474"/>
      <c r="B175" s="474"/>
      <c r="C175" s="113">
        <v>0</v>
      </c>
      <c r="D175" s="87" t="s">
        <v>183</v>
      </c>
      <c r="E175" s="77"/>
    </row>
    <row r="176" spans="1:5" s="87" customFormat="1" hidden="1" x14ac:dyDescent="0.25">
      <c r="A176" s="474"/>
      <c r="B176" s="474"/>
      <c r="C176" s="113">
        <v>0</v>
      </c>
      <c r="D176" s="87" t="s">
        <v>183</v>
      </c>
      <c r="E176" s="77"/>
    </row>
    <row r="177" spans="1:5" s="87" customFormat="1" hidden="1" x14ac:dyDescent="0.25">
      <c r="A177" s="474"/>
      <c r="B177" s="474"/>
      <c r="C177" s="113">
        <v>0</v>
      </c>
      <c r="D177" s="87" t="s">
        <v>183</v>
      </c>
      <c r="E177" s="77"/>
    </row>
    <row r="178" spans="1:5" s="87" customFormat="1" hidden="1" x14ac:dyDescent="0.25">
      <c r="A178" s="474"/>
      <c r="B178" s="474"/>
      <c r="C178" s="113">
        <v>0</v>
      </c>
      <c r="D178" s="87" t="s">
        <v>183</v>
      </c>
      <c r="E178" s="77"/>
    </row>
    <row r="179" spans="1:5" s="87" customFormat="1" hidden="1" x14ac:dyDescent="0.25">
      <c r="A179" s="474"/>
      <c r="B179" s="474"/>
      <c r="C179" s="113">
        <v>0</v>
      </c>
      <c r="D179" s="87" t="s">
        <v>183</v>
      </c>
      <c r="E179" s="77"/>
    </row>
    <row r="180" spans="1:5" s="87" customFormat="1" hidden="1" x14ac:dyDescent="0.25">
      <c r="A180" s="474"/>
      <c r="B180" s="474"/>
      <c r="C180" s="113">
        <v>0</v>
      </c>
      <c r="D180" s="87" t="s">
        <v>183</v>
      </c>
      <c r="E180" s="77"/>
    </row>
    <row r="181" spans="1:5" s="87" customFormat="1" hidden="1" x14ac:dyDescent="0.25">
      <c r="A181" s="474"/>
      <c r="B181" s="474"/>
      <c r="C181" s="113">
        <v>0</v>
      </c>
      <c r="D181" s="87" t="s">
        <v>183</v>
      </c>
      <c r="E181" s="77"/>
    </row>
    <row r="182" spans="1:5" s="87" customFormat="1" hidden="1" x14ac:dyDescent="0.25">
      <c r="A182" s="474"/>
      <c r="B182" s="474"/>
      <c r="C182" s="113">
        <v>0</v>
      </c>
      <c r="D182" s="87" t="s">
        <v>183</v>
      </c>
      <c r="E182" s="77"/>
    </row>
    <row r="183" spans="1:5" s="87" customFormat="1" hidden="1" x14ac:dyDescent="0.25">
      <c r="A183" s="474"/>
      <c r="B183" s="474"/>
      <c r="C183" s="113">
        <v>0</v>
      </c>
      <c r="D183" s="87" t="s">
        <v>183</v>
      </c>
      <c r="E183" s="77"/>
    </row>
    <row r="184" spans="1:5" s="87" customFormat="1" hidden="1" x14ac:dyDescent="0.25">
      <c r="A184" s="474"/>
      <c r="B184" s="474"/>
      <c r="C184" s="113">
        <v>0</v>
      </c>
      <c r="D184" s="87" t="s">
        <v>183</v>
      </c>
      <c r="E184" s="77"/>
    </row>
    <row r="185" spans="1:5" s="87" customFormat="1" hidden="1" x14ac:dyDescent="0.25">
      <c r="A185" s="474"/>
      <c r="B185" s="474"/>
      <c r="C185" s="113">
        <v>0</v>
      </c>
      <c r="D185" s="87" t="s">
        <v>183</v>
      </c>
      <c r="E185" s="77"/>
    </row>
    <row r="186" spans="1:5" s="87" customFormat="1" hidden="1" x14ac:dyDescent="0.25">
      <c r="A186" s="474"/>
      <c r="B186" s="474"/>
      <c r="C186" s="113">
        <v>0</v>
      </c>
      <c r="D186" s="87" t="s">
        <v>183</v>
      </c>
      <c r="E186" s="77"/>
    </row>
    <row r="187" spans="1:5" s="87" customFormat="1" hidden="1" x14ac:dyDescent="0.25">
      <c r="A187" s="474"/>
      <c r="B187" s="474"/>
      <c r="C187" s="113">
        <v>0</v>
      </c>
      <c r="D187" s="87" t="s">
        <v>183</v>
      </c>
      <c r="E187" s="77"/>
    </row>
    <row r="188" spans="1:5" s="87" customFormat="1" hidden="1" x14ac:dyDescent="0.25">
      <c r="A188" s="474"/>
      <c r="B188" s="474"/>
      <c r="C188" s="113">
        <v>0</v>
      </c>
      <c r="D188" s="87" t="s">
        <v>183</v>
      </c>
      <c r="E188" s="77"/>
    </row>
    <row r="189" spans="1:5" s="87" customFormat="1" hidden="1" x14ac:dyDescent="0.25">
      <c r="A189" s="474"/>
      <c r="B189" s="474"/>
      <c r="C189" s="113">
        <v>0</v>
      </c>
      <c r="D189" s="87" t="s">
        <v>183</v>
      </c>
      <c r="E189" s="77"/>
    </row>
    <row r="190" spans="1:5" s="87" customFormat="1" hidden="1" x14ac:dyDescent="0.25">
      <c r="A190" s="474"/>
      <c r="B190" s="474"/>
      <c r="C190" s="113">
        <v>0</v>
      </c>
      <c r="D190" s="87" t="s">
        <v>183</v>
      </c>
      <c r="E190" s="77"/>
    </row>
    <row r="191" spans="1:5" s="87" customFormat="1" hidden="1" x14ac:dyDescent="0.25">
      <c r="A191" s="474"/>
      <c r="B191" s="474"/>
      <c r="C191" s="113">
        <v>0</v>
      </c>
      <c r="D191" s="87" t="s">
        <v>183</v>
      </c>
      <c r="E191" s="77"/>
    </row>
    <row r="192" spans="1:5" s="87" customFormat="1" hidden="1" x14ac:dyDescent="0.25">
      <c r="A192" s="474"/>
      <c r="B192" s="474"/>
      <c r="C192" s="113">
        <v>0</v>
      </c>
      <c r="D192" s="87" t="s">
        <v>183</v>
      </c>
      <c r="E192" s="77"/>
    </row>
    <row r="193" spans="1:5" s="87" customFormat="1" hidden="1" x14ac:dyDescent="0.25">
      <c r="A193" s="474"/>
      <c r="B193" s="474"/>
      <c r="C193" s="113">
        <v>0</v>
      </c>
      <c r="D193" s="87" t="s">
        <v>183</v>
      </c>
      <c r="E193" s="77"/>
    </row>
    <row r="194" spans="1:5" s="87" customFormat="1" hidden="1" x14ac:dyDescent="0.25">
      <c r="A194" s="474"/>
      <c r="B194" s="474"/>
      <c r="C194" s="113">
        <v>0</v>
      </c>
      <c r="D194" s="87" t="s">
        <v>183</v>
      </c>
      <c r="E194" s="77"/>
    </row>
    <row r="195" spans="1:5" s="87" customFormat="1" hidden="1" x14ac:dyDescent="0.25">
      <c r="A195" s="474"/>
      <c r="B195" s="474"/>
      <c r="C195" s="113">
        <v>0</v>
      </c>
      <c r="D195" s="87" t="s">
        <v>183</v>
      </c>
      <c r="E195" s="77"/>
    </row>
    <row r="196" spans="1:5" s="87" customFormat="1" hidden="1" x14ac:dyDescent="0.25">
      <c r="A196" s="474"/>
      <c r="B196" s="474"/>
      <c r="C196" s="113">
        <v>0</v>
      </c>
      <c r="D196" s="87" t="s">
        <v>183</v>
      </c>
      <c r="E196" s="77"/>
    </row>
    <row r="197" spans="1:5" s="87" customFormat="1" hidden="1" x14ac:dyDescent="0.25">
      <c r="A197" s="474"/>
      <c r="B197" s="474"/>
      <c r="C197" s="113">
        <v>0</v>
      </c>
      <c r="D197" s="87" t="s">
        <v>183</v>
      </c>
      <c r="E197" s="77"/>
    </row>
    <row r="198" spans="1:5" s="87" customFormat="1" hidden="1" x14ac:dyDescent="0.25">
      <c r="A198" s="474"/>
      <c r="B198" s="474"/>
      <c r="C198" s="113">
        <v>0</v>
      </c>
      <c r="D198" s="87" t="s">
        <v>183</v>
      </c>
      <c r="E198" s="77"/>
    </row>
    <row r="199" spans="1:5" s="87" customFormat="1" hidden="1" x14ac:dyDescent="0.25">
      <c r="A199" s="474"/>
      <c r="B199" s="474"/>
      <c r="C199" s="113">
        <v>0</v>
      </c>
      <c r="D199" s="87" t="s">
        <v>183</v>
      </c>
      <c r="E199" s="77"/>
    </row>
    <row r="200" spans="1:5" s="87" customFormat="1" hidden="1" x14ac:dyDescent="0.25">
      <c r="A200" s="474"/>
      <c r="B200" s="474"/>
      <c r="C200" s="113">
        <v>0</v>
      </c>
      <c r="D200" s="87" t="s">
        <v>183</v>
      </c>
      <c r="E200" s="77"/>
    </row>
    <row r="201" spans="1:5" s="87" customFormat="1" hidden="1" x14ac:dyDescent="0.25">
      <c r="A201" s="474"/>
      <c r="B201" s="474"/>
      <c r="C201" s="113">
        <v>0</v>
      </c>
      <c r="D201" s="87" t="s">
        <v>183</v>
      </c>
      <c r="E201" s="77"/>
    </row>
    <row r="202" spans="1:5" s="87" customFormat="1" hidden="1" x14ac:dyDescent="0.25">
      <c r="A202" s="474"/>
      <c r="B202" s="474"/>
      <c r="C202" s="113">
        <v>0</v>
      </c>
      <c r="D202" s="87" t="s">
        <v>183</v>
      </c>
      <c r="E202" s="77"/>
    </row>
    <row r="203" spans="1:5" s="87" customFormat="1" hidden="1" x14ac:dyDescent="0.25">
      <c r="A203" s="474"/>
      <c r="B203" s="474"/>
      <c r="C203" s="113">
        <v>0</v>
      </c>
      <c r="D203" s="87" t="s">
        <v>183</v>
      </c>
      <c r="E203" s="77"/>
    </row>
    <row r="204" spans="1:5" s="87" customFormat="1" hidden="1" x14ac:dyDescent="0.25">
      <c r="A204" s="474"/>
      <c r="B204" s="474"/>
      <c r="C204" s="113">
        <v>0</v>
      </c>
      <c r="D204" s="87" t="s">
        <v>183</v>
      </c>
      <c r="E204" s="77"/>
    </row>
    <row r="205" spans="1:5" s="87" customFormat="1" hidden="1" x14ac:dyDescent="0.25">
      <c r="A205" s="474"/>
      <c r="B205" s="474"/>
      <c r="C205" s="113">
        <v>0</v>
      </c>
      <c r="D205" s="87" t="s">
        <v>183</v>
      </c>
      <c r="E205" s="77"/>
    </row>
    <row r="206" spans="1:5" s="87" customFormat="1" hidden="1" x14ac:dyDescent="0.25">
      <c r="A206" s="474"/>
      <c r="B206" s="474"/>
      <c r="C206" s="113">
        <v>0</v>
      </c>
      <c r="D206" s="87" t="s">
        <v>183</v>
      </c>
      <c r="E206" s="77"/>
    </row>
    <row r="207" spans="1:5" s="87" customFormat="1" hidden="1" x14ac:dyDescent="0.25">
      <c r="A207" s="474"/>
      <c r="B207" s="474"/>
      <c r="C207" s="113">
        <v>0</v>
      </c>
      <c r="D207" s="87" t="s">
        <v>183</v>
      </c>
      <c r="E207" s="77"/>
    </row>
    <row r="208" spans="1:5" s="87" customFormat="1" hidden="1" x14ac:dyDescent="0.25">
      <c r="A208" s="474"/>
      <c r="B208" s="474"/>
      <c r="C208" s="113">
        <v>0</v>
      </c>
      <c r="D208" s="87" t="s">
        <v>183</v>
      </c>
      <c r="E208" s="77"/>
    </row>
    <row r="209" spans="1:5" s="87" customFormat="1" hidden="1" x14ac:dyDescent="0.25">
      <c r="A209" s="474"/>
      <c r="B209" s="474"/>
      <c r="C209" s="113">
        <v>0</v>
      </c>
      <c r="D209" s="87" t="s">
        <v>183</v>
      </c>
      <c r="E209" s="77"/>
    </row>
    <row r="210" spans="1:5" s="87" customFormat="1" hidden="1" x14ac:dyDescent="0.25">
      <c r="A210" s="474"/>
      <c r="B210" s="474"/>
      <c r="C210" s="113">
        <v>0</v>
      </c>
      <c r="D210" s="87" t="s">
        <v>183</v>
      </c>
      <c r="E210" s="77"/>
    </row>
    <row r="211" spans="1:5" s="87" customFormat="1" hidden="1" x14ac:dyDescent="0.25">
      <c r="A211" s="474"/>
      <c r="B211" s="474"/>
      <c r="C211" s="113">
        <v>0</v>
      </c>
      <c r="D211" s="87" t="s">
        <v>183</v>
      </c>
      <c r="E211" s="77"/>
    </row>
    <row r="212" spans="1:5" s="87" customFormat="1" hidden="1" x14ac:dyDescent="0.25">
      <c r="A212" s="474"/>
      <c r="B212" s="474"/>
      <c r="C212" s="113">
        <v>0</v>
      </c>
      <c r="D212" s="87" t="s">
        <v>183</v>
      </c>
      <c r="E212" s="77"/>
    </row>
    <row r="213" spans="1:5" s="87" customFormat="1" hidden="1" x14ac:dyDescent="0.25">
      <c r="A213" s="474"/>
      <c r="B213" s="474"/>
      <c r="C213" s="113">
        <v>0</v>
      </c>
      <c r="D213" s="87" t="s">
        <v>183</v>
      </c>
      <c r="E213" s="77"/>
    </row>
    <row r="214" spans="1:5" s="87" customFormat="1" hidden="1" x14ac:dyDescent="0.25">
      <c r="A214" s="474"/>
      <c r="B214" s="474"/>
      <c r="C214" s="113">
        <v>0</v>
      </c>
      <c r="D214" s="87" t="s">
        <v>183</v>
      </c>
      <c r="E214" s="77"/>
    </row>
    <row r="215" spans="1:5" s="87" customFormat="1" hidden="1" x14ac:dyDescent="0.25">
      <c r="A215" s="474"/>
      <c r="B215" s="474"/>
      <c r="C215" s="113">
        <v>0</v>
      </c>
      <c r="D215" s="87" t="s">
        <v>183</v>
      </c>
      <c r="E215" s="77"/>
    </row>
    <row r="216" spans="1:5" s="87" customFormat="1" hidden="1" x14ac:dyDescent="0.25">
      <c r="A216" s="474"/>
      <c r="B216" s="474"/>
      <c r="C216" s="113">
        <v>0</v>
      </c>
      <c r="D216" s="87" t="s">
        <v>183</v>
      </c>
      <c r="E216" s="77"/>
    </row>
    <row r="217" spans="1:5" s="87" customFormat="1" hidden="1" x14ac:dyDescent="0.25">
      <c r="A217" s="474"/>
      <c r="B217" s="474"/>
      <c r="C217" s="113">
        <v>0</v>
      </c>
      <c r="D217" s="87" t="s">
        <v>183</v>
      </c>
      <c r="E217" s="77"/>
    </row>
    <row r="218" spans="1:5" s="87" customFormat="1" hidden="1" x14ac:dyDescent="0.25">
      <c r="A218" s="474"/>
      <c r="B218" s="474"/>
      <c r="C218" s="113">
        <v>0</v>
      </c>
      <c r="D218" s="87" t="s">
        <v>183</v>
      </c>
      <c r="E218" s="77"/>
    </row>
    <row r="219" spans="1:5" s="87" customFormat="1" hidden="1" x14ac:dyDescent="0.25">
      <c r="A219" s="474"/>
      <c r="B219" s="474"/>
      <c r="C219" s="113">
        <v>0</v>
      </c>
      <c r="D219" s="87" t="s">
        <v>183</v>
      </c>
      <c r="E219" s="77"/>
    </row>
    <row r="220" spans="1:5" s="87" customFormat="1" hidden="1" x14ac:dyDescent="0.25">
      <c r="A220" s="474"/>
      <c r="B220" s="474"/>
      <c r="C220" s="113">
        <v>0</v>
      </c>
      <c r="D220" s="87" t="s">
        <v>183</v>
      </c>
      <c r="E220" s="77"/>
    </row>
    <row r="221" spans="1:5" s="87" customFormat="1" hidden="1" x14ac:dyDescent="0.25">
      <c r="A221" s="474"/>
      <c r="B221" s="474"/>
      <c r="C221" s="113">
        <v>0</v>
      </c>
      <c r="D221" s="87" t="s">
        <v>183</v>
      </c>
      <c r="E221" s="77"/>
    </row>
    <row r="222" spans="1:5" s="87" customFormat="1" hidden="1" x14ac:dyDescent="0.25">
      <c r="A222" s="474"/>
      <c r="B222" s="474"/>
      <c r="C222" s="113">
        <v>0</v>
      </c>
      <c r="D222" s="87" t="s">
        <v>183</v>
      </c>
      <c r="E222" s="77"/>
    </row>
    <row r="223" spans="1:5" s="87" customFormat="1" hidden="1" x14ac:dyDescent="0.25">
      <c r="A223" s="474"/>
      <c r="B223" s="474"/>
      <c r="C223" s="113">
        <v>0</v>
      </c>
      <c r="D223" s="87" t="s">
        <v>183</v>
      </c>
      <c r="E223" s="77"/>
    </row>
    <row r="224" spans="1:5" s="87" customFormat="1" hidden="1" x14ac:dyDescent="0.25">
      <c r="A224" s="474"/>
      <c r="B224" s="474"/>
      <c r="C224" s="113">
        <v>0</v>
      </c>
      <c r="D224" s="87" t="s">
        <v>183</v>
      </c>
      <c r="E224" s="77"/>
    </row>
    <row r="225" spans="1:5" s="87" customFormat="1" hidden="1" x14ac:dyDescent="0.25">
      <c r="A225" s="474"/>
      <c r="B225" s="474"/>
      <c r="C225" s="113">
        <v>0</v>
      </c>
      <c r="D225" s="87" t="s">
        <v>183</v>
      </c>
      <c r="E225" s="77"/>
    </row>
    <row r="226" spans="1:5" s="87" customFormat="1" hidden="1" x14ac:dyDescent="0.25">
      <c r="A226" s="474"/>
      <c r="B226" s="474"/>
      <c r="C226" s="113">
        <v>0</v>
      </c>
      <c r="D226" s="87" t="s">
        <v>183</v>
      </c>
      <c r="E226" s="77"/>
    </row>
    <row r="227" spans="1:5" s="87" customFormat="1" hidden="1" x14ac:dyDescent="0.25">
      <c r="A227" s="474"/>
      <c r="B227" s="474"/>
      <c r="C227" s="113">
        <v>0</v>
      </c>
      <c r="D227" s="87" t="s">
        <v>183</v>
      </c>
      <c r="E227" s="77"/>
    </row>
    <row r="228" spans="1:5" s="87" customFormat="1" hidden="1" x14ac:dyDescent="0.25">
      <c r="A228" s="474"/>
      <c r="B228" s="474"/>
      <c r="C228" s="113">
        <v>0</v>
      </c>
      <c r="D228" s="87" t="s">
        <v>183</v>
      </c>
      <c r="E228" s="77"/>
    </row>
    <row r="229" spans="1:5" s="87" customFormat="1" hidden="1" x14ac:dyDescent="0.25">
      <c r="A229" s="474"/>
      <c r="B229" s="474"/>
      <c r="C229" s="113">
        <v>0</v>
      </c>
      <c r="D229" s="87" t="s">
        <v>183</v>
      </c>
      <c r="E229" s="77"/>
    </row>
    <row r="230" spans="1:5" s="87" customFormat="1" hidden="1" x14ac:dyDescent="0.25">
      <c r="A230" s="474"/>
      <c r="B230" s="474"/>
      <c r="C230" s="113">
        <v>0</v>
      </c>
      <c r="D230" s="87" t="s">
        <v>183</v>
      </c>
      <c r="E230" s="77"/>
    </row>
    <row r="231" spans="1:5" s="87" customFormat="1" hidden="1" x14ac:dyDescent="0.25">
      <c r="A231" s="474"/>
      <c r="B231" s="474"/>
      <c r="C231" s="113">
        <v>0</v>
      </c>
      <c r="D231" s="87" t="s">
        <v>183</v>
      </c>
      <c r="E231" s="77"/>
    </row>
    <row r="232" spans="1:5" s="87" customFormat="1" hidden="1" x14ac:dyDescent="0.25">
      <c r="A232" s="474"/>
      <c r="B232" s="474"/>
      <c r="C232" s="113">
        <v>0</v>
      </c>
      <c r="D232" s="87" t="s">
        <v>183</v>
      </c>
      <c r="E232" s="77"/>
    </row>
    <row r="233" spans="1:5" s="87" customFormat="1" hidden="1" x14ac:dyDescent="0.25">
      <c r="A233" s="474"/>
      <c r="B233" s="474"/>
      <c r="C233" s="113">
        <v>0</v>
      </c>
      <c r="D233" s="87" t="s">
        <v>183</v>
      </c>
      <c r="E233" s="77"/>
    </row>
    <row r="234" spans="1:5" s="87" customFormat="1" hidden="1" x14ac:dyDescent="0.25">
      <c r="A234" s="474"/>
      <c r="B234" s="474"/>
      <c r="C234" s="113">
        <v>0</v>
      </c>
      <c r="D234" s="87" t="s">
        <v>183</v>
      </c>
      <c r="E234" s="77"/>
    </row>
    <row r="235" spans="1:5" s="87" customFormat="1" hidden="1" x14ac:dyDescent="0.25">
      <c r="A235" s="474"/>
      <c r="B235" s="474"/>
      <c r="C235" s="113">
        <v>0</v>
      </c>
      <c r="D235" s="87" t="s">
        <v>183</v>
      </c>
      <c r="E235" s="77"/>
    </row>
    <row r="236" spans="1:5" s="87" customFormat="1" hidden="1" x14ac:dyDescent="0.25">
      <c r="A236" s="474"/>
      <c r="B236" s="474"/>
      <c r="C236" s="113">
        <v>0</v>
      </c>
      <c r="D236" s="87" t="s">
        <v>183</v>
      </c>
      <c r="E236" s="77"/>
    </row>
    <row r="237" spans="1:5" s="87" customFormat="1" hidden="1" x14ac:dyDescent="0.25">
      <c r="A237" s="474"/>
      <c r="B237" s="474"/>
      <c r="C237" s="113">
        <v>0</v>
      </c>
      <c r="D237" s="87" t="s">
        <v>183</v>
      </c>
      <c r="E237" s="77"/>
    </row>
    <row r="238" spans="1:5" s="87" customFormat="1" hidden="1" x14ac:dyDescent="0.25">
      <c r="A238" s="474"/>
      <c r="B238" s="474"/>
      <c r="C238" s="113">
        <v>0</v>
      </c>
      <c r="D238" s="87" t="s">
        <v>183</v>
      </c>
      <c r="E238" s="77"/>
    </row>
    <row r="239" spans="1:5" s="87" customFormat="1" hidden="1" x14ac:dyDescent="0.25">
      <c r="A239" s="474"/>
      <c r="B239" s="474"/>
      <c r="C239" s="113">
        <v>0</v>
      </c>
      <c r="D239" s="87" t="s">
        <v>183</v>
      </c>
      <c r="E239" s="77"/>
    </row>
    <row r="240" spans="1:5" s="87" customFormat="1" hidden="1" x14ac:dyDescent="0.25">
      <c r="A240" s="474"/>
      <c r="B240" s="474"/>
      <c r="C240" s="113">
        <v>0</v>
      </c>
      <c r="D240" s="87" t="s">
        <v>183</v>
      </c>
      <c r="E240" s="77"/>
    </row>
    <row r="241" spans="1:5" s="87" customFormat="1" hidden="1" x14ac:dyDescent="0.25">
      <c r="A241" s="474"/>
      <c r="B241" s="474"/>
      <c r="C241" s="113">
        <v>0</v>
      </c>
      <c r="D241" s="87" t="s">
        <v>183</v>
      </c>
      <c r="E241" s="77"/>
    </row>
    <row r="242" spans="1:5" s="87" customFormat="1" hidden="1" x14ac:dyDescent="0.25">
      <c r="A242" s="474"/>
      <c r="B242" s="474"/>
      <c r="C242" s="113">
        <v>0</v>
      </c>
      <c r="D242" s="87" t="s">
        <v>183</v>
      </c>
      <c r="E242" s="77"/>
    </row>
    <row r="243" spans="1:5" s="87" customFormat="1" hidden="1" x14ac:dyDescent="0.25">
      <c r="A243" s="474"/>
      <c r="B243" s="474"/>
      <c r="C243" s="113">
        <v>0</v>
      </c>
      <c r="D243" s="87" t="s">
        <v>183</v>
      </c>
      <c r="E243" s="77"/>
    </row>
    <row r="244" spans="1:5" s="87" customFormat="1" hidden="1" x14ac:dyDescent="0.25">
      <c r="A244" s="474"/>
      <c r="B244" s="474"/>
      <c r="C244" s="113">
        <v>0</v>
      </c>
      <c r="D244" s="87" t="s">
        <v>183</v>
      </c>
      <c r="E244" s="77"/>
    </row>
    <row r="245" spans="1:5" s="87" customFormat="1" hidden="1" x14ac:dyDescent="0.25">
      <c r="A245" s="474"/>
      <c r="B245" s="474"/>
      <c r="C245" s="113">
        <v>0</v>
      </c>
      <c r="D245" s="87" t="s">
        <v>183</v>
      </c>
      <c r="E245" s="77"/>
    </row>
    <row r="246" spans="1:5" s="87" customFormat="1" hidden="1" x14ac:dyDescent="0.25">
      <c r="A246" s="474"/>
      <c r="B246" s="474"/>
      <c r="C246" s="113">
        <v>0</v>
      </c>
      <c r="D246" s="87" t="s">
        <v>183</v>
      </c>
      <c r="E246" s="77"/>
    </row>
    <row r="247" spans="1:5" s="87" customFormat="1" hidden="1" x14ac:dyDescent="0.25">
      <c r="A247" s="474"/>
      <c r="B247" s="474"/>
      <c r="C247" s="113">
        <v>0</v>
      </c>
      <c r="D247" s="87" t="s">
        <v>183</v>
      </c>
      <c r="E247" s="77"/>
    </row>
    <row r="248" spans="1:5" s="87" customFormat="1" hidden="1" x14ac:dyDescent="0.25">
      <c r="A248" s="474"/>
      <c r="B248" s="474"/>
      <c r="C248" s="113">
        <v>0</v>
      </c>
      <c r="D248" s="87" t="s">
        <v>183</v>
      </c>
      <c r="E248" s="77"/>
    </row>
    <row r="249" spans="1:5" s="87" customFormat="1" hidden="1" x14ac:dyDescent="0.25">
      <c r="A249" s="474"/>
      <c r="B249" s="474"/>
      <c r="C249" s="113">
        <v>0</v>
      </c>
      <c r="D249" s="87" t="s">
        <v>183</v>
      </c>
      <c r="E249" s="77"/>
    </row>
    <row r="250" spans="1:5" s="87" customFormat="1" hidden="1" x14ac:dyDescent="0.25">
      <c r="A250" s="474"/>
      <c r="B250" s="474"/>
      <c r="C250" s="113">
        <v>0</v>
      </c>
      <c r="D250" s="87" t="s">
        <v>183</v>
      </c>
      <c r="E250" s="77"/>
    </row>
    <row r="251" spans="1:5" s="87" customFormat="1" hidden="1" x14ac:dyDescent="0.25">
      <c r="A251" s="474"/>
      <c r="B251" s="474"/>
      <c r="C251" s="113">
        <v>0</v>
      </c>
      <c r="D251" s="87" t="s">
        <v>183</v>
      </c>
      <c r="E251" s="77"/>
    </row>
    <row r="252" spans="1:5" s="87" customFormat="1" hidden="1" x14ac:dyDescent="0.25">
      <c r="A252" s="474"/>
      <c r="B252" s="474"/>
      <c r="C252" s="113">
        <v>0</v>
      </c>
      <c r="D252" s="87" t="s">
        <v>183</v>
      </c>
      <c r="E252" s="77"/>
    </row>
    <row r="253" spans="1:5" s="87" customFormat="1" hidden="1" x14ac:dyDescent="0.25">
      <c r="A253" s="474"/>
      <c r="B253" s="474"/>
      <c r="C253" s="113">
        <v>0</v>
      </c>
      <c r="D253" s="87" t="s">
        <v>183</v>
      </c>
      <c r="E253" s="77"/>
    </row>
    <row r="254" spans="1:5" s="87" customFormat="1" hidden="1" x14ac:dyDescent="0.25">
      <c r="A254" s="474"/>
      <c r="B254" s="474"/>
      <c r="C254" s="113">
        <v>0</v>
      </c>
      <c r="D254" s="87" t="s">
        <v>183</v>
      </c>
      <c r="E254" s="77"/>
    </row>
    <row r="255" spans="1:5" s="87" customFormat="1" hidden="1" x14ac:dyDescent="0.25">
      <c r="A255" s="474"/>
      <c r="B255" s="474"/>
      <c r="C255" s="113">
        <v>0</v>
      </c>
      <c r="D255" s="87" t="s">
        <v>183</v>
      </c>
      <c r="E255" s="77"/>
    </row>
    <row r="256" spans="1:5" s="87" customFormat="1" hidden="1" x14ac:dyDescent="0.25">
      <c r="A256" s="474"/>
      <c r="B256" s="474"/>
      <c r="C256" s="113">
        <v>0</v>
      </c>
      <c r="D256" s="87" t="s">
        <v>183</v>
      </c>
      <c r="E256" s="77"/>
    </row>
    <row r="257" spans="1:6" s="87" customFormat="1" hidden="1" x14ac:dyDescent="0.25">
      <c r="A257" s="474"/>
      <c r="B257" s="474"/>
      <c r="C257" s="113">
        <v>0</v>
      </c>
      <c r="D257" s="87" t="s">
        <v>183</v>
      </c>
      <c r="E257" s="77"/>
    </row>
    <row r="258" spans="1:6" s="87" customFormat="1" hidden="1" x14ac:dyDescent="0.25">
      <c r="A258" s="474"/>
      <c r="B258" s="474"/>
      <c r="C258" s="113">
        <v>0</v>
      </c>
      <c r="D258" s="87" t="s">
        <v>183</v>
      </c>
      <c r="E258" s="77"/>
    </row>
    <row r="259" spans="1:6" s="87" customFormat="1" hidden="1" x14ac:dyDescent="0.25">
      <c r="A259" s="474"/>
      <c r="B259" s="474"/>
      <c r="C259" s="113">
        <v>0</v>
      </c>
      <c r="D259" s="87" t="s">
        <v>183</v>
      </c>
      <c r="E259" s="77"/>
    </row>
    <row r="260" spans="1:6" s="87" customFormat="1" hidden="1" x14ac:dyDescent="0.25">
      <c r="A260" s="474"/>
      <c r="B260" s="474"/>
      <c r="C260" s="113">
        <v>0</v>
      </c>
      <c r="D260" s="87" t="s">
        <v>183</v>
      </c>
      <c r="E260" s="77"/>
    </row>
    <row r="261" spans="1:6" s="87" customFormat="1" hidden="1" x14ac:dyDescent="0.25">
      <c r="A261" s="474"/>
      <c r="B261" s="474"/>
      <c r="C261" s="113">
        <v>0</v>
      </c>
      <c r="D261" s="87" t="s">
        <v>183</v>
      </c>
      <c r="E261" s="77"/>
    </row>
    <row r="262" spans="1:6" s="87" customFormat="1" hidden="1" x14ac:dyDescent="0.25">
      <c r="A262" s="474"/>
      <c r="B262" s="474"/>
      <c r="C262" s="113">
        <v>0</v>
      </c>
      <c r="D262" s="87" t="s">
        <v>183</v>
      </c>
      <c r="E262" s="77"/>
    </row>
    <row r="263" spans="1:6" s="87" customFormat="1" hidden="1" x14ac:dyDescent="0.25">
      <c r="A263" s="474"/>
      <c r="B263" s="474"/>
      <c r="C263" s="113">
        <v>0</v>
      </c>
      <c r="D263" s="87" t="s">
        <v>183</v>
      </c>
      <c r="E263" s="77"/>
    </row>
    <row r="264" spans="1:6" s="87" customFormat="1" hidden="1" x14ac:dyDescent="0.25">
      <c r="A264" s="474"/>
      <c r="B264" s="474"/>
      <c r="C264" s="113">
        <v>0</v>
      </c>
      <c r="D264" s="87" t="s">
        <v>183</v>
      </c>
      <c r="E264" s="77"/>
    </row>
    <row r="265" spans="1:6" s="87" customFormat="1" hidden="1" x14ac:dyDescent="0.25">
      <c r="A265" s="474"/>
      <c r="B265" s="474"/>
      <c r="C265" s="113">
        <v>0</v>
      </c>
      <c r="D265" s="87" t="s">
        <v>183</v>
      </c>
      <c r="E265" s="77"/>
    </row>
    <row r="266" spans="1:6" s="87" customFormat="1" hidden="1" x14ac:dyDescent="0.25">
      <c r="A266" s="474"/>
      <c r="B266" s="474"/>
      <c r="C266" s="113">
        <v>0</v>
      </c>
      <c r="D266" s="87" t="s">
        <v>183</v>
      </c>
      <c r="E266" s="77"/>
    </row>
    <row r="267" spans="1:6" s="87" customFormat="1" hidden="1" x14ac:dyDescent="0.25">
      <c r="A267" s="474"/>
      <c r="B267" s="474"/>
      <c r="C267" s="113">
        <v>0</v>
      </c>
      <c r="D267" s="87" t="s">
        <v>183</v>
      </c>
      <c r="E267" s="77"/>
    </row>
    <row r="268" spans="1:6" s="87" customFormat="1" x14ac:dyDescent="0.25">
      <c r="A268" s="474"/>
      <c r="B268" s="474"/>
      <c r="C268" s="231">
        <v>0</v>
      </c>
      <c r="D268" s="87" t="s">
        <v>183</v>
      </c>
    </row>
    <row r="269" spans="1:6" s="87" customFormat="1" x14ac:dyDescent="0.25">
      <c r="A269" s="161"/>
      <c r="B269" s="167" t="s">
        <v>184</v>
      </c>
      <c r="C269" s="228">
        <f>ROUND(SUBTOTAL(109,C138:C268),2)</f>
        <v>0</v>
      </c>
      <c r="D269" s="87" t="s">
        <v>183</v>
      </c>
      <c r="F269" s="100" t="s">
        <v>197</v>
      </c>
    </row>
    <row r="270" spans="1:6" x14ac:dyDescent="0.25">
      <c r="C270" s="9"/>
      <c r="D270" s="87" t="s">
        <v>185</v>
      </c>
    </row>
    <row r="271" spans="1:6" x14ac:dyDescent="0.25">
      <c r="B271" s="326" t="s">
        <v>232</v>
      </c>
      <c r="C271" s="67">
        <f>+C137+C269</f>
        <v>0</v>
      </c>
      <c r="D271" s="87" t="s">
        <v>185</v>
      </c>
      <c r="F271" s="120" t="s">
        <v>187</v>
      </c>
    </row>
    <row r="272" spans="1:6" s="87" customFormat="1" x14ac:dyDescent="0.25">
      <c r="B272" s="112"/>
      <c r="C272" s="91"/>
      <c r="D272" s="87" t="s">
        <v>185</v>
      </c>
    </row>
    <row r="273" spans="1:14" s="87" customFormat="1" x14ac:dyDescent="0.25">
      <c r="A273" s="187" t="s">
        <v>233</v>
      </c>
      <c r="B273" s="92"/>
      <c r="C273" s="93"/>
      <c r="D273" s="87" t="s">
        <v>180</v>
      </c>
      <c r="F273" s="121" t="s">
        <v>189</v>
      </c>
    </row>
    <row r="274" spans="1:14" s="87" customFormat="1" ht="45" customHeight="1" x14ac:dyDescent="0.25">
      <c r="A274" s="457"/>
      <c r="B274" s="458"/>
      <c r="C274" s="459"/>
      <c r="D274" s="87" t="s">
        <v>180</v>
      </c>
      <c r="F274" s="454" t="s">
        <v>190</v>
      </c>
      <c r="G274" s="454"/>
      <c r="H274" s="454"/>
      <c r="I274" s="454"/>
      <c r="J274" s="454"/>
      <c r="K274" s="454"/>
      <c r="L274" s="454"/>
      <c r="M274" s="454"/>
      <c r="N274" s="454"/>
    </row>
    <row r="275" spans="1:14" ht="14.25" customHeight="1" x14ac:dyDescent="0.25">
      <c r="D275" s="87" t="s">
        <v>183</v>
      </c>
    </row>
    <row r="276" spans="1:14" s="87" customFormat="1" x14ac:dyDescent="0.25">
      <c r="A276" s="187" t="s">
        <v>234</v>
      </c>
      <c r="B276" s="96"/>
      <c r="C276" s="97"/>
      <c r="D276" s="87" t="s">
        <v>183</v>
      </c>
      <c r="F276" s="121" t="s">
        <v>189</v>
      </c>
    </row>
    <row r="277" spans="1:14" s="87" customFormat="1" ht="45" customHeight="1" x14ac:dyDescent="0.25">
      <c r="A277" s="457"/>
      <c r="B277" s="458"/>
      <c r="C277" s="459"/>
      <c r="D277" s="87" t="s">
        <v>183</v>
      </c>
      <c r="F277" s="454" t="s">
        <v>190</v>
      </c>
      <c r="G277" s="454"/>
      <c r="H277" s="454"/>
      <c r="I277" s="454"/>
      <c r="J277" s="454"/>
      <c r="K277" s="454"/>
      <c r="L277" s="454"/>
      <c r="M277" s="454"/>
      <c r="N277" s="454"/>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1:B131"/>
    <mergeCell ref="A132:B132"/>
    <mergeCell ref="A133:B133"/>
    <mergeCell ref="A134:B134"/>
    <mergeCell ref="A135:B135"/>
    <mergeCell ref="A126:B126"/>
    <mergeCell ref="A127:B127"/>
    <mergeCell ref="A128:B128"/>
    <mergeCell ref="A129:B129"/>
    <mergeCell ref="A130:B130"/>
    <mergeCell ref="A121:B121"/>
    <mergeCell ref="A122:B122"/>
    <mergeCell ref="A123:B123"/>
    <mergeCell ref="A124:B124"/>
    <mergeCell ref="A125:B125"/>
    <mergeCell ref="A116:B116"/>
    <mergeCell ref="A117:B117"/>
    <mergeCell ref="A118:B118"/>
    <mergeCell ref="A119:B119"/>
    <mergeCell ref="A120:B120"/>
    <mergeCell ref="A111:B111"/>
    <mergeCell ref="A112:B112"/>
    <mergeCell ref="A113:B113"/>
    <mergeCell ref="A114:B114"/>
    <mergeCell ref="A115:B115"/>
    <mergeCell ref="A106:B106"/>
    <mergeCell ref="A107:B107"/>
    <mergeCell ref="A108:B108"/>
    <mergeCell ref="A109:B109"/>
    <mergeCell ref="A110:B110"/>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7:B87"/>
    <mergeCell ref="A88:B88"/>
    <mergeCell ref="A89:B89"/>
    <mergeCell ref="A90:B90"/>
    <mergeCell ref="A68:B68"/>
    <mergeCell ref="A69:B69"/>
    <mergeCell ref="A72:B72"/>
    <mergeCell ref="A73:B73"/>
    <mergeCell ref="A74:B74"/>
    <mergeCell ref="A65:B65"/>
    <mergeCell ref="A66:B66"/>
    <mergeCell ref="A67:B67"/>
    <mergeCell ref="A58:B58"/>
    <mergeCell ref="A59:B59"/>
    <mergeCell ref="A60:B60"/>
    <mergeCell ref="A61:B61"/>
    <mergeCell ref="A62:B62"/>
    <mergeCell ref="A86:B86"/>
    <mergeCell ref="A82:B82"/>
    <mergeCell ref="A83:B83"/>
    <mergeCell ref="A84:B84"/>
    <mergeCell ref="A85:B85"/>
    <mergeCell ref="A56:B56"/>
    <mergeCell ref="A57:B57"/>
    <mergeCell ref="A48:B48"/>
    <mergeCell ref="A49:B49"/>
    <mergeCell ref="A50:B50"/>
    <mergeCell ref="A51:B51"/>
    <mergeCell ref="A52:B52"/>
    <mergeCell ref="A63:B63"/>
    <mergeCell ref="A64:B64"/>
    <mergeCell ref="A47:B47"/>
    <mergeCell ref="A38:B38"/>
    <mergeCell ref="A39:B39"/>
    <mergeCell ref="A40:B40"/>
    <mergeCell ref="A41:B41"/>
    <mergeCell ref="A42:B42"/>
    <mergeCell ref="A53:B53"/>
    <mergeCell ref="A54:B54"/>
    <mergeCell ref="A55:B55"/>
    <mergeCell ref="A43:B43"/>
    <mergeCell ref="A44:B44"/>
    <mergeCell ref="A45:B45"/>
    <mergeCell ref="A46:B46"/>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27:B27"/>
    <mergeCell ref="A33:B33"/>
    <mergeCell ref="A34:B34"/>
    <mergeCell ref="A35:B35"/>
    <mergeCell ref="A36:B36"/>
    <mergeCell ref="A37:B37"/>
    <mergeCell ref="A28:B28"/>
    <mergeCell ref="A29:B29"/>
    <mergeCell ref="A30:B30"/>
    <mergeCell ref="A31:B31"/>
    <mergeCell ref="A32:B32"/>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40625" defaultRowHeight="15" x14ac:dyDescent="0.25"/>
  <cols>
    <col min="1" max="1" width="37.140625" customWidth="1"/>
    <col min="2" max="2" width="27.5703125" customWidth="1"/>
    <col min="3" max="6" width="13" customWidth="1"/>
    <col min="7" max="7" width="17" customWidth="1"/>
    <col min="8" max="8" width="11" hidden="1" customWidth="1"/>
    <col min="9" max="9" width="2.85546875" customWidth="1"/>
  </cols>
  <sheetData>
    <row r="1" spans="1:8" ht="30" customHeight="1" x14ac:dyDescent="0.25">
      <c r="A1" s="453" t="s">
        <v>169</v>
      </c>
      <c r="B1" s="453"/>
      <c r="C1" s="453"/>
      <c r="D1" s="453"/>
      <c r="E1" s="453"/>
      <c r="F1" s="453"/>
      <c r="G1">
        <f>+'Section A'!B2</f>
        <v>0</v>
      </c>
      <c r="H1" s="46" t="s">
        <v>178</v>
      </c>
    </row>
    <row r="2" spans="1:8" ht="46.5" customHeight="1" x14ac:dyDescent="0.25">
      <c r="A2" s="475" t="s">
        <v>235</v>
      </c>
      <c r="B2" s="475"/>
      <c r="C2" s="475"/>
      <c r="D2" s="475"/>
      <c r="E2" s="475"/>
      <c r="F2" s="475"/>
      <c r="G2" s="475"/>
      <c r="H2" t="s">
        <v>185</v>
      </c>
    </row>
    <row r="3" spans="1:8" ht="25.5" x14ac:dyDescent="0.25">
      <c r="A3" s="184" t="s">
        <v>236</v>
      </c>
      <c r="B3" s="477" t="s">
        <v>237</v>
      </c>
      <c r="C3" s="477"/>
      <c r="D3" s="15" t="s">
        <v>238</v>
      </c>
      <c r="E3" s="15" t="s">
        <v>239</v>
      </c>
      <c r="F3" s="15" t="s">
        <v>215</v>
      </c>
      <c r="G3" s="225" t="s">
        <v>240</v>
      </c>
      <c r="H3" t="s">
        <v>185</v>
      </c>
    </row>
    <row r="4" spans="1:8" s="87" customFormat="1" x14ac:dyDescent="0.25">
      <c r="A4" s="178"/>
      <c r="B4" s="476"/>
      <c r="C4" s="476"/>
      <c r="D4" s="207"/>
      <c r="E4" s="83"/>
      <c r="F4" s="85"/>
      <c r="G4" s="67">
        <f t="shared" ref="G4:G35" si="0">ROUND(+D4*F4,2)</f>
        <v>0</v>
      </c>
      <c r="H4" s="210" t="s">
        <v>180</v>
      </c>
    </row>
    <row r="5" spans="1:8" s="87" customFormat="1" x14ac:dyDescent="0.25">
      <c r="A5" s="178"/>
      <c r="B5" s="476"/>
      <c r="C5" s="476"/>
      <c r="D5" s="207"/>
      <c r="E5" s="83"/>
      <c r="F5" s="85"/>
      <c r="G5" s="67">
        <f t="shared" si="0"/>
        <v>0</v>
      </c>
      <c r="H5" s="210" t="s">
        <v>180</v>
      </c>
    </row>
    <row r="6" spans="1:8" s="87" customFormat="1" x14ac:dyDescent="0.25">
      <c r="A6" s="178"/>
      <c r="B6" s="476"/>
      <c r="C6" s="476"/>
      <c r="D6" s="207"/>
      <c r="E6" s="83"/>
      <c r="F6" s="85"/>
      <c r="G6" s="67">
        <f t="shared" si="0"/>
        <v>0</v>
      </c>
      <c r="H6" s="210" t="s">
        <v>180</v>
      </c>
    </row>
    <row r="7" spans="1:8" s="87" customFormat="1" hidden="1" x14ac:dyDescent="0.25">
      <c r="A7" s="178"/>
      <c r="B7" s="476"/>
      <c r="C7" s="476"/>
      <c r="D7" s="207"/>
      <c r="E7" s="83"/>
      <c r="F7" s="85"/>
      <c r="G7" s="67">
        <f t="shared" si="0"/>
        <v>0</v>
      </c>
      <c r="H7" s="210" t="s">
        <v>180</v>
      </c>
    </row>
    <row r="8" spans="1:8" s="87" customFormat="1" hidden="1" x14ac:dyDescent="0.25">
      <c r="A8" s="178"/>
      <c r="B8" s="476"/>
      <c r="C8" s="476"/>
      <c r="D8" s="207"/>
      <c r="E8" s="83"/>
      <c r="F8" s="85"/>
      <c r="G8" s="67">
        <f t="shared" si="0"/>
        <v>0</v>
      </c>
      <c r="H8" s="210" t="s">
        <v>180</v>
      </c>
    </row>
    <row r="9" spans="1:8" s="87" customFormat="1" hidden="1" x14ac:dyDescent="0.25">
      <c r="A9" s="178"/>
      <c r="B9" s="476"/>
      <c r="C9" s="476"/>
      <c r="D9" s="207"/>
      <c r="E9" s="83"/>
      <c r="F9" s="85"/>
      <c r="G9" s="67">
        <f t="shared" si="0"/>
        <v>0</v>
      </c>
      <c r="H9" s="210" t="s">
        <v>180</v>
      </c>
    </row>
    <row r="10" spans="1:8" s="87" customFormat="1" hidden="1" x14ac:dyDescent="0.25">
      <c r="A10" s="178"/>
      <c r="B10" s="476"/>
      <c r="C10" s="476"/>
      <c r="D10" s="207"/>
      <c r="E10" s="83"/>
      <c r="F10" s="85"/>
      <c r="G10" s="67">
        <f t="shared" si="0"/>
        <v>0</v>
      </c>
      <c r="H10" s="210" t="s">
        <v>180</v>
      </c>
    </row>
    <row r="11" spans="1:8" s="87" customFormat="1" hidden="1" x14ac:dyDescent="0.25">
      <c r="A11" s="178"/>
      <c r="B11" s="476"/>
      <c r="C11" s="476"/>
      <c r="D11" s="207"/>
      <c r="E11" s="83"/>
      <c r="F11" s="85"/>
      <c r="G11" s="67">
        <f t="shared" si="0"/>
        <v>0</v>
      </c>
      <c r="H11" s="210" t="s">
        <v>180</v>
      </c>
    </row>
    <row r="12" spans="1:8" s="87" customFormat="1" hidden="1" x14ac:dyDescent="0.25">
      <c r="A12" s="178"/>
      <c r="B12" s="476"/>
      <c r="C12" s="476"/>
      <c r="D12" s="207"/>
      <c r="E12" s="83"/>
      <c r="F12" s="85"/>
      <c r="G12" s="67">
        <f t="shared" si="0"/>
        <v>0</v>
      </c>
      <c r="H12" s="210" t="s">
        <v>180</v>
      </c>
    </row>
    <row r="13" spans="1:8" s="87" customFormat="1" hidden="1" x14ac:dyDescent="0.25">
      <c r="A13" s="178"/>
      <c r="B13" s="476"/>
      <c r="C13" s="476"/>
      <c r="D13" s="207"/>
      <c r="E13" s="83"/>
      <c r="F13" s="85"/>
      <c r="G13" s="67">
        <f t="shared" si="0"/>
        <v>0</v>
      </c>
      <c r="H13" s="210" t="s">
        <v>180</v>
      </c>
    </row>
    <row r="14" spans="1:8" s="87" customFormat="1" hidden="1" x14ac:dyDescent="0.25">
      <c r="A14" s="178"/>
      <c r="B14" s="476"/>
      <c r="C14" s="476"/>
      <c r="D14" s="207"/>
      <c r="E14" s="83"/>
      <c r="F14" s="85"/>
      <c r="G14" s="67">
        <f t="shared" si="0"/>
        <v>0</v>
      </c>
      <c r="H14" s="210" t="s">
        <v>180</v>
      </c>
    </row>
    <row r="15" spans="1:8" s="87" customFormat="1" hidden="1" x14ac:dyDescent="0.25">
      <c r="A15" s="178"/>
      <c r="B15" s="476"/>
      <c r="C15" s="476"/>
      <c r="D15" s="207"/>
      <c r="E15" s="83"/>
      <c r="F15" s="85"/>
      <c r="G15" s="67">
        <f t="shared" si="0"/>
        <v>0</v>
      </c>
      <c r="H15" s="210" t="s">
        <v>180</v>
      </c>
    </row>
    <row r="16" spans="1:8" s="87" customFormat="1" hidden="1" x14ac:dyDescent="0.25">
      <c r="A16" s="178"/>
      <c r="B16" s="476"/>
      <c r="C16" s="476"/>
      <c r="D16" s="207"/>
      <c r="E16" s="83"/>
      <c r="F16" s="85"/>
      <c r="G16" s="67">
        <f t="shared" si="0"/>
        <v>0</v>
      </c>
      <c r="H16" s="210" t="s">
        <v>180</v>
      </c>
    </row>
    <row r="17" spans="1:8" s="87" customFormat="1" hidden="1" x14ac:dyDescent="0.25">
      <c r="A17" s="178"/>
      <c r="B17" s="476"/>
      <c r="C17" s="476"/>
      <c r="D17" s="207"/>
      <c r="E17" s="83"/>
      <c r="F17" s="85"/>
      <c r="G17" s="67">
        <f t="shared" si="0"/>
        <v>0</v>
      </c>
      <c r="H17" s="210" t="s">
        <v>180</v>
      </c>
    </row>
    <row r="18" spans="1:8" s="87" customFormat="1" hidden="1" x14ac:dyDescent="0.25">
      <c r="A18" s="178"/>
      <c r="B18" s="476"/>
      <c r="C18" s="476"/>
      <c r="D18" s="207"/>
      <c r="E18" s="83"/>
      <c r="F18" s="85"/>
      <c r="G18" s="67">
        <f t="shared" si="0"/>
        <v>0</v>
      </c>
      <c r="H18" s="210" t="s">
        <v>180</v>
      </c>
    </row>
    <row r="19" spans="1:8" s="87" customFormat="1" hidden="1" x14ac:dyDescent="0.25">
      <c r="A19" s="178"/>
      <c r="B19" s="476"/>
      <c r="C19" s="476"/>
      <c r="D19" s="207"/>
      <c r="E19" s="83"/>
      <c r="F19" s="85"/>
      <c r="G19" s="67">
        <f t="shared" si="0"/>
        <v>0</v>
      </c>
      <c r="H19" s="210" t="s">
        <v>180</v>
      </c>
    </row>
    <row r="20" spans="1:8" s="87" customFormat="1" hidden="1" x14ac:dyDescent="0.25">
      <c r="A20" s="178"/>
      <c r="B20" s="476"/>
      <c r="C20" s="476"/>
      <c r="D20" s="207"/>
      <c r="E20" s="83"/>
      <c r="F20" s="85"/>
      <c r="G20" s="67">
        <f t="shared" si="0"/>
        <v>0</v>
      </c>
      <c r="H20" s="210" t="s">
        <v>180</v>
      </c>
    </row>
    <row r="21" spans="1:8" s="87" customFormat="1" hidden="1" x14ac:dyDescent="0.25">
      <c r="A21" s="178"/>
      <c r="B21" s="476"/>
      <c r="C21" s="476"/>
      <c r="D21" s="207"/>
      <c r="E21" s="83"/>
      <c r="F21" s="85"/>
      <c r="G21" s="67">
        <f t="shared" si="0"/>
        <v>0</v>
      </c>
      <c r="H21" s="210" t="s">
        <v>180</v>
      </c>
    </row>
    <row r="22" spans="1:8" s="87" customFormat="1" hidden="1" x14ac:dyDescent="0.25">
      <c r="A22" s="178"/>
      <c r="B22" s="476"/>
      <c r="C22" s="476"/>
      <c r="D22" s="207"/>
      <c r="E22" s="83"/>
      <c r="F22" s="85"/>
      <c r="G22" s="67">
        <f t="shared" si="0"/>
        <v>0</v>
      </c>
      <c r="H22" s="210" t="s">
        <v>180</v>
      </c>
    </row>
    <row r="23" spans="1:8" s="87" customFormat="1" hidden="1" x14ac:dyDescent="0.25">
      <c r="A23" s="178"/>
      <c r="B23" s="476"/>
      <c r="C23" s="476"/>
      <c r="D23" s="207"/>
      <c r="E23" s="83"/>
      <c r="F23" s="85"/>
      <c r="G23" s="67">
        <f t="shared" si="0"/>
        <v>0</v>
      </c>
      <c r="H23" s="210" t="s">
        <v>180</v>
      </c>
    </row>
    <row r="24" spans="1:8" s="87" customFormat="1" hidden="1" x14ac:dyDescent="0.25">
      <c r="A24" s="178"/>
      <c r="B24" s="476"/>
      <c r="C24" s="476"/>
      <c r="D24" s="207"/>
      <c r="E24" s="83"/>
      <c r="F24" s="85"/>
      <c r="G24" s="67">
        <f t="shared" si="0"/>
        <v>0</v>
      </c>
      <c r="H24" s="210" t="s">
        <v>180</v>
      </c>
    </row>
    <row r="25" spans="1:8" s="87" customFormat="1" hidden="1" x14ac:dyDescent="0.25">
      <c r="A25" s="178"/>
      <c r="B25" s="476"/>
      <c r="C25" s="476"/>
      <c r="D25" s="207"/>
      <c r="E25" s="83"/>
      <c r="F25" s="85"/>
      <c r="G25" s="67">
        <f t="shared" si="0"/>
        <v>0</v>
      </c>
      <c r="H25" s="210" t="s">
        <v>180</v>
      </c>
    </row>
    <row r="26" spans="1:8" s="87" customFormat="1" hidden="1" x14ac:dyDescent="0.25">
      <c r="A26" s="178"/>
      <c r="B26" s="476"/>
      <c r="C26" s="476"/>
      <c r="D26" s="207"/>
      <c r="E26" s="83"/>
      <c r="F26" s="85"/>
      <c r="G26" s="67">
        <f t="shared" si="0"/>
        <v>0</v>
      </c>
      <c r="H26" s="210" t="s">
        <v>180</v>
      </c>
    </row>
    <row r="27" spans="1:8" s="87" customFormat="1" hidden="1" x14ac:dyDescent="0.25">
      <c r="A27" s="178"/>
      <c r="B27" s="476"/>
      <c r="C27" s="476"/>
      <c r="D27" s="207"/>
      <c r="E27" s="83"/>
      <c r="F27" s="85"/>
      <c r="G27" s="67">
        <f t="shared" si="0"/>
        <v>0</v>
      </c>
      <c r="H27" s="210" t="s">
        <v>180</v>
      </c>
    </row>
    <row r="28" spans="1:8" s="87" customFormat="1" hidden="1" x14ac:dyDescent="0.25">
      <c r="A28" s="178"/>
      <c r="B28" s="476"/>
      <c r="C28" s="476"/>
      <c r="D28" s="207"/>
      <c r="E28" s="83"/>
      <c r="F28" s="85"/>
      <c r="G28" s="67">
        <f t="shared" si="0"/>
        <v>0</v>
      </c>
      <c r="H28" s="210" t="s">
        <v>180</v>
      </c>
    </row>
    <row r="29" spans="1:8" s="87" customFormat="1" hidden="1" x14ac:dyDescent="0.25">
      <c r="A29" s="178"/>
      <c r="B29" s="476"/>
      <c r="C29" s="476"/>
      <c r="D29" s="207"/>
      <c r="E29" s="83"/>
      <c r="F29" s="85"/>
      <c r="G29" s="67">
        <f t="shared" si="0"/>
        <v>0</v>
      </c>
      <c r="H29" s="210" t="s">
        <v>180</v>
      </c>
    </row>
    <row r="30" spans="1:8" s="87" customFormat="1" hidden="1" x14ac:dyDescent="0.25">
      <c r="A30" s="178"/>
      <c r="B30" s="476"/>
      <c r="C30" s="476"/>
      <c r="D30" s="207"/>
      <c r="E30" s="83"/>
      <c r="F30" s="85"/>
      <c r="G30" s="67">
        <f t="shared" si="0"/>
        <v>0</v>
      </c>
      <c r="H30" s="210" t="s">
        <v>180</v>
      </c>
    </row>
    <row r="31" spans="1:8" s="87" customFormat="1" hidden="1" x14ac:dyDescent="0.25">
      <c r="A31" s="178"/>
      <c r="B31" s="476"/>
      <c r="C31" s="476"/>
      <c r="D31" s="207"/>
      <c r="E31" s="83"/>
      <c r="F31" s="85"/>
      <c r="G31" s="67">
        <f t="shared" si="0"/>
        <v>0</v>
      </c>
      <c r="H31" s="210" t="s">
        <v>180</v>
      </c>
    </row>
    <row r="32" spans="1:8" s="87" customFormat="1" hidden="1" x14ac:dyDescent="0.25">
      <c r="A32" s="178"/>
      <c r="B32" s="476"/>
      <c r="C32" s="476"/>
      <c r="D32" s="207"/>
      <c r="E32" s="83"/>
      <c r="F32" s="85"/>
      <c r="G32" s="67">
        <f t="shared" si="0"/>
        <v>0</v>
      </c>
      <c r="H32" s="210" t="s">
        <v>180</v>
      </c>
    </row>
    <row r="33" spans="1:8" s="87" customFormat="1" hidden="1" x14ac:dyDescent="0.25">
      <c r="A33" s="178"/>
      <c r="B33" s="476"/>
      <c r="C33" s="476"/>
      <c r="D33" s="207"/>
      <c r="E33" s="83"/>
      <c r="F33" s="85"/>
      <c r="G33" s="67">
        <f t="shared" si="0"/>
        <v>0</v>
      </c>
      <c r="H33" s="210" t="s">
        <v>180</v>
      </c>
    </row>
    <row r="34" spans="1:8" s="87" customFormat="1" hidden="1" x14ac:dyDescent="0.25">
      <c r="A34" s="178"/>
      <c r="B34" s="476"/>
      <c r="C34" s="476"/>
      <c r="D34" s="207"/>
      <c r="E34" s="83"/>
      <c r="F34" s="85"/>
      <c r="G34" s="67">
        <f t="shared" si="0"/>
        <v>0</v>
      </c>
      <c r="H34" s="210" t="s">
        <v>180</v>
      </c>
    </row>
    <row r="35" spans="1:8" s="87" customFormat="1" hidden="1" x14ac:dyDescent="0.25">
      <c r="A35" s="178"/>
      <c r="B35" s="476"/>
      <c r="C35" s="476"/>
      <c r="D35" s="207"/>
      <c r="E35" s="83"/>
      <c r="F35" s="85"/>
      <c r="G35" s="67">
        <f t="shared" si="0"/>
        <v>0</v>
      </c>
      <c r="H35" s="210" t="s">
        <v>180</v>
      </c>
    </row>
    <row r="36" spans="1:8" s="87" customFormat="1" hidden="1" x14ac:dyDescent="0.25">
      <c r="A36" s="178"/>
      <c r="B36" s="476"/>
      <c r="C36" s="476"/>
      <c r="D36" s="207"/>
      <c r="E36" s="83"/>
      <c r="F36" s="85"/>
      <c r="G36" s="67">
        <f t="shared" ref="G36:G67" si="1">ROUND(+D36*F36,2)</f>
        <v>0</v>
      </c>
      <c r="H36" s="210" t="s">
        <v>180</v>
      </c>
    </row>
    <row r="37" spans="1:8" s="87" customFormat="1" hidden="1" x14ac:dyDescent="0.25">
      <c r="A37" s="178"/>
      <c r="B37" s="476"/>
      <c r="C37" s="476"/>
      <c r="D37" s="207"/>
      <c r="E37" s="83"/>
      <c r="F37" s="85"/>
      <c r="G37" s="67">
        <f t="shared" si="1"/>
        <v>0</v>
      </c>
      <c r="H37" s="210" t="s">
        <v>180</v>
      </c>
    </row>
    <row r="38" spans="1:8" s="87" customFormat="1" hidden="1" x14ac:dyDescent="0.25">
      <c r="A38" s="178"/>
      <c r="B38" s="476"/>
      <c r="C38" s="476"/>
      <c r="D38" s="207"/>
      <c r="E38" s="83"/>
      <c r="F38" s="85"/>
      <c r="G38" s="67">
        <f t="shared" si="1"/>
        <v>0</v>
      </c>
      <c r="H38" s="210" t="s">
        <v>180</v>
      </c>
    </row>
    <row r="39" spans="1:8" s="87" customFormat="1" hidden="1" x14ac:dyDescent="0.25">
      <c r="A39" s="178"/>
      <c r="B39" s="476"/>
      <c r="C39" s="476"/>
      <c r="D39" s="207"/>
      <c r="E39" s="83"/>
      <c r="F39" s="85"/>
      <c r="G39" s="67">
        <f t="shared" si="1"/>
        <v>0</v>
      </c>
      <c r="H39" s="210" t="s">
        <v>180</v>
      </c>
    </row>
    <row r="40" spans="1:8" s="87" customFormat="1" hidden="1" x14ac:dyDescent="0.25">
      <c r="A40" s="178"/>
      <c r="B40" s="476"/>
      <c r="C40" s="476"/>
      <c r="D40" s="207"/>
      <c r="E40" s="83"/>
      <c r="F40" s="85"/>
      <c r="G40" s="67">
        <f t="shared" si="1"/>
        <v>0</v>
      </c>
      <c r="H40" s="210" t="s">
        <v>180</v>
      </c>
    </row>
    <row r="41" spans="1:8" s="87" customFormat="1" hidden="1" x14ac:dyDescent="0.25">
      <c r="A41" s="178"/>
      <c r="B41" s="476"/>
      <c r="C41" s="476"/>
      <c r="D41" s="207"/>
      <c r="E41" s="83"/>
      <c r="F41" s="85"/>
      <c r="G41" s="67">
        <f t="shared" si="1"/>
        <v>0</v>
      </c>
      <c r="H41" s="210" t="s">
        <v>180</v>
      </c>
    </row>
    <row r="42" spans="1:8" s="87" customFormat="1" hidden="1" x14ac:dyDescent="0.25">
      <c r="A42" s="178"/>
      <c r="B42" s="476"/>
      <c r="C42" s="476"/>
      <c r="D42" s="207"/>
      <c r="E42" s="83"/>
      <c r="F42" s="85"/>
      <c r="G42" s="67">
        <f t="shared" si="1"/>
        <v>0</v>
      </c>
      <c r="H42" s="210" t="s">
        <v>180</v>
      </c>
    </row>
    <row r="43" spans="1:8" s="87" customFormat="1" hidden="1" x14ac:dyDescent="0.25">
      <c r="A43" s="178"/>
      <c r="B43" s="476"/>
      <c r="C43" s="476"/>
      <c r="D43" s="207"/>
      <c r="E43" s="83"/>
      <c r="F43" s="85"/>
      <c r="G43" s="67">
        <f t="shared" si="1"/>
        <v>0</v>
      </c>
      <c r="H43" s="210" t="s">
        <v>180</v>
      </c>
    </row>
    <row r="44" spans="1:8" s="87" customFormat="1" hidden="1" x14ac:dyDescent="0.25">
      <c r="A44" s="178"/>
      <c r="B44" s="476"/>
      <c r="C44" s="476"/>
      <c r="D44" s="207"/>
      <c r="E44" s="83"/>
      <c r="F44" s="85"/>
      <c r="G44" s="67">
        <f t="shared" si="1"/>
        <v>0</v>
      </c>
      <c r="H44" s="210" t="s">
        <v>180</v>
      </c>
    </row>
    <row r="45" spans="1:8" s="87" customFormat="1" hidden="1" x14ac:dyDescent="0.25">
      <c r="A45" s="178"/>
      <c r="B45" s="476"/>
      <c r="C45" s="476"/>
      <c r="D45" s="207"/>
      <c r="E45" s="83"/>
      <c r="F45" s="85"/>
      <c r="G45" s="67">
        <f t="shared" si="1"/>
        <v>0</v>
      </c>
      <c r="H45" s="210" t="s">
        <v>180</v>
      </c>
    </row>
    <row r="46" spans="1:8" s="87" customFormat="1" hidden="1" x14ac:dyDescent="0.25">
      <c r="A46" s="178"/>
      <c r="B46" s="476"/>
      <c r="C46" s="476"/>
      <c r="D46" s="207"/>
      <c r="E46" s="83"/>
      <c r="F46" s="85"/>
      <c r="G46" s="67">
        <f t="shared" si="1"/>
        <v>0</v>
      </c>
      <c r="H46" s="210" t="s">
        <v>180</v>
      </c>
    </row>
    <row r="47" spans="1:8" s="87" customFormat="1" hidden="1" x14ac:dyDescent="0.25">
      <c r="A47" s="178"/>
      <c r="B47" s="476"/>
      <c r="C47" s="476"/>
      <c r="D47" s="207"/>
      <c r="E47" s="83"/>
      <c r="F47" s="85"/>
      <c r="G47" s="67">
        <f t="shared" si="1"/>
        <v>0</v>
      </c>
      <c r="H47" s="210" t="s">
        <v>180</v>
      </c>
    </row>
    <row r="48" spans="1:8" s="87" customFormat="1" hidden="1" x14ac:dyDescent="0.25">
      <c r="A48" s="178"/>
      <c r="B48" s="476"/>
      <c r="C48" s="476"/>
      <c r="D48" s="207"/>
      <c r="E48" s="83"/>
      <c r="F48" s="85"/>
      <c r="G48" s="67">
        <f t="shared" si="1"/>
        <v>0</v>
      </c>
      <c r="H48" s="210" t="s">
        <v>180</v>
      </c>
    </row>
    <row r="49" spans="1:8" s="87" customFormat="1" hidden="1" x14ac:dyDescent="0.25">
      <c r="A49" s="178"/>
      <c r="B49" s="476"/>
      <c r="C49" s="476"/>
      <c r="D49" s="207"/>
      <c r="E49" s="83"/>
      <c r="F49" s="85"/>
      <c r="G49" s="67">
        <f t="shared" si="1"/>
        <v>0</v>
      </c>
      <c r="H49" s="210" t="s">
        <v>180</v>
      </c>
    </row>
    <row r="50" spans="1:8" s="87" customFormat="1" hidden="1" x14ac:dyDescent="0.25">
      <c r="A50" s="178"/>
      <c r="B50" s="476"/>
      <c r="C50" s="476"/>
      <c r="D50" s="207"/>
      <c r="E50" s="83"/>
      <c r="F50" s="85"/>
      <c r="G50" s="67">
        <f t="shared" si="1"/>
        <v>0</v>
      </c>
      <c r="H50" s="210" t="s">
        <v>180</v>
      </c>
    </row>
    <row r="51" spans="1:8" s="87" customFormat="1" hidden="1" x14ac:dyDescent="0.25">
      <c r="A51" s="178"/>
      <c r="B51" s="476"/>
      <c r="C51" s="476"/>
      <c r="D51" s="207"/>
      <c r="E51" s="83"/>
      <c r="F51" s="85"/>
      <c r="G51" s="67">
        <f t="shared" si="1"/>
        <v>0</v>
      </c>
      <c r="H51" s="210" t="s">
        <v>180</v>
      </c>
    </row>
    <row r="52" spans="1:8" s="87" customFormat="1" hidden="1" x14ac:dyDescent="0.25">
      <c r="A52" s="178"/>
      <c r="B52" s="476"/>
      <c r="C52" s="476"/>
      <c r="D52" s="207"/>
      <c r="E52" s="83"/>
      <c r="F52" s="85"/>
      <c r="G52" s="67">
        <f t="shared" si="1"/>
        <v>0</v>
      </c>
      <c r="H52" s="210" t="s">
        <v>180</v>
      </c>
    </row>
    <row r="53" spans="1:8" s="87" customFormat="1" hidden="1" x14ac:dyDescent="0.25">
      <c r="A53" s="178"/>
      <c r="B53" s="476"/>
      <c r="C53" s="476"/>
      <c r="D53" s="207"/>
      <c r="E53" s="83"/>
      <c r="F53" s="85"/>
      <c r="G53" s="67">
        <f t="shared" si="1"/>
        <v>0</v>
      </c>
      <c r="H53" s="210" t="s">
        <v>180</v>
      </c>
    </row>
    <row r="54" spans="1:8" s="87" customFormat="1" hidden="1" x14ac:dyDescent="0.25">
      <c r="A54" s="178"/>
      <c r="B54" s="476"/>
      <c r="C54" s="476"/>
      <c r="D54" s="207"/>
      <c r="E54" s="83"/>
      <c r="F54" s="85"/>
      <c r="G54" s="67">
        <f t="shared" si="1"/>
        <v>0</v>
      </c>
      <c r="H54" s="210" t="s">
        <v>180</v>
      </c>
    </row>
    <row r="55" spans="1:8" s="87" customFormat="1" hidden="1" x14ac:dyDescent="0.25">
      <c r="A55" s="178"/>
      <c r="B55" s="476"/>
      <c r="C55" s="476"/>
      <c r="D55" s="207"/>
      <c r="E55" s="83"/>
      <c r="F55" s="85"/>
      <c r="G55" s="67">
        <f t="shared" si="1"/>
        <v>0</v>
      </c>
      <c r="H55" s="210" t="s">
        <v>180</v>
      </c>
    </row>
    <row r="56" spans="1:8" s="87" customFormat="1" hidden="1" x14ac:dyDescent="0.25">
      <c r="A56" s="178"/>
      <c r="B56" s="476"/>
      <c r="C56" s="476"/>
      <c r="D56" s="207"/>
      <c r="E56" s="83"/>
      <c r="F56" s="85"/>
      <c r="G56" s="67">
        <f t="shared" si="1"/>
        <v>0</v>
      </c>
      <c r="H56" s="210" t="s">
        <v>180</v>
      </c>
    </row>
    <row r="57" spans="1:8" s="87" customFormat="1" hidden="1" x14ac:dyDescent="0.25">
      <c r="A57" s="178"/>
      <c r="B57" s="476"/>
      <c r="C57" s="476"/>
      <c r="D57" s="207"/>
      <c r="E57" s="83"/>
      <c r="F57" s="85"/>
      <c r="G57" s="67">
        <f t="shared" si="1"/>
        <v>0</v>
      </c>
      <c r="H57" s="210" t="s">
        <v>180</v>
      </c>
    </row>
    <row r="58" spans="1:8" s="87" customFormat="1" hidden="1" x14ac:dyDescent="0.25">
      <c r="A58" s="178"/>
      <c r="B58" s="476"/>
      <c r="C58" s="476"/>
      <c r="D58" s="207"/>
      <c r="E58" s="83"/>
      <c r="F58" s="85"/>
      <c r="G58" s="67">
        <f t="shared" si="1"/>
        <v>0</v>
      </c>
      <c r="H58" s="210" t="s">
        <v>180</v>
      </c>
    </row>
    <row r="59" spans="1:8" s="87" customFormat="1" hidden="1" x14ac:dyDescent="0.25">
      <c r="A59" s="178"/>
      <c r="B59" s="476"/>
      <c r="C59" s="476"/>
      <c r="D59" s="207"/>
      <c r="E59" s="83"/>
      <c r="F59" s="85"/>
      <c r="G59" s="67">
        <f t="shared" si="1"/>
        <v>0</v>
      </c>
      <c r="H59" s="210" t="s">
        <v>180</v>
      </c>
    </row>
    <row r="60" spans="1:8" s="87" customFormat="1" hidden="1" x14ac:dyDescent="0.25">
      <c r="A60" s="178"/>
      <c r="B60" s="476"/>
      <c r="C60" s="476"/>
      <c r="D60" s="207"/>
      <c r="E60" s="83"/>
      <c r="F60" s="85"/>
      <c r="G60" s="67">
        <f t="shared" si="1"/>
        <v>0</v>
      </c>
      <c r="H60" s="210" t="s">
        <v>180</v>
      </c>
    </row>
    <row r="61" spans="1:8" s="87" customFormat="1" hidden="1" x14ac:dyDescent="0.25">
      <c r="A61" s="178"/>
      <c r="B61" s="476"/>
      <c r="C61" s="476"/>
      <c r="D61" s="207"/>
      <c r="E61" s="83"/>
      <c r="F61" s="85"/>
      <c r="G61" s="67">
        <f t="shared" si="1"/>
        <v>0</v>
      </c>
      <c r="H61" s="210" t="s">
        <v>180</v>
      </c>
    </row>
    <row r="62" spans="1:8" s="87" customFormat="1" hidden="1" x14ac:dyDescent="0.25">
      <c r="A62" s="178"/>
      <c r="B62" s="476"/>
      <c r="C62" s="476"/>
      <c r="D62" s="207"/>
      <c r="E62" s="83"/>
      <c r="F62" s="85"/>
      <c r="G62" s="67">
        <f t="shared" si="1"/>
        <v>0</v>
      </c>
      <c r="H62" s="210" t="s">
        <v>180</v>
      </c>
    </row>
    <row r="63" spans="1:8" s="87" customFormat="1" hidden="1" x14ac:dyDescent="0.25">
      <c r="A63" s="178"/>
      <c r="B63" s="476"/>
      <c r="C63" s="476"/>
      <c r="D63" s="207"/>
      <c r="E63" s="83"/>
      <c r="F63" s="85"/>
      <c r="G63" s="67">
        <f t="shared" si="1"/>
        <v>0</v>
      </c>
      <c r="H63" s="210" t="s">
        <v>180</v>
      </c>
    </row>
    <row r="64" spans="1:8" s="87" customFormat="1" hidden="1" x14ac:dyDescent="0.25">
      <c r="A64" s="178"/>
      <c r="B64" s="476"/>
      <c r="C64" s="476"/>
      <c r="D64" s="207"/>
      <c r="E64" s="83"/>
      <c r="F64" s="85"/>
      <c r="G64" s="67">
        <f t="shared" si="1"/>
        <v>0</v>
      </c>
      <c r="H64" s="210" t="s">
        <v>180</v>
      </c>
    </row>
    <row r="65" spans="1:8" s="87" customFormat="1" hidden="1" x14ac:dyDescent="0.25">
      <c r="A65" s="178"/>
      <c r="B65" s="476"/>
      <c r="C65" s="476"/>
      <c r="D65" s="207"/>
      <c r="E65" s="83"/>
      <c r="F65" s="85"/>
      <c r="G65" s="67">
        <f t="shared" si="1"/>
        <v>0</v>
      </c>
      <c r="H65" s="210" t="s">
        <v>180</v>
      </c>
    </row>
    <row r="66" spans="1:8" s="87" customFormat="1" hidden="1" x14ac:dyDescent="0.25">
      <c r="A66" s="178"/>
      <c r="B66" s="476"/>
      <c r="C66" s="476"/>
      <c r="D66" s="207"/>
      <c r="E66" s="83"/>
      <c r="F66" s="85"/>
      <c r="G66" s="67">
        <f t="shared" si="1"/>
        <v>0</v>
      </c>
      <c r="H66" s="210" t="s">
        <v>180</v>
      </c>
    </row>
    <row r="67" spans="1:8" s="87" customFormat="1" hidden="1" x14ac:dyDescent="0.25">
      <c r="A67" s="178"/>
      <c r="B67" s="476"/>
      <c r="C67" s="476"/>
      <c r="D67" s="207"/>
      <c r="E67" s="83"/>
      <c r="F67" s="85"/>
      <c r="G67" s="67">
        <f t="shared" si="1"/>
        <v>0</v>
      </c>
      <c r="H67" s="210" t="s">
        <v>180</v>
      </c>
    </row>
    <row r="68" spans="1:8" s="87" customFormat="1" hidden="1" x14ac:dyDescent="0.25">
      <c r="A68" s="178"/>
      <c r="B68" s="476"/>
      <c r="C68" s="476"/>
      <c r="D68" s="207"/>
      <c r="E68" s="83"/>
      <c r="F68" s="85"/>
      <c r="G68" s="67">
        <f t="shared" ref="G68:G99" si="2">ROUND(+D68*F68,2)</f>
        <v>0</v>
      </c>
      <c r="H68" s="210" t="s">
        <v>180</v>
      </c>
    </row>
    <row r="69" spans="1:8" s="87" customFormat="1" hidden="1" x14ac:dyDescent="0.25">
      <c r="A69" s="178"/>
      <c r="B69" s="476"/>
      <c r="C69" s="476"/>
      <c r="D69" s="207"/>
      <c r="E69" s="83"/>
      <c r="F69" s="85"/>
      <c r="G69" s="67">
        <f t="shared" si="2"/>
        <v>0</v>
      </c>
      <c r="H69" s="210" t="s">
        <v>180</v>
      </c>
    </row>
    <row r="70" spans="1:8" s="87" customFormat="1" hidden="1" x14ac:dyDescent="0.25">
      <c r="A70" s="178"/>
      <c r="B70" s="476"/>
      <c r="C70" s="476"/>
      <c r="D70" s="207"/>
      <c r="E70" s="83"/>
      <c r="F70" s="85"/>
      <c r="G70" s="67">
        <f t="shared" si="2"/>
        <v>0</v>
      </c>
      <c r="H70" s="210" t="s">
        <v>180</v>
      </c>
    </row>
    <row r="71" spans="1:8" s="87" customFormat="1" hidden="1" x14ac:dyDescent="0.25">
      <c r="A71" s="178"/>
      <c r="B71" s="476"/>
      <c r="C71" s="476"/>
      <c r="D71" s="207"/>
      <c r="E71" s="83"/>
      <c r="F71" s="85"/>
      <c r="G71" s="67">
        <f t="shared" si="2"/>
        <v>0</v>
      </c>
      <c r="H71" s="210" t="s">
        <v>180</v>
      </c>
    </row>
    <row r="72" spans="1:8" s="87" customFormat="1" hidden="1" x14ac:dyDescent="0.25">
      <c r="A72" s="178"/>
      <c r="B72" s="476"/>
      <c r="C72" s="476"/>
      <c r="D72" s="207"/>
      <c r="E72" s="83"/>
      <c r="F72" s="85"/>
      <c r="G72" s="67">
        <f t="shared" si="2"/>
        <v>0</v>
      </c>
      <c r="H72" s="210" t="s">
        <v>180</v>
      </c>
    </row>
    <row r="73" spans="1:8" s="87" customFormat="1" hidden="1" x14ac:dyDescent="0.25">
      <c r="A73" s="178"/>
      <c r="B73" s="476"/>
      <c r="C73" s="476"/>
      <c r="D73" s="207"/>
      <c r="E73" s="83"/>
      <c r="F73" s="85"/>
      <c r="G73" s="67">
        <f t="shared" si="2"/>
        <v>0</v>
      </c>
      <c r="H73" s="210" t="s">
        <v>180</v>
      </c>
    </row>
    <row r="74" spans="1:8" s="87" customFormat="1" hidden="1" x14ac:dyDescent="0.25">
      <c r="A74" s="178"/>
      <c r="B74" s="476"/>
      <c r="C74" s="476"/>
      <c r="D74" s="207"/>
      <c r="E74" s="83"/>
      <c r="F74" s="85"/>
      <c r="G74" s="67">
        <f t="shared" si="2"/>
        <v>0</v>
      </c>
      <c r="H74" s="210" t="s">
        <v>180</v>
      </c>
    </row>
    <row r="75" spans="1:8" s="87" customFormat="1" hidden="1" x14ac:dyDescent="0.25">
      <c r="A75" s="178"/>
      <c r="B75" s="476"/>
      <c r="C75" s="476"/>
      <c r="D75" s="207"/>
      <c r="E75" s="83"/>
      <c r="F75" s="85"/>
      <c r="G75" s="67">
        <f t="shared" si="2"/>
        <v>0</v>
      </c>
      <c r="H75" s="210" t="s">
        <v>180</v>
      </c>
    </row>
    <row r="76" spans="1:8" s="87" customFormat="1" hidden="1" x14ac:dyDescent="0.25">
      <c r="A76" s="178"/>
      <c r="B76" s="476"/>
      <c r="C76" s="476"/>
      <c r="D76" s="207"/>
      <c r="E76" s="83"/>
      <c r="F76" s="85"/>
      <c r="G76" s="67">
        <f t="shared" si="2"/>
        <v>0</v>
      </c>
      <c r="H76" s="210" t="s">
        <v>180</v>
      </c>
    </row>
    <row r="77" spans="1:8" s="87" customFormat="1" hidden="1" x14ac:dyDescent="0.25">
      <c r="A77" s="178"/>
      <c r="B77" s="476"/>
      <c r="C77" s="476"/>
      <c r="D77" s="207"/>
      <c r="E77" s="83"/>
      <c r="F77" s="85"/>
      <c r="G77" s="67">
        <f t="shared" si="2"/>
        <v>0</v>
      </c>
      <c r="H77" s="210" t="s">
        <v>180</v>
      </c>
    </row>
    <row r="78" spans="1:8" s="87" customFormat="1" hidden="1" x14ac:dyDescent="0.25">
      <c r="A78" s="178"/>
      <c r="B78" s="476"/>
      <c r="C78" s="476"/>
      <c r="D78" s="207"/>
      <c r="E78" s="83"/>
      <c r="F78" s="85"/>
      <c r="G78" s="67">
        <f t="shared" si="2"/>
        <v>0</v>
      </c>
      <c r="H78" s="210" t="s">
        <v>180</v>
      </c>
    </row>
    <row r="79" spans="1:8" s="87" customFormat="1" hidden="1" x14ac:dyDescent="0.25">
      <c r="A79" s="178"/>
      <c r="B79" s="476"/>
      <c r="C79" s="476"/>
      <c r="D79" s="207"/>
      <c r="E79" s="83"/>
      <c r="F79" s="85"/>
      <c r="G79" s="67">
        <f t="shared" si="2"/>
        <v>0</v>
      </c>
      <c r="H79" s="210" t="s">
        <v>180</v>
      </c>
    </row>
    <row r="80" spans="1:8" s="87" customFormat="1" hidden="1" x14ac:dyDescent="0.25">
      <c r="A80" s="178"/>
      <c r="B80" s="476"/>
      <c r="C80" s="476"/>
      <c r="D80" s="207"/>
      <c r="E80" s="83"/>
      <c r="F80" s="85"/>
      <c r="G80" s="67">
        <f t="shared" si="2"/>
        <v>0</v>
      </c>
      <c r="H80" s="210" t="s">
        <v>180</v>
      </c>
    </row>
    <row r="81" spans="1:8" s="87" customFormat="1" hidden="1" x14ac:dyDescent="0.25">
      <c r="A81" s="178"/>
      <c r="B81" s="476"/>
      <c r="C81" s="476"/>
      <c r="D81" s="207"/>
      <c r="E81" s="83"/>
      <c r="F81" s="85"/>
      <c r="G81" s="67">
        <f t="shared" si="2"/>
        <v>0</v>
      </c>
      <c r="H81" s="210" t="s">
        <v>180</v>
      </c>
    </row>
    <row r="82" spans="1:8" s="87" customFormat="1" hidden="1" x14ac:dyDescent="0.25">
      <c r="A82" s="178"/>
      <c r="B82" s="476"/>
      <c r="C82" s="476"/>
      <c r="D82" s="207"/>
      <c r="E82" s="83"/>
      <c r="F82" s="85"/>
      <c r="G82" s="67">
        <f t="shared" si="2"/>
        <v>0</v>
      </c>
      <c r="H82" s="210" t="s">
        <v>180</v>
      </c>
    </row>
    <row r="83" spans="1:8" s="87" customFormat="1" hidden="1" x14ac:dyDescent="0.25">
      <c r="A83" s="178"/>
      <c r="B83" s="476"/>
      <c r="C83" s="476"/>
      <c r="D83" s="207"/>
      <c r="E83" s="83"/>
      <c r="F83" s="85"/>
      <c r="G83" s="67">
        <f t="shared" si="2"/>
        <v>0</v>
      </c>
      <c r="H83" s="210" t="s">
        <v>180</v>
      </c>
    </row>
    <row r="84" spans="1:8" s="87" customFormat="1" hidden="1" x14ac:dyDescent="0.25">
      <c r="A84" s="178"/>
      <c r="B84" s="476"/>
      <c r="C84" s="476"/>
      <c r="D84" s="207"/>
      <c r="E84" s="83"/>
      <c r="F84" s="85"/>
      <c r="G84" s="67">
        <f t="shared" si="2"/>
        <v>0</v>
      </c>
      <c r="H84" s="210" t="s">
        <v>180</v>
      </c>
    </row>
    <row r="85" spans="1:8" s="87" customFormat="1" hidden="1" x14ac:dyDescent="0.25">
      <c r="A85" s="178"/>
      <c r="B85" s="476"/>
      <c r="C85" s="476"/>
      <c r="D85" s="207"/>
      <c r="E85" s="83"/>
      <c r="F85" s="85"/>
      <c r="G85" s="67">
        <f t="shared" si="2"/>
        <v>0</v>
      </c>
      <c r="H85" s="210" t="s">
        <v>180</v>
      </c>
    </row>
    <row r="86" spans="1:8" s="87" customFormat="1" hidden="1" x14ac:dyDescent="0.25">
      <c r="A86" s="178"/>
      <c r="B86" s="476"/>
      <c r="C86" s="476"/>
      <c r="D86" s="207"/>
      <c r="E86" s="83"/>
      <c r="F86" s="85"/>
      <c r="G86" s="67">
        <f t="shared" si="2"/>
        <v>0</v>
      </c>
      <c r="H86" s="210" t="s">
        <v>180</v>
      </c>
    </row>
    <row r="87" spans="1:8" s="87" customFormat="1" hidden="1" x14ac:dyDescent="0.25">
      <c r="A87" s="178"/>
      <c r="B87" s="476"/>
      <c r="C87" s="476"/>
      <c r="D87" s="207"/>
      <c r="E87" s="83"/>
      <c r="F87" s="85"/>
      <c r="G87" s="67">
        <f t="shared" si="2"/>
        <v>0</v>
      </c>
      <c r="H87" s="210" t="s">
        <v>180</v>
      </c>
    </row>
    <row r="88" spans="1:8" s="87" customFormat="1" hidden="1" x14ac:dyDescent="0.25">
      <c r="A88" s="178"/>
      <c r="B88" s="476"/>
      <c r="C88" s="476"/>
      <c r="D88" s="207"/>
      <c r="E88" s="83"/>
      <c r="F88" s="85"/>
      <c r="G88" s="67">
        <f t="shared" si="2"/>
        <v>0</v>
      </c>
      <c r="H88" s="210" t="s">
        <v>180</v>
      </c>
    </row>
    <row r="89" spans="1:8" s="87" customFormat="1" hidden="1" x14ac:dyDescent="0.25">
      <c r="A89" s="178"/>
      <c r="B89" s="476"/>
      <c r="C89" s="476"/>
      <c r="D89" s="207"/>
      <c r="E89" s="83"/>
      <c r="F89" s="85"/>
      <c r="G89" s="67">
        <f t="shared" si="2"/>
        <v>0</v>
      </c>
      <c r="H89" s="210" t="s">
        <v>180</v>
      </c>
    </row>
    <row r="90" spans="1:8" s="87" customFormat="1" hidden="1" x14ac:dyDescent="0.25">
      <c r="A90" s="178"/>
      <c r="B90" s="476"/>
      <c r="C90" s="476"/>
      <c r="D90" s="207"/>
      <c r="E90" s="83"/>
      <c r="F90" s="85"/>
      <c r="G90" s="67">
        <f t="shared" si="2"/>
        <v>0</v>
      </c>
      <c r="H90" s="210" t="s">
        <v>180</v>
      </c>
    </row>
    <row r="91" spans="1:8" s="87" customFormat="1" hidden="1" x14ac:dyDescent="0.25">
      <c r="A91" s="178"/>
      <c r="B91" s="476"/>
      <c r="C91" s="476"/>
      <c r="D91" s="207"/>
      <c r="E91" s="83"/>
      <c r="F91" s="85"/>
      <c r="G91" s="67">
        <f t="shared" si="2"/>
        <v>0</v>
      </c>
      <c r="H91" s="210" t="s">
        <v>180</v>
      </c>
    </row>
    <row r="92" spans="1:8" s="87" customFormat="1" hidden="1" x14ac:dyDescent="0.25">
      <c r="A92" s="178"/>
      <c r="B92" s="476"/>
      <c r="C92" s="476"/>
      <c r="D92" s="207"/>
      <c r="E92" s="83"/>
      <c r="F92" s="85"/>
      <c r="G92" s="67">
        <f t="shared" si="2"/>
        <v>0</v>
      </c>
      <c r="H92" s="210" t="s">
        <v>180</v>
      </c>
    </row>
    <row r="93" spans="1:8" s="87" customFormat="1" hidden="1" x14ac:dyDescent="0.25">
      <c r="A93" s="178"/>
      <c r="B93" s="476"/>
      <c r="C93" s="476"/>
      <c r="D93" s="207"/>
      <c r="E93" s="83"/>
      <c r="F93" s="85"/>
      <c r="G93" s="67">
        <f t="shared" si="2"/>
        <v>0</v>
      </c>
      <c r="H93" s="210" t="s">
        <v>180</v>
      </c>
    </row>
    <row r="94" spans="1:8" s="87" customFormat="1" hidden="1" x14ac:dyDescent="0.25">
      <c r="A94" s="178"/>
      <c r="B94" s="476"/>
      <c r="C94" s="476"/>
      <c r="D94" s="207"/>
      <c r="E94" s="83"/>
      <c r="F94" s="85"/>
      <c r="G94" s="67">
        <f t="shared" si="2"/>
        <v>0</v>
      </c>
      <c r="H94" s="210" t="s">
        <v>180</v>
      </c>
    </row>
    <row r="95" spans="1:8" s="87" customFormat="1" hidden="1" x14ac:dyDescent="0.25">
      <c r="A95" s="178"/>
      <c r="B95" s="476"/>
      <c r="C95" s="476"/>
      <c r="D95" s="207"/>
      <c r="E95" s="83"/>
      <c r="F95" s="85"/>
      <c r="G95" s="67">
        <f t="shared" si="2"/>
        <v>0</v>
      </c>
      <c r="H95" s="210" t="s">
        <v>180</v>
      </c>
    </row>
    <row r="96" spans="1:8" s="87" customFormat="1" hidden="1" x14ac:dyDescent="0.25">
      <c r="A96" s="178"/>
      <c r="B96" s="476"/>
      <c r="C96" s="476"/>
      <c r="D96" s="207"/>
      <c r="E96" s="83"/>
      <c r="F96" s="85"/>
      <c r="G96" s="67">
        <f t="shared" si="2"/>
        <v>0</v>
      </c>
      <c r="H96" s="210" t="s">
        <v>180</v>
      </c>
    </row>
    <row r="97" spans="1:8" s="87" customFormat="1" hidden="1" x14ac:dyDescent="0.25">
      <c r="A97" s="178"/>
      <c r="B97" s="476"/>
      <c r="C97" s="476"/>
      <c r="D97" s="207"/>
      <c r="E97" s="83"/>
      <c r="F97" s="85"/>
      <c r="G97" s="67">
        <f t="shared" si="2"/>
        <v>0</v>
      </c>
      <c r="H97" s="210" t="s">
        <v>180</v>
      </c>
    </row>
    <row r="98" spans="1:8" s="87" customFormat="1" hidden="1" x14ac:dyDescent="0.25">
      <c r="A98" s="178"/>
      <c r="B98" s="476"/>
      <c r="C98" s="476"/>
      <c r="D98" s="207"/>
      <c r="E98" s="83"/>
      <c r="F98" s="85"/>
      <c r="G98" s="67">
        <f t="shared" si="2"/>
        <v>0</v>
      </c>
      <c r="H98" s="210" t="s">
        <v>180</v>
      </c>
    </row>
    <row r="99" spans="1:8" s="87" customFormat="1" hidden="1" x14ac:dyDescent="0.25">
      <c r="A99" s="178"/>
      <c r="B99" s="476"/>
      <c r="C99" s="476"/>
      <c r="D99" s="207"/>
      <c r="E99" s="83"/>
      <c r="F99" s="85"/>
      <c r="G99" s="67">
        <f t="shared" si="2"/>
        <v>0</v>
      </c>
      <c r="H99" s="210" t="s">
        <v>180</v>
      </c>
    </row>
    <row r="100" spans="1:8" s="87" customFormat="1" hidden="1" x14ac:dyDescent="0.25">
      <c r="A100" s="178"/>
      <c r="B100" s="476"/>
      <c r="C100" s="476"/>
      <c r="D100" s="207"/>
      <c r="E100" s="83"/>
      <c r="F100" s="85"/>
      <c r="G100" s="67">
        <f t="shared" ref="G100:G131" si="3">ROUND(+D100*F100,2)</f>
        <v>0</v>
      </c>
      <c r="H100" s="210" t="s">
        <v>180</v>
      </c>
    </row>
    <row r="101" spans="1:8" s="87" customFormat="1" hidden="1" x14ac:dyDescent="0.25">
      <c r="A101" s="178"/>
      <c r="B101" s="476"/>
      <c r="C101" s="476"/>
      <c r="D101" s="207"/>
      <c r="E101" s="83"/>
      <c r="F101" s="85"/>
      <c r="G101" s="67">
        <f t="shared" si="3"/>
        <v>0</v>
      </c>
      <c r="H101" s="210" t="s">
        <v>180</v>
      </c>
    </row>
    <row r="102" spans="1:8" s="87" customFormat="1" hidden="1" x14ac:dyDescent="0.25">
      <c r="A102" s="178"/>
      <c r="B102" s="476"/>
      <c r="C102" s="476"/>
      <c r="D102" s="207"/>
      <c r="E102" s="83"/>
      <c r="F102" s="85"/>
      <c r="G102" s="67">
        <f t="shared" si="3"/>
        <v>0</v>
      </c>
      <c r="H102" s="210" t="s">
        <v>180</v>
      </c>
    </row>
    <row r="103" spans="1:8" s="87" customFormat="1" hidden="1" x14ac:dyDescent="0.25">
      <c r="A103" s="178"/>
      <c r="B103" s="476"/>
      <c r="C103" s="476"/>
      <c r="D103" s="207"/>
      <c r="E103" s="83"/>
      <c r="F103" s="85"/>
      <c r="G103" s="67">
        <f t="shared" si="3"/>
        <v>0</v>
      </c>
      <c r="H103" s="210" t="s">
        <v>180</v>
      </c>
    </row>
    <row r="104" spans="1:8" s="87" customFormat="1" hidden="1" x14ac:dyDescent="0.25">
      <c r="A104" s="178"/>
      <c r="B104" s="476"/>
      <c r="C104" s="476"/>
      <c r="D104" s="207"/>
      <c r="E104" s="83"/>
      <c r="F104" s="85"/>
      <c r="G104" s="67">
        <f t="shared" si="3"/>
        <v>0</v>
      </c>
      <c r="H104" s="210" t="s">
        <v>180</v>
      </c>
    </row>
    <row r="105" spans="1:8" s="87" customFormat="1" hidden="1" x14ac:dyDescent="0.25">
      <c r="A105" s="178"/>
      <c r="B105" s="476"/>
      <c r="C105" s="476"/>
      <c r="D105" s="207"/>
      <c r="E105" s="83"/>
      <c r="F105" s="85"/>
      <c r="G105" s="67">
        <f t="shared" si="3"/>
        <v>0</v>
      </c>
      <c r="H105" s="210" t="s">
        <v>180</v>
      </c>
    </row>
    <row r="106" spans="1:8" s="87" customFormat="1" hidden="1" x14ac:dyDescent="0.25">
      <c r="A106" s="178"/>
      <c r="B106" s="476"/>
      <c r="C106" s="476"/>
      <c r="D106" s="207"/>
      <c r="E106" s="83"/>
      <c r="F106" s="85"/>
      <c r="G106" s="67">
        <f t="shared" si="3"/>
        <v>0</v>
      </c>
      <c r="H106" s="210" t="s">
        <v>180</v>
      </c>
    </row>
    <row r="107" spans="1:8" s="87" customFormat="1" hidden="1" x14ac:dyDescent="0.25">
      <c r="A107" s="178"/>
      <c r="B107" s="476"/>
      <c r="C107" s="476"/>
      <c r="D107" s="207"/>
      <c r="E107" s="83"/>
      <c r="F107" s="85"/>
      <c r="G107" s="67">
        <f t="shared" si="3"/>
        <v>0</v>
      </c>
      <c r="H107" s="210" t="s">
        <v>180</v>
      </c>
    </row>
    <row r="108" spans="1:8" s="87" customFormat="1" hidden="1" x14ac:dyDescent="0.25">
      <c r="A108" s="178"/>
      <c r="B108" s="476"/>
      <c r="C108" s="476"/>
      <c r="D108" s="207"/>
      <c r="E108" s="83"/>
      <c r="F108" s="85"/>
      <c r="G108" s="67">
        <f t="shared" si="3"/>
        <v>0</v>
      </c>
      <c r="H108" s="210" t="s">
        <v>180</v>
      </c>
    </row>
    <row r="109" spans="1:8" s="87" customFormat="1" hidden="1" x14ac:dyDescent="0.25">
      <c r="A109" s="178"/>
      <c r="B109" s="476"/>
      <c r="C109" s="476"/>
      <c r="D109" s="207"/>
      <c r="E109" s="83"/>
      <c r="F109" s="85"/>
      <c r="G109" s="67">
        <f t="shared" si="3"/>
        <v>0</v>
      </c>
      <c r="H109" s="210" t="s">
        <v>180</v>
      </c>
    </row>
    <row r="110" spans="1:8" s="87" customFormat="1" hidden="1" x14ac:dyDescent="0.25">
      <c r="A110" s="178"/>
      <c r="B110" s="476"/>
      <c r="C110" s="476"/>
      <c r="D110" s="207"/>
      <c r="E110" s="83"/>
      <c r="F110" s="85"/>
      <c r="G110" s="67">
        <f t="shared" si="3"/>
        <v>0</v>
      </c>
      <c r="H110" s="210" t="s">
        <v>180</v>
      </c>
    </row>
    <row r="111" spans="1:8" s="87" customFormat="1" hidden="1" x14ac:dyDescent="0.25">
      <c r="A111" s="178"/>
      <c r="B111" s="476"/>
      <c r="C111" s="476"/>
      <c r="D111" s="207"/>
      <c r="E111" s="83"/>
      <c r="F111" s="85"/>
      <c r="G111" s="67">
        <f t="shared" si="3"/>
        <v>0</v>
      </c>
      <c r="H111" s="210" t="s">
        <v>180</v>
      </c>
    </row>
    <row r="112" spans="1:8" s="87" customFormat="1" hidden="1" x14ac:dyDescent="0.25">
      <c r="A112" s="178"/>
      <c r="B112" s="476"/>
      <c r="C112" s="476"/>
      <c r="D112" s="207"/>
      <c r="E112" s="83"/>
      <c r="F112" s="85"/>
      <c r="G112" s="67">
        <f t="shared" si="3"/>
        <v>0</v>
      </c>
      <c r="H112" s="210" t="s">
        <v>180</v>
      </c>
    </row>
    <row r="113" spans="1:8" s="87" customFormat="1" hidden="1" x14ac:dyDescent="0.25">
      <c r="A113" s="178"/>
      <c r="B113" s="476"/>
      <c r="C113" s="476"/>
      <c r="D113" s="207"/>
      <c r="E113" s="83"/>
      <c r="F113" s="85"/>
      <c r="G113" s="67">
        <f t="shared" si="3"/>
        <v>0</v>
      </c>
      <c r="H113" s="210" t="s">
        <v>180</v>
      </c>
    </row>
    <row r="114" spans="1:8" s="87" customFormat="1" hidden="1" x14ac:dyDescent="0.25">
      <c r="A114" s="178"/>
      <c r="B114" s="476"/>
      <c r="C114" s="476"/>
      <c r="D114" s="207"/>
      <c r="E114" s="83"/>
      <c r="F114" s="85"/>
      <c r="G114" s="67">
        <f t="shared" si="3"/>
        <v>0</v>
      </c>
      <c r="H114" s="210" t="s">
        <v>180</v>
      </c>
    </row>
    <row r="115" spans="1:8" s="87" customFormat="1" hidden="1" x14ac:dyDescent="0.25">
      <c r="A115" s="178"/>
      <c r="B115" s="476"/>
      <c r="C115" s="476"/>
      <c r="D115" s="207"/>
      <c r="E115" s="83"/>
      <c r="F115" s="85"/>
      <c r="G115" s="67">
        <f t="shared" si="3"/>
        <v>0</v>
      </c>
      <c r="H115" s="210" t="s">
        <v>180</v>
      </c>
    </row>
    <row r="116" spans="1:8" s="87" customFormat="1" hidden="1" x14ac:dyDescent="0.25">
      <c r="A116" s="178"/>
      <c r="B116" s="476"/>
      <c r="C116" s="476"/>
      <c r="D116" s="207"/>
      <c r="E116" s="83"/>
      <c r="F116" s="85"/>
      <c r="G116" s="67">
        <f t="shared" si="3"/>
        <v>0</v>
      </c>
      <c r="H116" s="210" t="s">
        <v>180</v>
      </c>
    </row>
    <row r="117" spans="1:8" s="87" customFormat="1" hidden="1" x14ac:dyDescent="0.25">
      <c r="A117" s="178"/>
      <c r="B117" s="476"/>
      <c r="C117" s="476"/>
      <c r="D117" s="207"/>
      <c r="E117" s="83"/>
      <c r="F117" s="85"/>
      <c r="G117" s="67">
        <f t="shared" si="3"/>
        <v>0</v>
      </c>
      <c r="H117" s="210" t="s">
        <v>180</v>
      </c>
    </row>
    <row r="118" spans="1:8" s="87" customFormat="1" hidden="1" x14ac:dyDescent="0.25">
      <c r="A118" s="178"/>
      <c r="B118" s="476"/>
      <c r="C118" s="476"/>
      <c r="D118" s="207"/>
      <c r="E118" s="83"/>
      <c r="F118" s="85"/>
      <c r="G118" s="67">
        <f t="shared" si="3"/>
        <v>0</v>
      </c>
      <c r="H118" s="210" t="s">
        <v>180</v>
      </c>
    </row>
    <row r="119" spans="1:8" s="87" customFormat="1" hidden="1" x14ac:dyDescent="0.25">
      <c r="A119" s="178"/>
      <c r="B119" s="476"/>
      <c r="C119" s="476"/>
      <c r="D119" s="207"/>
      <c r="E119" s="83"/>
      <c r="F119" s="85"/>
      <c r="G119" s="67">
        <f t="shared" si="3"/>
        <v>0</v>
      </c>
      <c r="H119" s="210" t="s">
        <v>180</v>
      </c>
    </row>
    <row r="120" spans="1:8" s="87" customFormat="1" hidden="1" x14ac:dyDescent="0.25">
      <c r="A120" s="178"/>
      <c r="B120" s="476"/>
      <c r="C120" s="476"/>
      <c r="D120" s="207"/>
      <c r="E120" s="83"/>
      <c r="F120" s="85"/>
      <c r="G120" s="67">
        <f t="shared" si="3"/>
        <v>0</v>
      </c>
      <c r="H120" s="210" t="s">
        <v>180</v>
      </c>
    </row>
    <row r="121" spans="1:8" s="87" customFormat="1" hidden="1" x14ac:dyDescent="0.25">
      <c r="A121" s="178"/>
      <c r="B121" s="476"/>
      <c r="C121" s="476"/>
      <c r="D121" s="207"/>
      <c r="E121" s="83"/>
      <c r="F121" s="85"/>
      <c r="G121" s="67">
        <f t="shared" si="3"/>
        <v>0</v>
      </c>
      <c r="H121" s="210" t="s">
        <v>180</v>
      </c>
    </row>
    <row r="122" spans="1:8" s="87" customFormat="1" hidden="1" x14ac:dyDescent="0.25">
      <c r="A122" s="178"/>
      <c r="B122" s="476"/>
      <c r="C122" s="476"/>
      <c r="D122" s="207"/>
      <c r="E122" s="83"/>
      <c r="F122" s="85"/>
      <c r="G122" s="67">
        <f t="shared" si="3"/>
        <v>0</v>
      </c>
      <c r="H122" s="210" t="s">
        <v>180</v>
      </c>
    </row>
    <row r="123" spans="1:8" s="87" customFormat="1" hidden="1" x14ac:dyDescent="0.25">
      <c r="A123" s="178"/>
      <c r="B123" s="476"/>
      <c r="C123" s="476"/>
      <c r="D123" s="207"/>
      <c r="E123" s="83"/>
      <c r="F123" s="85"/>
      <c r="G123" s="67">
        <f t="shared" si="3"/>
        <v>0</v>
      </c>
      <c r="H123" s="210" t="s">
        <v>180</v>
      </c>
    </row>
    <row r="124" spans="1:8" s="87" customFormat="1" hidden="1" x14ac:dyDescent="0.25">
      <c r="A124" s="178"/>
      <c r="B124" s="476"/>
      <c r="C124" s="476"/>
      <c r="D124" s="207"/>
      <c r="E124" s="83"/>
      <c r="F124" s="85"/>
      <c r="G124" s="67">
        <f t="shared" si="3"/>
        <v>0</v>
      </c>
      <c r="H124" s="210" t="s">
        <v>180</v>
      </c>
    </row>
    <row r="125" spans="1:8" s="87" customFormat="1" hidden="1" x14ac:dyDescent="0.25">
      <c r="A125" s="178"/>
      <c r="B125" s="476"/>
      <c r="C125" s="476"/>
      <c r="D125" s="207"/>
      <c r="E125" s="83"/>
      <c r="F125" s="85"/>
      <c r="G125" s="67">
        <f t="shared" si="3"/>
        <v>0</v>
      </c>
      <c r="H125" s="210" t="s">
        <v>180</v>
      </c>
    </row>
    <row r="126" spans="1:8" s="87" customFormat="1" hidden="1" x14ac:dyDescent="0.25">
      <c r="A126" s="178"/>
      <c r="B126" s="476"/>
      <c r="C126" s="476"/>
      <c r="D126" s="207"/>
      <c r="E126" s="83"/>
      <c r="F126" s="85"/>
      <c r="G126" s="67">
        <f t="shared" si="3"/>
        <v>0</v>
      </c>
      <c r="H126" s="210" t="s">
        <v>180</v>
      </c>
    </row>
    <row r="127" spans="1:8" s="87" customFormat="1" hidden="1" x14ac:dyDescent="0.25">
      <c r="A127" s="178"/>
      <c r="B127" s="476"/>
      <c r="C127" s="476"/>
      <c r="D127" s="207"/>
      <c r="E127" s="83"/>
      <c r="F127" s="85"/>
      <c r="G127" s="67">
        <f t="shared" si="3"/>
        <v>0</v>
      </c>
      <c r="H127" s="210" t="s">
        <v>180</v>
      </c>
    </row>
    <row r="128" spans="1:8" s="87" customFormat="1" hidden="1" x14ac:dyDescent="0.25">
      <c r="A128" s="178"/>
      <c r="B128" s="476"/>
      <c r="C128" s="476"/>
      <c r="D128" s="207"/>
      <c r="E128" s="83"/>
      <c r="F128" s="85"/>
      <c r="G128" s="67">
        <f t="shared" si="3"/>
        <v>0</v>
      </c>
      <c r="H128" s="210" t="s">
        <v>180</v>
      </c>
    </row>
    <row r="129" spans="1:10" s="87" customFormat="1" hidden="1" x14ac:dyDescent="0.25">
      <c r="A129" s="178"/>
      <c r="B129" s="476"/>
      <c r="C129" s="476"/>
      <c r="D129" s="207"/>
      <c r="E129" s="83"/>
      <c r="F129" s="85"/>
      <c r="G129" s="67">
        <f t="shared" si="3"/>
        <v>0</v>
      </c>
      <c r="H129" s="210" t="s">
        <v>180</v>
      </c>
    </row>
    <row r="130" spans="1:10" s="87" customFormat="1" hidden="1" x14ac:dyDescent="0.25">
      <c r="A130" s="178"/>
      <c r="B130" s="476"/>
      <c r="C130" s="476"/>
      <c r="D130" s="207"/>
      <c r="E130" s="83"/>
      <c r="F130" s="85"/>
      <c r="G130" s="67">
        <f t="shared" si="3"/>
        <v>0</v>
      </c>
      <c r="H130" s="210" t="s">
        <v>180</v>
      </c>
    </row>
    <row r="131" spans="1:10" s="87" customFormat="1" hidden="1" x14ac:dyDescent="0.25">
      <c r="A131" s="178"/>
      <c r="B131" s="476"/>
      <c r="C131" s="476"/>
      <c r="D131" s="207"/>
      <c r="E131" s="83"/>
      <c r="F131" s="85"/>
      <c r="G131" s="67">
        <f t="shared" si="3"/>
        <v>0</v>
      </c>
      <c r="H131" s="210" t="s">
        <v>180</v>
      </c>
    </row>
    <row r="132" spans="1:10" s="87" customFormat="1" hidden="1" x14ac:dyDescent="0.25">
      <c r="A132" s="178"/>
      <c r="B132" s="476"/>
      <c r="C132" s="476"/>
      <c r="D132" s="207"/>
      <c r="E132" s="83"/>
      <c r="F132" s="85"/>
      <c r="G132" s="67">
        <f t="shared" ref="G132:G133" si="4">ROUND(+D132*F132,2)</f>
        <v>0</v>
      </c>
      <c r="H132" s="210" t="s">
        <v>180</v>
      </c>
    </row>
    <row r="133" spans="1:10" s="87" customFormat="1" ht="15" customHeight="1" x14ac:dyDescent="0.25">
      <c r="A133" s="178"/>
      <c r="B133" s="476"/>
      <c r="C133" s="476"/>
      <c r="D133" s="207"/>
      <c r="E133" s="83"/>
      <c r="F133" s="85"/>
      <c r="G133" s="218">
        <f t="shared" si="4"/>
        <v>0</v>
      </c>
      <c r="H133" s="87" t="s">
        <v>180</v>
      </c>
    </row>
    <row r="134" spans="1:10" s="87" customFormat="1" x14ac:dyDescent="0.25">
      <c r="A134" s="178"/>
      <c r="B134" s="476"/>
      <c r="C134" s="476"/>
      <c r="D134" s="83"/>
      <c r="E134" s="163"/>
      <c r="F134" s="170" t="s">
        <v>196</v>
      </c>
      <c r="G134" s="228">
        <f>ROUND(SUBTOTAL(109,G4:G133),2)</f>
        <v>0</v>
      </c>
      <c r="H134" s="87" t="s">
        <v>180</v>
      </c>
      <c r="J134" s="100" t="s">
        <v>197</v>
      </c>
    </row>
    <row r="135" spans="1:10" s="87" customFormat="1" x14ac:dyDescent="0.25">
      <c r="A135" s="178"/>
      <c r="B135" s="476"/>
      <c r="C135" s="476"/>
      <c r="D135" s="83"/>
      <c r="E135" s="163"/>
      <c r="F135" s="163"/>
      <c r="G135" s="67"/>
      <c r="H135" s="87" t="s">
        <v>183</v>
      </c>
      <c r="J135" s="100"/>
    </row>
    <row r="136" spans="1:10" s="87" customFormat="1" x14ac:dyDescent="0.25">
      <c r="A136" s="178"/>
      <c r="B136" s="476"/>
      <c r="C136" s="476"/>
      <c r="D136" s="207"/>
      <c r="E136" s="83"/>
      <c r="F136" s="85"/>
      <c r="G136" s="67">
        <f t="shared" ref="G136:G167" si="5">ROUND(+D136*F136,2)</f>
        <v>0</v>
      </c>
      <c r="H136" s="87" t="s">
        <v>183</v>
      </c>
    </row>
    <row r="137" spans="1:10" s="87" customFormat="1" x14ac:dyDescent="0.25">
      <c r="A137" s="178"/>
      <c r="B137" s="327"/>
      <c r="C137" s="327"/>
      <c r="D137" s="207"/>
      <c r="E137" s="83"/>
      <c r="F137" s="85"/>
      <c r="G137" s="67">
        <f t="shared" si="5"/>
        <v>0</v>
      </c>
      <c r="H137" s="87" t="s">
        <v>183</v>
      </c>
    </row>
    <row r="138" spans="1:10" s="87" customFormat="1" x14ac:dyDescent="0.25">
      <c r="A138" s="178"/>
      <c r="B138" s="327"/>
      <c r="C138" s="327"/>
      <c r="D138" s="207"/>
      <c r="E138" s="83"/>
      <c r="F138" s="85"/>
      <c r="G138" s="67">
        <f t="shared" si="5"/>
        <v>0</v>
      </c>
      <c r="H138" s="87" t="s">
        <v>183</v>
      </c>
    </row>
    <row r="139" spans="1:10" s="87" customFormat="1" hidden="1" x14ac:dyDescent="0.25">
      <c r="A139" s="178"/>
      <c r="B139" s="327"/>
      <c r="C139" s="327"/>
      <c r="D139" s="207"/>
      <c r="E139" s="83"/>
      <c r="F139" s="85"/>
      <c r="G139" s="67">
        <f t="shared" si="5"/>
        <v>0</v>
      </c>
      <c r="H139" s="87" t="s">
        <v>183</v>
      </c>
    </row>
    <row r="140" spans="1:10" s="87" customFormat="1" hidden="1" x14ac:dyDescent="0.25">
      <c r="A140" s="178"/>
      <c r="B140" s="327"/>
      <c r="C140" s="327"/>
      <c r="D140" s="207"/>
      <c r="E140" s="83"/>
      <c r="F140" s="85"/>
      <c r="G140" s="67">
        <f t="shared" si="5"/>
        <v>0</v>
      </c>
      <c r="H140" s="87" t="s">
        <v>183</v>
      </c>
    </row>
    <row r="141" spans="1:10" s="87" customFormat="1" hidden="1" x14ac:dyDescent="0.25">
      <c r="A141" s="178"/>
      <c r="B141" s="327"/>
      <c r="C141" s="327"/>
      <c r="D141" s="207"/>
      <c r="E141" s="83"/>
      <c r="F141" s="85"/>
      <c r="G141" s="67">
        <f t="shared" si="5"/>
        <v>0</v>
      </c>
      <c r="H141" s="87" t="s">
        <v>183</v>
      </c>
    </row>
    <row r="142" spans="1:10" s="87" customFormat="1" hidden="1" x14ac:dyDescent="0.25">
      <c r="A142" s="178"/>
      <c r="B142" s="327"/>
      <c r="C142" s="327"/>
      <c r="D142" s="207"/>
      <c r="E142" s="83"/>
      <c r="F142" s="85"/>
      <c r="G142" s="67">
        <f t="shared" si="5"/>
        <v>0</v>
      </c>
      <c r="H142" s="87" t="s">
        <v>183</v>
      </c>
    </row>
    <row r="143" spans="1:10" s="87" customFormat="1" hidden="1" x14ac:dyDescent="0.25">
      <c r="A143" s="178"/>
      <c r="B143" s="327"/>
      <c r="C143" s="327"/>
      <c r="D143" s="207"/>
      <c r="E143" s="83"/>
      <c r="F143" s="85"/>
      <c r="G143" s="67">
        <f t="shared" si="5"/>
        <v>0</v>
      </c>
      <c r="H143" s="87" t="s">
        <v>183</v>
      </c>
    </row>
    <row r="144" spans="1:10" s="87" customFormat="1" hidden="1" x14ac:dyDescent="0.25">
      <c r="A144" s="178"/>
      <c r="B144" s="327"/>
      <c r="C144" s="327"/>
      <c r="D144" s="207"/>
      <c r="E144" s="83"/>
      <c r="F144" s="85"/>
      <c r="G144" s="67">
        <f t="shared" si="5"/>
        <v>0</v>
      </c>
      <c r="H144" s="87" t="s">
        <v>183</v>
      </c>
    </row>
    <row r="145" spans="1:8" s="87" customFormat="1" hidden="1" x14ac:dyDescent="0.25">
      <c r="A145" s="178"/>
      <c r="B145" s="327"/>
      <c r="C145" s="327"/>
      <c r="D145" s="207"/>
      <c r="E145" s="83"/>
      <c r="F145" s="85"/>
      <c r="G145" s="67">
        <f t="shared" si="5"/>
        <v>0</v>
      </c>
      <c r="H145" s="87" t="s">
        <v>183</v>
      </c>
    </row>
    <row r="146" spans="1:8" s="87" customFormat="1" hidden="1" x14ac:dyDescent="0.25">
      <c r="A146" s="178"/>
      <c r="B146" s="327"/>
      <c r="C146" s="327"/>
      <c r="D146" s="207"/>
      <c r="E146" s="83"/>
      <c r="F146" s="85"/>
      <c r="G146" s="67">
        <f t="shared" si="5"/>
        <v>0</v>
      </c>
      <c r="H146" s="87" t="s">
        <v>183</v>
      </c>
    </row>
    <row r="147" spans="1:8" s="87" customFormat="1" hidden="1" x14ac:dyDescent="0.25">
      <c r="A147" s="178"/>
      <c r="B147" s="327"/>
      <c r="C147" s="327"/>
      <c r="D147" s="207"/>
      <c r="E147" s="83"/>
      <c r="F147" s="85"/>
      <c r="G147" s="67">
        <f t="shared" si="5"/>
        <v>0</v>
      </c>
      <c r="H147" s="87" t="s">
        <v>183</v>
      </c>
    </row>
    <row r="148" spans="1:8" s="87" customFormat="1" hidden="1" x14ac:dyDescent="0.25">
      <c r="A148" s="178"/>
      <c r="B148" s="327"/>
      <c r="C148" s="327"/>
      <c r="D148" s="207"/>
      <c r="E148" s="83"/>
      <c r="F148" s="85"/>
      <c r="G148" s="67">
        <f t="shared" si="5"/>
        <v>0</v>
      </c>
      <c r="H148" s="87" t="s">
        <v>183</v>
      </c>
    </row>
    <row r="149" spans="1:8" s="87" customFormat="1" hidden="1" x14ac:dyDescent="0.25">
      <c r="A149" s="178"/>
      <c r="B149" s="327"/>
      <c r="C149" s="327"/>
      <c r="D149" s="207"/>
      <c r="E149" s="83"/>
      <c r="F149" s="85"/>
      <c r="G149" s="67">
        <f t="shared" si="5"/>
        <v>0</v>
      </c>
      <c r="H149" s="87" t="s">
        <v>183</v>
      </c>
    </row>
    <row r="150" spans="1:8" s="87" customFormat="1" hidden="1" x14ac:dyDescent="0.25">
      <c r="A150" s="178"/>
      <c r="B150" s="327"/>
      <c r="C150" s="327"/>
      <c r="D150" s="207"/>
      <c r="E150" s="83"/>
      <c r="F150" s="85"/>
      <c r="G150" s="67">
        <f t="shared" si="5"/>
        <v>0</v>
      </c>
      <c r="H150" s="87" t="s">
        <v>183</v>
      </c>
    </row>
    <row r="151" spans="1:8" s="87" customFormat="1" hidden="1" x14ac:dyDescent="0.25">
      <c r="A151" s="178"/>
      <c r="B151" s="327"/>
      <c r="C151" s="327"/>
      <c r="D151" s="207"/>
      <c r="E151" s="83"/>
      <c r="F151" s="85"/>
      <c r="G151" s="67">
        <f t="shared" si="5"/>
        <v>0</v>
      </c>
      <c r="H151" s="87" t="s">
        <v>183</v>
      </c>
    </row>
    <row r="152" spans="1:8" s="87" customFormat="1" hidden="1" x14ac:dyDescent="0.25">
      <c r="A152" s="178"/>
      <c r="B152" s="327"/>
      <c r="C152" s="327"/>
      <c r="D152" s="207"/>
      <c r="E152" s="83"/>
      <c r="F152" s="85"/>
      <c r="G152" s="67">
        <f t="shared" si="5"/>
        <v>0</v>
      </c>
      <c r="H152" s="87" t="s">
        <v>183</v>
      </c>
    </row>
    <row r="153" spans="1:8" s="87" customFormat="1" hidden="1" x14ac:dyDescent="0.25">
      <c r="A153" s="178"/>
      <c r="B153" s="327"/>
      <c r="C153" s="327"/>
      <c r="D153" s="207"/>
      <c r="E153" s="83"/>
      <c r="F153" s="85"/>
      <c r="G153" s="67">
        <f t="shared" si="5"/>
        <v>0</v>
      </c>
      <c r="H153" s="87" t="s">
        <v>183</v>
      </c>
    </row>
    <row r="154" spans="1:8" s="87" customFormat="1" hidden="1" x14ac:dyDescent="0.25">
      <c r="A154" s="178"/>
      <c r="B154" s="327"/>
      <c r="C154" s="327"/>
      <c r="D154" s="207"/>
      <c r="E154" s="83"/>
      <c r="F154" s="85"/>
      <c r="G154" s="67">
        <f t="shared" si="5"/>
        <v>0</v>
      </c>
      <c r="H154" s="87" t="s">
        <v>183</v>
      </c>
    </row>
    <row r="155" spans="1:8" s="87" customFormat="1" hidden="1" x14ac:dyDescent="0.25">
      <c r="A155" s="178"/>
      <c r="B155" s="327"/>
      <c r="C155" s="327"/>
      <c r="D155" s="207"/>
      <c r="E155" s="83"/>
      <c r="F155" s="85"/>
      <c r="G155" s="67">
        <f t="shared" si="5"/>
        <v>0</v>
      </c>
      <c r="H155" s="87" t="s">
        <v>183</v>
      </c>
    </row>
    <row r="156" spans="1:8" s="87" customFormat="1" hidden="1" x14ac:dyDescent="0.25">
      <c r="A156" s="178"/>
      <c r="B156" s="327"/>
      <c r="C156" s="327"/>
      <c r="D156" s="207"/>
      <c r="E156" s="83"/>
      <c r="F156" s="85"/>
      <c r="G156" s="67">
        <f t="shared" si="5"/>
        <v>0</v>
      </c>
      <c r="H156" s="87" t="s">
        <v>183</v>
      </c>
    </row>
    <row r="157" spans="1:8" s="87" customFormat="1" hidden="1" x14ac:dyDescent="0.25">
      <c r="A157" s="178"/>
      <c r="B157" s="327"/>
      <c r="C157" s="327"/>
      <c r="D157" s="207"/>
      <c r="E157" s="83"/>
      <c r="F157" s="85"/>
      <c r="G157" s="67">
        <f t="shared" si="5"/>
        <v>0</v>
      </c>
      <c r="H157" s="87" t="s">
        <v>183</v>
      </c>
    </row>
    <row r="158" spans="1:8" s="87" customFormat="1" hidden="1" x14ac:dyDescent="0.25">
      <c r="A158" s="178"/>
      <c r="B158" s="327"/>
      <c r="C158" s="327"/>
      <c r="D158" s="207"/>
      <c r="E158" s="83"/>
      <c r="F158" s="85"/>
      <c r="G158" s="67">
        <f t="shared" si="5"/>
        <v>0</v>
      </c>
      <c r="H158" s="87" t="s">
        <v>183</v>
      </c>
    </row>
    <row r="159" spans="1:8" s="87" customFormat="1" hidden="1" x14ac:dyDescent="0.25">
      <c r="A159" s="178"/>
      <c r="B159" s="327"/>
      <c r="C159" s="327"/>
      <c r="D159" s="207"/>
      <c r="E159" s="83"/>
      <c r="F159" s="85"/>
      <c r="G159" s="67">
        <f t="shared" si="5"/>
        <v>0</v>
      </c>
      <c r="H159" s="87" t="s">
        <v>183</v>
      </c>
    </row>
    <row r="160" spans="1:8" s="87" customFormat="1" hidden="1" x14ac:dyDescent="0.25">
      <c r="A160" s="178"/>
      <c r="B160" s="327"/>
      <c r="C160" s="327"/>
      <c r="D160" s="207"/>
      <c r="E160" s="83"/>
      <c r="F160" s="85"/>
      <c r="G160" s="67">
        <f t="shared" si="5"/>
        <v>0</v>
      </c>
      <c r="H160" s="87" t="s">
        <v>183</v>
      </c>
    </row>
    <row r="161" spans="1:8" s="87" customFormat="1" hidden="1" x14ac:dyDescent="0.25">
      <c r="A161" s="178"/>
      <c r="B161" s="327"/>
      <c r="C161" s="327"/>
      <c r="D161" s="207"/>
      <c r="E161" s="83"/>
      <c r="F161" s="85"/>
      <c r="G161" s="67">
        <f t="shared" si="5"/>
        <v>0</v>
      </c>
      <c r="H161" s="87" t="s">
        <v>183</v>
      </c>
    </row>
    <row r="162" spans="1:8" s="87" customFormat="1" hidden="1" x14ac:dyDescent="0.25">
      <c r="A162" s="178"/>
      <c r="B162" s="327"/>
      <c r="C162" s="327"/>
      <c r="D162" s="207"/>
      <c r="E162" s="83"/>
      <c r="F162" s="85"/>
      <c r="G162" s="67">
        <f t="shared" si="5"/>
        <v>0</v>
      </c>
      <c r="H162" s="87" t="s">
        <v>183</v>
      </c>
    </row>
    <row r="163" spans="1:8" s="87" customFormat="1" hidden="1" x14ac:dyDescent="0.25">
      <c r="A163" s="178"/>
      <c r="B163" s="327"/>
      <c r="C163" s="327"/>
      <c r="D163" s="207"/>
      <c r="E163" s="83"/>
      <c r="F163" s="85"/>
      <c r="G163" s="67">
        <f t="shared" si="5"/>
        <v>0</v>
      </c>
      <c r="H163" s="87" t="s">
        <v>183</v>
      </c>
    </row>
    <row r="164" spans="1:8" s="87" customFormat="1" hidden="1" x14ac:dyDescent="0.25">
      <c r="A164" s="178"/>
      <c r="B164" s="327"/>
      <c r="C164" s="327"/>
      <c r="D164" s="207"/>
      <c r="E164" s="83"/>
      <c r="F164" s="85"/>
      <c r="G164" s="67">
        <f t="shared" si="5"/>
        <v>0</v>
      </c>
      <c r="H164" s="87" t="s">
        <v>183</v>
      </c>
    </row>
    <row r="165" spans="1:8" s="87" customFormat="1" hidden="1" x14ac:dyDescent="0.25">
      <c r="A165" s="178"/>
      <c r="B165" s="327"/>
      <c r="C165" s="327"/>
      <c r="D165" s="207"/>
      <c r="E165" s="83"/>
      <c r="F165" s="85"/>
      <c r="G165" s="67">
        <f t="shared" si="5"/>
        <v>0</v>
      </c>
      <c r="H165" s="87" t="s">
        <v>183</v>
      </c>
    </row>
    <row r="166" spans="1:8" s="87" customFormat="1" hidden="1" x14ac:dyDescent="0.25">
      <c r="A166" s="178"/>
      <c r="B166" s="327"/>
      <c r="C166" s="327"/>
      <c r="D166" s="207"/>
      <c r="E166" s="83"/>
      <c r="F166" s="85"/>
      <c r="G166" s="67">
        <f t="shared" si="5"/>
        <v>0</v>
      </c>
      <c r="H166" s="87" t="s">
        <v>183</v>
      </c>
    </row>
    <row r="167" spans="1:8" s="87" customFormat="1" hidden="1" x14ac:dyDescent="0.25">
      <c r="A167" s="178"/>
      <c r="B167" s="327"/>
      <c r="C167" s="327"/>
      <c r="D167" s="207"/>
      <c r="E167" s="83"/>
      <c r="F167" s="85"/>
      <c r="G167" s="67">
        <f t="shared" si="5"/>
        <v>0</v>
      </c>
      <c r="H167" s="87" t="s">
        <v>183</v>
      </c>
    </row>
    <row r="168" spans="1:8" s="87" customFormat="1" hidden="1" x14ac:dyDescent="0.25">
      <c r="A168" s="178"/>
      <c r="B168" s="327"/>
      <c r="C168" s="327"/>
      <c r="D168" s="207"/>
      <c r="E168" s="83"/>
      <c r="F168" s="85"/>
      <c r="G168" s="67">
        <f t="shared" ref="G168:G199" si="6">ROUND(+D168*F168,2)</f>
        <v>0</v>
      </c>
      <c r="H168" s="87" t="s">
        <v>183</v>
      </c>
    </row>
    <row r="169" spans="1:8" s="87" customFormat="1" hidden="1" x14ac:dyDescent="0.25">
      <c r="A169" s="178"/>
      <c r="B169" s="327"/>
      <c r="C169" s="327"/>
      <c r="D169" s="207"/>
      <c r="E169" s="83"/>
      <c r="F169" s="85"/>
      <c r="G169" s="67">
        <f t="shared" si="6"/>
        <v>0</v>
      </c>
      <c r="H169" s="87" t="s">
        <v>183</v>
      </c>
    </row>
    <row r="170" spans="1:8" s="87" customFormat="1" hidden="1" x14ac:dyDescent="0.25">
      <c r="A170" s="178"/>
      <c r="B170" s="327"/>
      <c r="C170" s="327"/>
      <c r="D170" s="207"/>
      <c r="E170" s="83"/>
      <c r="F170" s="85"/>
      <c r="G170" s="67">
        <f t="shared" si="6"/>
        <v>0</v>
      </c>
      <c r="H170" s="87" t="s">
        <v>183</v>
      </c>
    </row>
    <row r="171" spans="1:8" s="87" customFormat="1" hidden="1" x14ac:dyDescent="0.25">
      <c r="A171" s="178"/>
      <c r="B171" s="327"/>
      <c r="C171" s="327"/>
      <c r="D171" s="207"/>
      <c r="E171" s="83"/>
      <c r="F171" s="85"/>
      <c r="G171" s="67">
        <f t="shared" si="6"/>
        <v>0</v>
      </c>
      <c r="H171" s="87" t="s">
        <v>183</v>
      </c>
    </row>
    <row r="172" spans="1:8" s="87" customFormat="1" hidden="1" x14ac:dyDescent="0.25">
      <c r="A172" s="178"/>
      <c r="B172" s="327"/>
      <c r="C172" s="327"/>
      <c r="D172" s="207"/>
      <c r="E172" s="83"/>
      <c r="F172" s="85"/>
      <c r="G172" s="67">
        <f t="shared" si="6"/>
        <v>0</v>
      </c>
      <c r="H172" s="87" t="s">
        <v>183</v>
      </c>
    </row>
    <row r="173" spans="1:8" s="87" customFormat="1" hidden="1" x14ac:dyDescent="0.25">
      <c r="A173" s="178"/>
      <c r="B173" s="327"/>
      <c r="C173" s="327"/>
      <c r="D173" s="207"/>
      <c r="E173" s="83"/>
      <c r="F173" s="85"/>
      <c r="G173" s="67">
        <f t="shared" si="6"/>
        <v>0</v>
      </c>
      <c r="H173" s="87" t="s">
        <v>183</v>
      </c>
    </row>
    <row r="174" spans="1:8" s="87" customFormat="1" hidden="1" x14ac:dyDescent="0.25">
      <c r="A174" s="178"/>
      <c r="B174" s="327"/>
      <c r="C174" s="327"/>
      <c r="D174" s="207"/>
      <c r="E174" s="83"/>
      <c r="F174" s="85"/>
      <c r="G174" s="67">
        <f t="shared" si="6"/>
        <v>0</v>
      </c>
      <c r="H174" s="87" t="s">
        <v>183</v>
      </c>
    </row>
    <row r="175" spans="1:8" s="87" customFormat="1" hidden="1" x14ac:dyDescent="0.25">
      <c r="A175" s="178"/>
      <c r="B175" s="327"/>
      <c r="C175" s="327"/>
      <c r="D175" s="207"/>
      <c r="E175" s="83"/>
      <c r="F175" s="85"/>
      <c r="G175" s="67">
        <f t="shared" si="6"/>
        <v>0</v>
      </c>
      <c r="H175" s="87" t="s">
        <v>183</v>
      </c>
    </row>
    <row r="176" spans="1:8" s="87" customFormat="1" hidden="1" x14ac:dyDescent="0.25">
      <c r="A176" s="178"/>
      <c r="B176" s="327"/>
      <c r="C176" s="327"/>
      <c r="D176" s="207"/>
      <c r="E176" s="83"/>
      <c r="F176" s="85"/>
      <c r="G176" s="67">
        <f t="shared" si="6"/>
        <v>0</v>
      </c>
      <c r="H176" s="87" t="s">
        <v>183</v>
      </c>
    </row>
    <row r="177" spans="1:8" s="87" customFormat="1" hidden="1" x14ac:dyDescent="0.25">
      <c r="A177" s="178"/>
      <c r="B177" s="327"/>
      <c r="C177" s="327"/>
      <c r="D177" s="207"/>
      <c r="E177" s="83"/>
      <c r="F177" s="85"/>
      <c r="G177" s="67">
        <f t="shared" si="6"/>
        <v>0</v>
      </c>
      <c r="H177" s="87" t="s">
        <v>183</v>
      </c>
    </row>
    <row r="178" spans="1:8" s="87" customFormat="1" hidden="1" x14ac:dyDescent="0.25">
      <c r="A178" s="178"/>
      <c r="B178" s="327"/>
      <c r="C178" s="327"/>
      <c r="D178" s="207"/>
      <c r="E178" s="83"/>
      <c r="F178" s="85"/>
      <c r="G178" s="67">
        <f t="shared" si="6"/>
        <v>0</v>
      </c>
      <c r="H178" s="87" t="s">
        <v>183</v>
      </c>
    </row>
    <row r="179" spans="1:8" s="87" customFormat="1" hidden="1" x14ac:dyDescent="0.25">
      <c r="A179" s="178"/>
      <c r="B179" s="327"/>
      <c r="C179" s="327"/>
      <c r="D179" s="207"/>
      <c r="E179" s="83"/>
      <c r="F179" s="85"/>
      <c r="G179" s="67">
        <f t="shared" si="6"/>
        <v>0</v>
      </c>
      <c r="H179" s="87" t="s">
        <v>183</v>
      </c>
    </row>
    <row r="180" spans="1:8" s="87" customFormat="1" hidden="1" x14ac:dyDescent="0.25">
      <c r="A180" s="178"/>
      <c r="B180" s="327"/>
      <c r="C180" s="327"/>
      <c r="D180" s="207"/>
      <c r="E180" s="83"/>
      <c r="F180" s="85"/>
      <c r="G180" s="67">
        <f t="shared" si="6"/>
        <v>0</v>
      </c>
      <c r="H180" s="87" t="s">
        <v>183</v>
      </c>
    </row>
    <row r="181" spans="1:8" s="87" customFormat="1" hidden="1" x14ac:dyDescent="0.25">
      <c r="A181" s="178"/>
      <c r="B181" s="327"/>
      <c r="C181" s="327"/>
      <c r="D181" s="207"/>
      <c r="E181" s="83"/>
      <c r="F181" s="85"/>
      <c r="G181" s="67">
        <f t="shared" si="6"/>
        <v>0</v>
      </c>
      <c r="H181" s="87" t="s">
        <v>183</v>
      </c>
    </row>
    <row r="182" spans="1:8" s="87" customFormat="1" hidden="1" x14ac:dyDescent="0.25">
      <c r="A182" s="178"/>
      <c r="B182" s="327"/>
      <c r="C182" s="327"/>
      <c r="D182" s="207"/>
      <c r="E182" s="83"/>
      <c r="F182" s="85"/>
      <c r="G182" s="67">
        <f t="shared" si="6"/>
        <v>0</v>
      </c>
      <c r="H182" s="87" t="s">
        <v>183</v>
      </c>
    </row>
    <row r="183" spans="1:8" s="87" customFormat="1" hidden="1" x14ac:dyDescent="0.25">
      <c r="A183" s="178"/>
      <c r="B183" s="327"/>
      <c r="C183" s="327"/>
      <c r="D183" s="207"/>
      <c r="E183" s="83"/>
      <c r="F183" s="85"/>
      <c r="G183" s="67">
        <f t="shared" si="6"/>
        <v>0</v>
      </c>
      <c r="H183" s="87" t="s">
        <v>183</v>
      </c>
    </row>
    <row r="184" spans="1:8" s="87" customFormat="1" hidden="1" x14ac:dyDescent="0.25">
      <c r="A184" s="178"/>
      <c r="B184" s="327"/>
      <c r="C184" s="327"/>
      <c r="D184" s="207"/>
      <c r="E184" s="83"/>
      <c r="F184" s="85"/>
      <c r="G184" s="67">
        <f t="shared" si="6"/>
        <v>0</v>
      </c>
      <c r="H184" s="87" t="s">
        <v>183</v>
      </c>
    </row>
    <row r="185" spans="1:8" s="87" customFormat="1" hidden="1" x14ac:dyDescent="0.25">
      <c r="A185" s="178"/>
      <c r="B185" s="327"/>
      <c r="C185" s="327"/>
      <c r="D185" s="207"/>
      <c r="E185" s="83"/>
      <c r="F185" s="85"/>
      <c r="G185" s="67">
        <f t="shared" si="6"/>
        <v>0</v>
      </c>
      <c r="H185" s="87" t="s">
        <v>183</v>
      </c>
    </row>
    <row r="186" spans="1:8" s="87" customFormat="1" hidden="1" x14ac:dyDescent="0.25">
      <c r="A186" s="178"/>
      <c r="B186" s="327"/>
      <c r="C186" s="327"/>
      <c r="D186" s="207"/>
      <c r="E186" s="83"/>
      <c r="F186" s="85"/>
      <c r="G186" s="67">
        <f t="shared" si="6"/>
        <v>0</v>
      </c>
      <c r="H186" s="87" t="s">
        <v>183</v>
      </c>
    </row>
    <row r="187" spans="1:8" s="87" customFormat="1" hidden="1" x14ac:dyDescent="0.25">
      <c r="A187" s="178"/>
      <c r="B187" s="327"/>
      <c r="C187" s="327"/>
      <c r="D187" s="207"/>
      <c r="E187" s="83"/>
      <c r="F187" s="85"/>
      <c r="G187" s="67">
        <f t="shared" si="6"/>
        <v>0</v>
      </c>
      <c r="H187" s="87" t="s">
        <v>183</v>
      </c>
    </row>
    <row r="188" spans="1:8" s="87" customFormat="1" hidden="1" x14ac:dyDescent="0.25">
      <c r="A188" s="178"/>
      <c r="B188" s="327"/>
      <c r="C188" s="327"/>
      <c r="D188" s="207"/>
      <c r="E188" s="83"/>
      <c r="F188" s="85"/>
      <c r="G188" s="67">
        <f t="shared" si="6"/>
        <v>0</v>
      </c>
      <c r="H188" s="87" t="s">
        <v>183</v>
      </c>
    </row>
    <row r="189" spans="1:8" s="87" customFormat="1" hidden="1" x14ac:dyDescent="0.25">
      <c r="A189" s="178"/>
      <c r="B189" s="327"/>
      <c r="C189" s="327"/>
      <c r="D189" s="207"/>
      <c r="E189" s="83"/>
      <c r="F189" s="85"/>
      <c r="G189" s="67">
        <f t="shared" si="6"/>
        <v>0</v>
      </c>
      <c r="H189" s="87" t="s">
        <v>183</v>
      </c>
    </row>
    <row r="190" spans="1:8" s="87" customFormat="1" hidden="1" x14ac:dyDescent="0.25">
      <c r="A190" s="178"/>
      <c r="B190" s="327"/>
      <c r="C190" s="327"/>
      <c r="D190" s="207"/>
      <c r="E190" s="83"/>
      <c r="F190" s="85"/>
      <c r="G190" s="67">
        <f t="shared" si="6"/>
        <v>0</v>
      </c>
      <c r="H190" s="87" t="s">
        <v>183</v>
      </c>
    </row>
    <row r="191" spans="1:8" s="87" customFormat="1" hidden="1" x14ac:dyDescent="0.25">
      <c r="A191" s="178"/>
      <c r="B191" s="327"/>
      <c r="C191" s="327"/>
      <c r="D191" s="207"/>
      <c r="E191" s="83"/>
      <c r="F191" s="85"/>
      <c r="G191" s="67">
        <f t="shared" si="6"/>
        <v>0</v>
      </c>
      <c r="H191" s="87" t="s">
        <v>183</v>
      </c>
    </row>
    <row r="192" spans="1:8" s="87" customFormat="1" hidden="1" x14ac:dyDescent="0.25">
      <c r="A192" s="178"/>
      <c r="B192" s="327"/>
      <c r="C192" s="327"/>
      <c r="D192" s="207"/>
      <c r="E192" s="83"/>
      <c r="F192" s="85"/>
      <c r="G192" s="67">
        <f t="shared" si="6"/>
        <v>0</v>
      </c>
      <c r="H192" s="87" t="s">
        <v>183</v>
      </c>
    </row>
    <row r="193" spans="1:8" s="87" customFormat="1" hidden="1" x14ac:dyDescent="0.25">
      <c r="A193" s="178"/>
      <c r="B193" s="327"/>
      <c r="C193" s="327"/>
      <c r="D193" s="207"/>
      <c r="E193" s="83"/>
      <c r="F193" s="85"/>
      <c r="G193" s="67">
        <f t="shared" si="6"/>
        <v>0</v>
      </c>
      <c r="H193" s="87" t="s">
        <v>183</v>
      </c>
    </row>
    <row r="194" spans="1:8" s="87" customFormat="1" hidden="1" x14ac:dyDescent="0.25">
      <c r="A194" s="178"/>
      <c r="B194" s="327"/>
      <c r="C194" s="327"/>
      <c r="D194" s="207"/>
      <c r="E194" s="83"/>
      <c r="F194" s="85"/>
      <c r="G194" s="67">
        <f t="shared" si="6"/>
        <v>0</v>
      </c>
      <c r="H194" s="87" t="s">
        <v>183</v>
      </c>
    </row>
    <row r="195" spans="1:8" s="87" customFormat="1" hidden="1" x14ac:dyDescent="0.25">
      <c r="A195" s="178"/>
      <c r="B195" s="327"/>
      <c r="C195" s="327"/>
      <c r="D195" s="207"/>
      <c r="E195" s="83"/>
      <c r="F195" s="85"/>
      <c r="G195" s="67">
        <f t="shared" si="6"/>
        <v>0</v>
      </c>
      <c r="H195" s="87" t="s">
        <v>183</v>
      </c>
    </row>
    <row r="196" spans="1:8" s="87" customFormat="1" hidden="1" x14ac:dyDescent="0.25">
      <c r="A196" s="178"/>
      <c r="B196" s="327"/>
      <c r="C196" s="327"/>
      <c r="D196" s="207"/>
      <c r="E196" s="83"/>
      <c r="F196" s="85"/>
      <c r="G196" s="67">
        <f t="shared" si="6"/>
        <v>0</v>
      </c>
      <c r="H196" s="87" t="s">
        <v>183</v>
      </c>
    </row>
    <row r="197" spans="1:8" s="87" customFormat="1" hidden="1" x14ac:dyDescent="0.25">
      <c r="A197" s="178"/>
      <c r="B197" s="327"/>
      <c r="C197" s="327"/>
      <c r="D197" s="207"/>
      <c r="E197" s="83"/>
      <c r="F197" s="85"/>
      <c r="G197" s="67">
        <f t="shared" si="6"/>
        <v>0</v>
      </c>
      <c r="H197" s="87" t="s">
        <v>183</v>
      </c>
    </row>
    <row r="198" spans="1:8" s="87" customFormat="1" hidden="1" x14ac:dyDescent="0.25">
      <c r="A198" s="178"/>
      <c r="B198" s="327"/>
      <c r="C198" s="327"/>
      <c r="D198" s="207"/>
      <c r="E198" s="83"/>
      <c r="F198" s="85"/>
      <c r="G198" s="67">
        <f t="shared" si="6"/>
        <v>0</v>
      </c>
      <c r="H198" s="87" t="s">
        <v>183</v>
      </c>
    </row>
    <row r="199" spans="1:8" s="87" customFormat="1" hidden="1" x14ac:dyDescent="0.25">
      <c r="A199" s="178"/>
      <c r="B199" s="327"/>
      <c r="C199" s="327"/>
      <c r="D199" s="207"/>
      <c r="E199" s="83"/>
      <c r="F199" s="85"/>
      <c r="G199" s="67">
        <f t="shared" si="6"/>
        <v>0</v>
      </c>
      <c r="H199" s="87" t="s">
        <v>183</v>
      </c>
    </row>
    <row r="200" spans="1:8" s="87" customFormat="1" hidden="1" x14ac:dyDescent="0.25">
      <c r="A200" s="178"/>
      <c r="B200" s="327"/>
      <c r="C200" s="327"/>
      <c r="D200" s="207"/>
      <c r="E200" s="83"/>
      <c r="F200" s="85"/>
      <c r="G200" s="67">
        <f t="shared" ref="G200:G231" si="7">ROUND(+D200*F200,2)</f>
        <v>0</v>
      </c>
      <c r="H200" s="87" t="s">
        <v>183</v>
      </c>
    </row>
    <row r="201" spans="1:8" s="87" customFormat="1" hidden="1" x14ac:dyDescent="0.25">
      <c r="A201" s="178"/>
      <c r="B201" s="327"/>
      <c r="C201" s="327"/>
      <c r="D201" s="207"/>
      <c r="E201" s="83"/>
      <c r="F201" s="85"/>
      <c r="G201" s="67">
        <f t="shared" si="7"/>
        <v>0</v>
      </c>
      <c r="H201" s="87" t="s">
        <v>183</v>
      </c>
    </row>
    <row r="202" spans="1:8" s="87" customFormat="1" hidden="1" x14ac:dyDescent="0.25">
      <c r="A202" s="178"/>
      <c r="B202" s="327"/>
      <c r="C202" s="327"/>
      <c r="D202" s="207"/>
      <c r="E202" s="83"/>
      <c r="F202" s="85"/>
      <c r="G202" s="67">
        <f t="shared" si="7"/>
        <v>0</v>
      </c>
      <c r="H202" s="87" t="s">
        <v>183</v>
      </c>
    </row>
    <row r="203" spans="1:8" s="87" customFormat="1" hidden="1" x14ac:dyDescent="0.25">
      <c r="A203" s="178"/>
      <c r="B203" s="327"/>
      <c r="C203" s="327"/>
      <c r="D203" s="207"/>
      <c r="E203" s="83"/>
      <c r="F203" s="85"/>
      <c r="G203" s="67">
        <f t="shared" si="7"/>
        <v>0</v>
      </c>
      <c r="H203" s="87" t="s">
        <v>183</v>
      </c>
    </row>
    <row r="204" spans="1:8" s="87" customFormat="1" hidden="1" x14ac:dyDescent="0.25">
      <c r="A204" s="178"/>
      <c r="B204" s="327"/>
      <c r="C204" s="327"/>
      <c r="D204" s="207"/>
      <c r="E204" s="83"/>
      <c r="F204" s="85"/>
      <c r="G204" s="67">
        <f t="shared" si="7"/>
        <v>0</v>
      </c>
      <c r="H204" s="87" t="s">
        <v>183</v>
      </c>
    </row>
    <row r="205" spans="1:8" s="87" customFormat="1" hidden="1" x14ac:dyDescent="0.25">
      <c r="A205" s="178"/>
      <c r="B205" s="327"/>
      <c r="C205" s="327"/>
      <c r="D205" s="207"/>
      <c r="E205" s="83"/>
      <c r="F205" s="85"/>
      <c r="G205" s="67">
        <f t="shared" si="7"/>
        <v>0</v>
      </c>
      <c r="H205" s="87" t="s">
        <v>183</v>
      </c>
    </row>
    <row r="206" spans="1:8" s="87" customFormat="1" hidden="1" x14ac:dyDescent="0.25">
      <c r="A206" s="178"/>
      <c r="B206" s="327"/>
      <c r="C206" s="327"/>
      <c r="D206" s="207"/>
      <c r="E206" s="83"/>
      <c r="F206" s="85"/>
      <c r="G206" s="67">
        <f t="shared" si="7"/>
        <v>0</v>
      </c>
      <c r="H206" s="87" t="s">
        <v>183</v>
      </c>
    </row>
    <row r="207" spans="1:8" s="87" customFormat="1" hidden="1" x14ac:dyDescent="0.25">
      <c r="A207" s="178"/>
      <c r="B207" s="327"/>
      <c r="C207" s="327"/>
      <c r="D207" s="207"/>
      <c r="E207" s="83"/>
      <c r="F207" s="85"/>
      <c r="G207" s="67">
        <f t="shared" si="7"/>
        <v>0</v>
      </c>
      <c r="H207" s="87" t="s">
        <v>183</v>
      </c>
    </row>
    <row r="208" spans="1:8" s="87" customFormat="1" hidden="1" x14ac:dyDescent="0.25">
      <c r="A208" s="178"/>
      <c r="B208" s="327"/>
      <c r="C208" s="327"/>
      <c r="D208" s="207"/>
      <c r="E208" s="83"/>
      <c r="F208" s="85"/>
      <c r="G208" s="67">
        <f t="shared" si="7"/>
        <v>0</v>
      </c>
      <c r="H208" s="87" t="s">
        <v>183</v>
      </c>
    </row>
    <row r="209" spans="1:8" s="87" customFormat="1" hidden="1" x14ac:dyDescent="0.25">
      <c r="A209" s="178"/>
      <c r="B209" s="327"/>
      <c r="C209" s="327"/>
      <c r="D209" s="207"/>
      <c r="E209" s="83"/>
      <c r="F209" s="85"/>
      <c r="G209" s="67">
        <f t="shared" si="7"/>
        <v>0</v>
      </c>
      <c r="H209" s="87" t="s">
        <v>183</v>
      </c>
    </row>
    <row r="210" spans="1:8" s="87" customFormat="1" hidden="1" x14ac:dyDescent="0.25">
      <c r="A210" s="178"/>
      <c r="B210" s="327"/>
      <c r="C210" s="327"/>
      <c r="D210" s="207"/>
      <c r="E210" s="83"/>
      <c r="F210" s="85"/>
      <c r="G210" s="67">
        <f t="shared" si="7"/>
        <v>0</v>
      </c>
      <c r="H210" s="87" t="s">
        <v>183</v>
      </c>
    </row>
    <row r="211" spans="1:8" s="87" customFormat="1" hidden="1" x14ac:dyDescent="0.25">
      <c r="A211" s="178"/>
      <c r="B211" s="327"/>
      <c r="C211" s="327"/>
      <c r="D211" s="207"/>
      <c r="E211" s="83"/>
      <c r="F211" s="85"/>
      <c r="G211" s="67">
        <f t="shared" si="7"/>
        <v>0</v>
      </c>
      <c r="H211" s="87" t="s">
        <v>183</v>
      </c>
    </row>
    <row r="212" spans="1:8" s="87" customFormat="1" hidden="1" x14ac:dyDescent="0.25">
      <c r="A212" s="178"/>
      <c r="B212" s="327"/>
      <c r="C212" s="327"/>
      <c r="D212" s="207"/>
      <c r="E212" s="83"/>
      <c r="F212" s="85"/>
      <c r="G212" s="67">
        <f t="shared" si="7"/>
        <v>0</v>
      </c>
      <c r="H212" s="87" t="s">
        <v>183</v>
      </c>
    </row>
    <row r="213" spans="1:8" s="87" customFormat="1" hidden="1" x14ac:dyDescent="0.25">
      <c r="A213" s="178"/>
      <c r="B213" s="327"/>
      <c r="C213" s="327"/>
      <c r="D213" s="207"/>
      <c r="E213" s="83"/>
      <c r="F213" s="85"/>
      <c r="G213" s="67">
        <f t="shared" si="7"/>
        <v>0</v>
      </c>
      <c r="H213" s="87" t="s">
        <v>183</v>
      </c>
    </row>
    <row r="214" spans="1:8" s="87" customFormat="1" hidden="1" x14ac:dyDescent="0.25">
      <c r="A214" s="178"/>
      <c r="B214" s="327"/>
      <c r="C214" s="327"/>
      <c r="D214" s="207"/>
      <c r="E214" s="83"/>
      <c r="F214" s="85"/>
      <c r="G214" s="67">
        <f t="shared" si="7"/>
        <v>0</v>
      </c>
      <c r="H214" s="87" t="s">
        <v>183</v>
      </c>
    </row>
    <row r="215" spans="1:8" s="87" customFormat="1" hidden="1" x14ac:dyDescent="0.25">
      <c r="A215" s="178"/>
      <c r="B215" s="327"/>
      <c r="C215" s="327"/>
      <c r="D215" s="207"/>
      <c r="E215" s="83"/>
      <c r="F215" s="85"/>
      <c r="G215" s="67">
        <f t="shared" si="7"/>
        <v>0</v>
      </c>
      <c r="H215" s="87" t="s">
        <v>183</v>
      </c>
    </row>
    <row r="216" spans="1:8" s="87" customFormat="1" hidden="1" x14ac:dyDescent="0.25">
      <c r="A216" s="178"/>
      <c r="B216" s="327"/>
      <c r="C216" s="327"/>
      <c r="D216" s="207"/>
      <c r="E216" s="83"/>
      <c r="F216" s="85"/>
      <c r="G216" s="67">
        <f t="shared" si="7"/>
        <v>0</v>
      </c>
      <c r="H216" s="87" t="s">
        <v>183</v>
      </c>
    </row>
    <row r="217" spans="1:8" s="87" customFormat="1" hidden="1" x14ac:dyDescent="0.25">
      <c r="A217" s="178"/>
      <c r="B217" s="327"/>
      <c r="C217" s="327"/>
      <c r="D217" s="207"/>
      <c r="E217" s="83"/>
      <c r="F217" s="85"/>
      <c r="G217" s="67">
        <f t="shared" si="7"/>
        <v>0</v>
      </c>
      <c r="H217" s="87" t="s">
        <v>183</v>
      </c>
    </row>
    <row r="218" spans="1:8" s="87" customFormat="1" hidden="1" x14ac:dyDescent="0.25">
      <c r="A218" s="178"/>
      <c r="B218" s="327"/>
      <c r="C218" s="327"/>
      <c r="D218" s="207"/>
      <c r="E218" s="83"/>
      <c r="F218" s="85"/>
      <c r="G218" s="67">
        <f t="shared" si="7"/>
        <v>0</v>
      </c>
      <c r="H218" s="87" t="s">
        <v>183</v>
      </c>
    </row>
    <row r="219" spans="1:8" s="87" customFormat="1" hidden="1" x14ac:dyDescent="0.25">
      <c r="A219" s="178"/>
      <c r="B219" s="327"/>
      <c r="C219" s="327"/>
      <c r="D219" s="207"/>
      <c r="E219" s="83"/>
      <c r="F219" s="85"/>
      <c r="G219" s="67">
        <f t="shared" si="7"/>
        <v>0</v>
      </c>
      <c r="H219" s="87" t="s">
        <v>183</v>
      </c>
    </row>
    <row r="220" spans="1:8" s="87" customFormat="1" hidden="1" x14ac:dyDescent="0.25">
      <c r="A220" s="178"/>
      <c r="B220" s="327"/>
      <c r="C220" s="327"/>
      <c r="D220" s="207"/>
      <c r="E220" s="83"/>
      <c r="F220" s="85"/>
      <c r="G220" s="67">
        <f t="shared" si="7"/>
        <v>0</v>
      </c>
      <c r="H220" s="87" t="s">
        <v>183</v>
      </c>
    </row>
    <row r="221" spans="1:8" s="87" customFormat="1" hidden="1" x14ac:dyDescent="0.25">
      <c r="A221" s="178"/>
      <c r="B221" s="327"/>
      <c r="C221" s="327"/>
      <c r="D221" s="207"/>
      <c r="E221" s="83"/>
      <c r="F221" s="85"/>
      <c r="G221" s="67">
        <f t="shared" si="7"/>
        <v>0</v>
      </c>
      <c r="H221" s="87" t="s">
        <v>183</v>
      </c>
    </row>
    <row r="222" spans="1:8" s="87" customFormat="1" hidden="1" x14ac:dyDescent="0.25">
      <c r="A222" s="178"/>
      <c r="B222" s="327"/>
      <c r="C222" s="327"/>
      <c r="D222" s="207"/>
      <c r="E222" s="83"/>
      <c r="F222" s="85"/>
      <c r="G222" s="67">
        <f t="shared" si="7"/>
        <v>0</v>
      </c>
      <c r="H222" s="87" t="s">
        <v>183</v>
      </c>
    </row>
    <row r="223" spans="1:8" s="87" customFormat="1" hidden="1" x14ac:dyDescent="0.25">
      <c r="A223" s="178"/>
      <c r="B223" s="327"/>
      <c r="C223" s="327"/>
      <c r="D223" s="207"/>
      <c r="E223" s="83"/>
      <c r="F223" s="85"/>
      <c r="G223" s="67">
        <f t="shared" si="7"/>
        <v>0</v>
      </c>
      <c r="H223" s="87" t="s">
        <v>183</v>
      </c>
    </row>
    <row r="224" spans="1:8" s="87" customFormat="1" hidden="1" x14ac:dyDescent="0.25">
      <c r="A224" s="178"/>
      <c r="B224" s="327"/>
      <c r="C224" s="327"/>
      <c r="D224" s="207"/>
      <c r="E224" s="83"/>
      <c r="F224" s="85"/>
      <c r="G224" s="67">
        <f t="shared" si="7"/>
        <v>0</v>
      </c>
      <c r="H224" s="87" t="s">
        <v>183</v>
      </c>
    </row>
    <row r="225" spans="1:8" s="87" customFormat="1" hidden="1" x14ac:dyDescent="0.25">
      <c r="A225" s="178"/>
      <c r="B225" s="327"/>
      <c r="C225" s="327"/>
      <c r="D225" s="207"/>
      <c r="E225" s="83"/>
      <c r="F225" s="85"/>
      <c r="G225" s="67">
        <f t="shared" si="7"/>
        <v>0</v>
      </c>
      <c r="H225" s="87" t="s">
        <v>183</v>
      </c>
    </row>
    <row r="226" spans="1:8" s="87" customFormat="1" hidden="1" x14ac:dyDescent="0.25">
      <c r="A226" s="178"/>
      <c r="B226" s="327"/>
      <c r="C226" s="327"/>
      <c r="D226" s="207"/>
      <c r="E226" s="83"/>
      <c r="F226" s="85"/>
      <c r="G226" s="67">
        <f t="shared" si="7"/>
        <v>0</v>
      </c>
      <c r="H226" s="87" t="s">
        <v>183</v>
      </c>
    </row>
    <row r="227" spans="1:8" s="87" customFormat="1" hidden="1" x14ac:dyDescent="0.25">
      <c r="A227" s="178"/>
      <c r="B227" s="327"/>
      <c r="C227" s="327"/>
      <c r="D227" s="207"/>
      <c r="E227" s="83"/>
      <c r="F227" s="85"/>
      <c r="G227" s="67">
        <f t="shared" si="7"/>
        <v>0</v>
      </c>
      <c r="H227" s="87" t="s">
        <v>183</v>
      </c>
    </row>
    <row r="228" spans="1:8" s="87" customFormat="1" hidden="1" x14ac:dyDescent="0.25">
      <c r="A228" s="178"/>
      <c r="B228" s="327"/>
      <c r="C228" s="327"/>
      <c r="D228" s="207"/>
      <c r="E228" s="83"/>
      <c r="F228" s="85"/>
      <c r="G228" s="67">
        <f t="shared" si="7"/>
        <v>0</v>
      </c>
      <c r="H228" s="87" t="s">
        <v>183</v>
      </c>
    </row>
    <row r="229" spans="1:8" s="87" customFormat="1" hidden="1" x14ac:dyDescent="0.25">
      <c r="A229" s="178"/>
      <c r="B229" s="327"/>
      <c r="C229" s="327"/>
      <c r="D229" s="207"/>
      <c r="E229" s="83"/>
      <c r="F229" s="85"/>
      <c r="G229" s="67">
        <f t="shared" si="7"/>
        <v>0</v>
      </c>
      <c r="H229" s="87" t="s">
        <v>183</v>
      </c>
    </row>
    <row r="230" spans="1:8" s="87" customFormat="1" hidden="1" x14ac:dyDescent="0.25">
      <c r="A230" s="178"/>
      <c r="B230" s="327"/>
      <c r="C230" s="327"/>
      <c r="D230" s="207"/>
      <c r="E230" s="83"/>
      <c r="F230" s="85"/>
      <c r="G230" s="67">
        <f t="shared" si="7"/>
        <v>0</v>
      </c>
      <c r="H230" s="87" t="s">
        <v>183</v>
      </c>
    </row>
    <row r="231" spans="1:8" s="87" customFormat="1" hidden="1" x14ac:dyDescent="0.25">
      <c r="A231" s="178"/>
      <c r="B231" s="327"/>
      <c r="C231" s="327"/>
      <c r="D231" s="207"/>
      <c r="E231" s="83"/>
      <c r="F231" s="85"/>
      <c r="G231" s="67">
        <f t="shared" si="7"/>
        <v>0</v>
      </c>
      <c r="H231" s="87" t="s">
        <v>183</v>
      </c>
    </row>
    <row r="232" spans="1:8" s="87" customFormat="1" hidden="1" x14ac:dyDescent="0.25">
      <c r="A232" s="178"/>
      <c r="B232" s="327"/>
      <c r="C232" s="327"/>
      <c r="D232" s="207"/>
      <c r="E232" s="83"/>
      <c r="F232" s="85"/>
      <c r="G232" s="67">
        <f t="shared" ref="G232:G263" si="8">ROUND(+D232*F232,2)</f>
        <v>0</v>
      </c>
      <c r="H232" s="87" t="s">
        <v>183</v>
      </c>
    </row>
    <row r="233" spans="1:8" s="87" customFormat="1" hidden="1" x14ac:dyDescent="0.25">
      <c r="A233" s="178"/>
      <c r="B233" s="327"/>
      <c r="C233" s="327"/>
      <c r="D233" s="207"/>
      <c r="E233" s="83"/>
      <c r="F233" s="85"/>
      <c r="G233" s="67">
        <f t="shared" si="8"/>
        <v>0</v>
      </c>
      <c r="H233" s="87" t="s">
        <v>183</v>
      </c>
    </row>
    <row r="234" spans="1:8" s="87" customFormat="1" hidden="1" x14ac:dyDescent="0.25">
      <c r="A234" s="178"/>
      <c r="B234" s="327"/>
      <c r="C234" s="327"/>
      <c r="D234" s="207"/>
      <c r="E234" s="83"/>
      <c r="F234" s="85"/>
      <c r="G234" s="67">
        <f t="shared" si="8"/>
        <v>0</v>
      </c>
      <c r="H234" s="87" t="s">
        <v>183</v>
      </c>
    </row>
    <row r="235" spans="1:8" s="87" customFormat="1" hidden="1" x14ac:dyDescent="0.25">
      <c r="A235" s="178"/>
      <c r="B235" s="327"/>
      <c r="C235" s="327"/>
      <c r="D235" s="207"/>
      <c r="E235" s="83"/>
      <c r="F235" s="85"/>
      <c r="G235" s="67">
        <f t="shared" si="8"/>
        <v>0</v>
      </c>
      <c r="H235" s="87" t="s">
        <v>183</v>
      </c>
    </row>
    <row r="236" spans="1:8" s="87" customFormat="1" hidden="1" x14ac:dyDescent="0.25">
      <c r="A236" s="178"/>
      <c r="B236" s="327"/>
      <c r="C236" s="327"/>
      <c r="D236" s="207"/>
      <c r="E236" s="83"/>
      <c r="F236" s="85"/>
      <c r="G236" s="67">
        <f t="shared" si="8"/>
        <v>0</v>
      </c>
      <c r="H236" s="87" t="s">
        <v>183</v>
      </c>
    </row>
    <row r="237" spans="1:8" s="87" customFormat="1" hidden="1" x14ac:dyDescent="0.25">
      <c r="A237" s="178"/>
      <c r="B237" s="327"/>
      <c r="C237" s="327"/>
      <c r="D237" s="207"/>
      <c r="E237" s="83"/>
      <c r="F237" s="85"/>
      <c r="G237" s="67">
        <f t="shared" si="8"/>
        <v>0</v>
      </c>
      <c r="H237" s="87" t="s">
        <v>183</v>
      </c>
    </row>
    <row r="238" spans="1:8" s="87" customFormat="1" hidden="1" x14ac:dyDescent="0.25">
      <c r="A238" s="178"/>
      <c r="B238" s="327"/>
      <c r="C238" s="327"/>
      <c r="D238" s="207"/>
      <c r="E238" s="83"/>
      <c r="F238" s="85"/>
      <c r="G238" s="67">
        <f t="shared" si="8"/>
        <v>0</v>
      </c>
      <c r="H238" s="87" t="s">
        <v>183</v>
      </c>
    </row>
    <row r="239" spans="1:8" s="87" customFormat="1" hidden="1" x14ac:dyDescent="0.25">
      <c r="A239" s="178"/>
      <c r="B239" s="327"/>
      <c r="C239" s="327"/>
      <c r="D239" s="207"/>
      <c r="E239" s="83"/>
      <c r="F239" s="85"/>
      <c r="G239" s="67">
        <f t="shared" si="8"/>
        <v>0</v>
      </c>
      <c r="H239" s="87" t="s">
        <v>183</v>
      </c>
    </row>
    <row r="240" spans="1:8" s="87" customFormat="1" hidden="1" x14ac:dyDescent="0.25">
      <c r="A240" s="178"/>
      <c r="B240" s="327"/>
      <c r="C240" s="327"/>
      <c r="D240" s="207"/>
      <c r="E240" s="83"/>
      <c r="F240" s="85"/>
      <c r="G240" s="67">
        <f t="shared" si="8"/>
        <v>0</v>
      </c>
      <c r="H240" s="87" t="s">
        <v>183</v>
      </c>
    </row>
    <row r="241" spans="1:8" s="87" customFormat="1" hidden="1" x14ac:dyDescent="0.25">
      <c r="A241" s="178"/>
      <c r="B241" s="327"/>
      <c r="C241" s="327"/>
      <c r="D241" s="207"/>
      <c r="E241" s="83"/>
      <c r="F241" s="85"/>
      <c r="G241" s="67">
        <f t="shared" si="8"/>
        <v>0</v>
      </c>
      <c r="H241" s="87" t="s">
        <v>183</v>
      </c>
    </row>
    <row r="242" spans="1:8" s="87" customFormat="1" hidden="1" x14ac:dyDescent="0.25">
      <c r="A242" s="178"/>
      <c r="B242" s="327"/>
      <c r="C242" s="327"/>
      <c r="D242" s="207"/>
      <c r="E242" s="83"/>
      <c r="F242" s="85"/>
      <c r="G242" s="67">
        <f t="shared" si="8"/>
        <v>0</v>
      </c>
      <c r="H242" s="87" t="s">
        <v>183</v>
      </c>
    </row>
    <row r="243" spans="1:8" s="87" customFormat="1" hidden="1" x14ac:dyDescent="0.25">
      <c r="A243" s="178"/>
      <c r="B243" s="327"/>
      <c r="C243" s="327"/>
      <c r="D243" s="207"/>
      <c r="E243" s="83"/>
      <c r="F243" s="85"/>
      <c r="G243" s="67">
        <f t="shared" si="8"/>
        <v>0</v>
      </c>
      <c r="H243" s="87" t="s">
        <v>183</v>
      </c>
    </row>
    <row r="244" spans="1:8" s="87" customFormat="1" hidden="1" x14ac:dyDescent="0.25">
      <c r="A244" s="178"/>
      <c r="B244" s="327"/>
      <c r="C244" s="327"/>
      <c r="D244" s="207"/>
      <c r="E244" s="83"/>
      <c r="F244" s="85"/>
      <c r="G244" s="67">
        <f t="shared" si="8"/>
        <v>0</v>
      </c>
      <c r="H244" s="87" t="s">
        <v>183</v>
      </c>
    </row>
    <row r="245" spans="1:8" s="87" customFormat="1" hidden="1" x14ac:dyDescent="0.25">
      <c r="A245" s="178"/>
      <c r="B245" s="327"/>
      <c r="C245" s="327"/>
      <c r="D245" s="207"/>
      <c r="E245" s="83"/>
      <c r="F245" s="85"/>
      <c r="G245" s="67">
        <f t="shared" si="8"/>
        <v>0</v>
      </c>
      <c r="H245" s="87" t="s">
        <v>183</v>
      </c>
    </row>
    <row r="246" spans="1:8" s="87" customFormat="1" hidden="1" x14ac:dyDescent="0.25">
      <c r="A246" s="178"/>
      <c r="B246" s="327"/>
      <c r="C246" s="327"/>
      <c r="D246" s="207"/>
      <c r="E246" s="83"/>
      <c r="F246" s="85"/>
      <c r="G246" s="67">
        <f t="shared" si="8"/>
        <v>0</v>
      </c>
      <c r="H246" s="87" t="s">
        <v>183</v>
      </c>
    </row>
    <row r="247" spans="1:8" s="87" customFormat="1" hidden="1" x14ac:dyDescent="0.25">
      <c r="A247" s="178"/>
      <c r="B247" s="327"/>
      <c r="C247" s="327"/>
      <c r="D247" s="207"/>
      <c r="E247" s="83"/>
      <c r="F247" s="85"/>
      <c r="G247" s="67">
        <f t="shared" si="8"/>
        <v>0</v>
      </c>
      <c r="H247" s="87" t="s">
        <v>183</v>
      </c>
    </row>
    <row r="248" spans="1:8" s="87" customFormat="1" hidden="1" x14ac:dyDescent="0.25">
      <c r="A248" s="178"/>
      <c r="B248" s="327"/>
      <c r="C248" s="327"/>
      <c r="D248" s="207"/>
      <c r="E248" s="83"/>
      <c r="F248" s="85"/>
      <c r="G248" s="67">
        <f t="shared" si="8"/>
        <v>0</v>
      </c>
      <c r="H248" s="87" t="s">
        <v>183</v>
      </c>
    </row>
    <row r="249" spans="1:8" s="87" customFormat="1" hidden="1" x14ac:dyDescent="0.25">
      <c r="A249" s="178"/>
      <c r="B249" s="327"/>
      <c r="C249" s="327"/>
      <c r="D249" s="207"/>
      <c r="E249" s="83"/>
      <c r="F249" s="85"/>
      <c r="G249" s="67">
        <f t="shared" si="8"/>
        <v>0</v>
      </c>
      <c r="H249" s="87" t="s">
        <v>183</v>
      </c>
    </row>
    <row r="250" spans="1:8" s="87" customFormat="1" hidden="1" x14ac:dyDescent="0.25">
      <c r="A250" s="178"/>
      <c r="B250" s="327"/>
      <c r="C250" s="327"/>
      <c r="D250" s="207"/>
      <c r="E250" s="83"/>
      <c r="F250" s="85"/>
      <c r="G250" s="67">
        <f t="shared" si="8"/>
        <v>0</v>
      </c>
      <c r="H250" s="87" t="s">
        <v>183</v>
      </c>
    </row>
    <row r="251" spans="1:8" s="87" customFormat="1" hidden="1" x14ac:dyDescent="0.25">
      <c r="A251" s="178"/>
      <c r="B251" s="327"/>
      <c r="C251" s="327"/>
      <c r="D251" s="207"/>
      <c r="E251" s="83"/>
      <c r="F251" s="85"/>
      <c r="G251" s="67">
        <f t="shared" si="8"/>
        <v>0</v>
      </c>
      <c r="H251" s="87" t="s">
        <v>183</v>
      </c>
    </row>
    <row r="252" spans="1:8" s="87" customFormat="1" hidden="1" x14ac:dyDescent="0.25">
      <c r="A252" s="178"/>
      <c r="B252" s="327"/>
      <c r="C252" s="327"/>
      <c r="D252" s="207"/>
      <c r="E252" s="83"/>
      <c r="F252" s="85"/>
      <c r="G252" s="67">
        <f t="shared" si="8"/>
        <v>0</v>
      </c>
      <c r="H252" s="87" t="s">
        <v>183</v>
      </c>
    </row>
    <row r="253" spans="1:8" s="87" customFormat="1" hidden="1" x14ac:dyDescent="0.25">
      <c r="A253" s="178"/>
      <c r="B253" s="327"/>
      <c r="C253" s="327"/>
      <c r="D253" s="207"/>
      <c r="E253" s="83"/>
      <c r="F253" s="85"/>
      <c r="G253" s="67">
        <f t="shared" si="8"/>
        <v>0</v>
      </c>
      <c r="H253" s="87" t="s">
        <v>183</v>
      </c>
    </row>
    <row r="254" spans="1:8" s="87" customFormat="1" hidden="1" x14ac:dyDescent="0.25">
      <c r="A254" s="178"/>
      <c r="B254" s="327"/>
      <c r="C254" s="327"/>
      <c r="D254" s="207"/>
      <c r="E254" s="83"/>
      <c r="F254" s="85"/>
      <c r="G254" s="67">
        <f t="shared" si="8"/>
        <v>0</v>
      </c>
      <c r="H254" s="87" t="s">
        <v>183</v>
      </c>
    </row>
    <row r="255" spans="1:8" s="87" customFormat="1" hidden="1" x14ac:dyDescent="0.25">
      <c r="A255" s="178"/>
      <c r="B255" s="327"/>
      <c r="C255" s="327"/>
      <c r="D255" s="207"/>
      <c r="E255" s="83"/>
      <c r="F255" s="85"/>
      <c r="G255" s="67">
        <f t="shared" si="8"/>
        <v>0</v>
      </c>
      <c r="H255" s="87" t="s">
        <v>183</v>
      </c>
    </row>
    <row r="256" spans="1:8" s="87" customFormat="1" hidden="1" x14ac:dyDescent="0.25">
      <c r="A256" s="178"/>
      <c r="B256" s="327"/>
      <c r="C256" s="327"/>
      <c r="D256" s="207"/>
      <c r="E256" s="83"/>
      <c r="F256" s="85"/>
      <c r="G256" s="67">
        <f t="shared" si="8"/>
        <v>0</v>
      </c>
      <c r="H256" s="87" t="s">
        <v>183</v>
      </c>
    </row>
    <row r="257" spans="1:10" s="87" customFormat="1" hidden="1" x14ac:dyDescent="0.25">
      <c r="A257" s="178"/>
      <c r="B257" s="327"/>
      <c r="C257" s="327"/>
      <c r="D257" s="207"/>
      <c r="E257" s="83"/>
      <c r="F257" s="85"/>
      <c r="G257" s="67">
        <f t="shared" si="8"/>
        <v>0</v>
      </c>
      <c r="H257" s="87" t="s">
        <v>183</v>
      </c>
    </row>
    <row r="258" spans="1:10" s="87" customFormat="1" hidden="1" x14ac:dyDescent="0.25">
      <c r="A258" s="178"/>
      <c r="B258" s="327"/>
      <c r="C258" s="327"/>
      <c r="D258" s="207"/>
      <c r="E258" s="83"/>
      <c r="F258" s="85"/>
      <c r="G258" s="67">
        <f t="shared" si="8"/>
        <v>0</v>
      </c>
      <c r="H258" s="87" t="s">
        <v>183</v>
      </c>
    </row>
    <row r="259" spans="1:10" s="87" customFormat="1" hidden="1" x14ac:dyDescent="0.25">
      <c r="A259" s="178"/>
      <c r="B259" s="327"/>
      <c r="C259" s="327"/>
      <c r="D259" s="207"/>
      <c r="E259" s="83"/>
      <c r="F259" s="85"/>
      <c r="G259" s="67">
        <f t="shared" si="8"/>
        <v>0</v>
      </c>
      <c r="H259" s="87" t="s">
        <v>183</v>
      </c>
    </row>
    <row r="260" spans="1:10" s="87" customFormat="1" hidden="1" x14ac:dyDescent="0.25">
      <c r="A260" s="178"/>
      <c r="B260" s="327"/>
      <c r="C260" s="327"/>
      <c r="D260" s="207"/>
      <c r="E260" s="83"/>
      <c r="F260" s="85"/>
      <c r="G260" s="67">
        <f t="shared" si="8"/>
        <v>0</v>
      </c>
      <c r="H260" s="87" t="s">
        <v>183</v>
      </c>
    </row>
    <row r="261" spans="1:10" s="87" customFormat="1" hidden="1" x14ac:dyDescent="0.25">
      <c r="A261" s="178"/>
      <c r="B261" s="327"/>
      <c r="C261" s="327"/>
      <c r="D261" s="207"/>
      <c r="E261" s="83"/>
      <c r="F261" s="85"/>
      <c r="G261" s="67">
        <f t="shared" si="8"/>
        <v>0</v>
      </c>
      <c r="H261" s="87" t="s">
        <v>183</v>
      </c>
    </row>
    <row r="262" spans="1:10" s="87" customFormat="1" hidden="1" x14ac:dyDescent="0.25">
      <c r="A262" s="178"/>
      <c r="B262" s="327"/>
      <c r="C262" s="327"/>
      <c r="D262" s="207"/>
      <c r="E262" s="83"/>
      <c r="F262" s="85"/>
      <c r="G262" s="67">
        <f t="shared" si="8"/>
        <v>0</v>
      </c>
      <c r="H262" s="87" t="s">
        <v>183</v>
      </c>
    </row>
    <row r="263" spans="1:10" s="87" customFormat="1" hidden="1" x14ac:dyDescent="0.25">
      <c r="A263" s="178"/>
      <c r="B263" s="327"/>
      <c r="C263" s="327"/>
      <c r="D263" s="207"/>
      <c r="E263" s="83"/>
      <c r="F263" s="85"/>
      <c r="G263" s="67">
        <f t="shared" si="8"/>
        <v>0</v>
      </c>
      <c r="H263" s="87" t="s">
        <v>183</v>
      </c>
    </row>
    <row r="264" spans="1:10" s="87" customFormat="1" hidden="1" x14ac:dyDescent="0.25">
      <c r="A264" s="178"/>
      <c r="B264" s="327"/>
      <c r="C264" s="327"/>
      <c r="D264" s="207"/>
      <c r="E264" s="83"/>
      <c r="F264" s="85"/>
      <c r="G264" s="67">
        <f t="shared" ref="G264:G265" si="9">ROUND(+D264*F264,2)</f>
        <v>0</v>
      </c>
      <c r="H264" s="87" t="s">
        <v>183</v>
      </c>
    </row>
    <row r="265" spans="1:10" s="87" customFormat="1" x14ac:dyDescent="0.25">
      <c r="A265" s="178"/>
      <c r="B265" s="476"/>
      <c r="C265" s="476"/>
      <c r="D265" s="207"/>
      <c r="E265" s="83"/>
      <c r="F265" s="85"/>
      <c r="G265" s="218">
        <f t="shared" si="9"/>
        <v>0</v>
      </c>
      <c r="H265" s="87" t="s">
        <v>183</v>
      </c>
    </row>
    <row r="266" spans="1:10" s="87" customFormat="1" x14ac:dyDescent="0.25">
      <c r="A266" s="183"/>
      <c r="B266" s="478"/>
      <c r="C266" s="478"/>
      <c r="D266" s="83"/>
      <c r="E266" s="162"/>
      <c r="F266" s="167" t="s">
        <v>198</v>
      </c>
      <c r="G266" s="228">
        <f>ROUND(SUBTOTAL(109,G135:G265),2)</f>
        <v>0</v>
      </c>
      <c r="H266" s="87" t="s">
        <v>183</v>
      </c>
      <c r="J266" s="100" t="s">
        <v>197</v>
      </c>
    </row>
    <row r="267" spans="1:10" s="87" customFormat="1" x14ac:dyDescent="0.25">
      <c r="A267" s="183"/>
      <c r="B267" s="328"/>
      <c r="C267" s="328"/>
      <c r="D267" s="83"/>
      <c r="E267" s="162"/>
      <c r="F267" s="162"/>
      <c r="G267" s="67"/>
      <c r="H267" s="87" t="s">
        <v>185</v>
      </c>
      <c r="J267" s="100"/>
    </row>
    <row r="268" spans="1:10" s="87" customFormat="1" x14ac:dyDescent="0.25">
      <c r="A268" s="183"/>
      <c r="B268" s="328"/>
      <c r="C268" s="328"/>
      <c r="D268" s="83"/>
      <c r="E268" s="162"/>
      <c r="F268" s="326" t="s">
        <v>241</v>
      </c>
      <c r="G268" s="67">
        <f>+G266+G134</f>
        <v>0</v>
      </c>
      <c r="H268" s="87" t="s">
        <v>185</v>
      </c>
      <c r="J268" s="100"/>
    </row>
    <row r="269" spans="1:10" s="87" customFormat="1" x14ac:dyDescent="0.25">
      <c r="C269" s="88"/>
      <c r="G269" s="91"/>
      <c r="H269" s="87" t="s">
        <v>185</v>
      </c>
    </row>
    <row r="270" spans="1:10" s="87" customFormat="1" x14ac:dyDescent="0.25">
      <c r="A270" s="187" t="s">
        <v>242</v>
      </c>
      <c r="B270" s="92"/>
      <c r="C270" s="92"/>
      <c r="D270" s="92"/>
      <c r="E270" s="92"/>
      <c r="F270" s="92"/>
      <c r="G270" s="107"/>
      <c r="H270" s="87" t="s">
        <v>180</v>
      </c>
      <c r="J270" s="121" t="s">
        <v>189</v>
      </c>
    </row>
    <row r="271" spans="1:10" s="87" customFormat="1" ht="45" customHeight="1" x14ac:dyDescent="0.25">
      <c r="A271" s="457"/>
      <c r="B271" s="458"/>
      <c r="C271" s="458"/>
      <c r="D271" s="458"/>
      <c r="E271" s="458"/>
      <c r="F271" s="458"/>
      <c r="G271" s="459"/>
      <c r="H271" s="87" t="s">
        <v>180</v>
      </c>
      <c r="J271" s="121" t="s">
        <v>243</v>
      </c>
    </row>
    <row r="272" spans="1:10" x14ac:dyDescent="0.25">
      <c r="H272" s="87" t="s">
        <v>183</v>
      </c>
    </row>
    <row r="273" spans="1:10" s="87" customFormat="1" x14ac:dyDescent="0.25">
      <c r="A273" s="187" t="s">
        <v>244</v>
      </c>
      <c r="B273" s="95"/>
      <c r="C273" s="96"/>
      <c r="D273" s="96"/>
      <c r="E273" s="96"/>
      <c r="F273" s="96"/>
      <c r="G273" s="108"/>
      <c r="H273" s="87" t="s">
        <v>183</v>
      </c>
      <c r="J273" s="121" t="s">
        <v>189</v>
      </c>
    </row>
    <row r="274" spans="1:10" s="87" customFormat="1" ht="45" customHeight="1" x14ac:dyDescent="0.25">
      <c r="A274" s="457"/>
      <c r="B274" s="458"/>
      <c r="C274" s="458"/>
      <c r="D274" s="458"/>
      <c r="E274" s="458"/>
      <c r="F274" s="458"/>
      <c r="G274" s="459"/>
      <c r="H274" s="87" t="s">
        <v>183</v>
      </c>
      <c r="J274" s="121" t="s">
        <v>243</v>
      </c>
    </row>
    <row r="275" spans="1:10" s="87" customFormat="1" x14ac:dyDescent="0.25">
      <c r="A275" s="83"/>
      <c r="B275" s="83"/>
      <c r="C275" s="83"/>
      <c r="D275" s="83"/>
      <c r="E275" s="163"/>
      <c r="F275" s="163"/>
      <c r="G275" s="86"/>
      <c r="H275" s="87" t="s">
        <v>185</v>
      </c>
    </row>
    <row r="276" spans="1:10" ht="25.5" x14ac:dyDescent="0.25">
      <c r="A276" s="225" t="s">
        <v>245</v>
      </c>
      <c r="B276" s="225" t="s">
        <v>204</v>
      </c>
      <c r="C276" s="185" t="s">
        <v>205</v>
      </c>
      <c r="D276" s="185" t="s">
        <v>206</v>
      </c>
      <c r="E276" s="185" t="s">
        <v>207</v>
      </c>
      <c r="F276" s="185" t="s">
        <v>208</v>
      </c>
      <c r="G276" s="225" t="s">
        <v>246</v>
      </c>
      <c r="H276" t="s">
        <v>185</v>
      </c>
    </row>
    <row r="277" spans="1:10" s="87" customFormat="1" x14ac:dyDescent="0.25">
      <c r="A277" s="178"/>
      <c r="B277" s="178"/>
      <c r="C277" s="207"/>
      <c r="D277" s="83"/>
      <c r="E277" s="85"/>
      <c r="F277" s="85"/>
      <c r="G277" s="67">
        <f t="shared" ref="G277:G406" si="10">ROUND(C277*E277*F277,2)</f>
        <v>0</v>
      </c>
      <c r="H277" s="87" t="s">
        <v>180</v>
      </c>
    </row>
    <row r="278" spans="1:10" s="87" customFormat="1" x14ac:dyDescent="0.25">
      <c r="A278" s="178"/>
      <c r="B278" s="178"/>
      <c r="C278" s="207"/>
      <c r="D278" s="83"/>
      <c r="E278" s="85"/>
      <c r="F278" s="85"/>
      <c r="G278" s="67">
        <f t="shared" si="10"/>
        <v>0</v>
      </c>
      <c r="H278" s="87" t="s">
        <v>180</v>
      </c>
    </row>
    <row r="279" spans="1:10" s="87" customFormat="1" x14ac:dyDescent="0.25">
      <c r="A279" s="178"/>
      <c r="B279" s="178"/>
      <c r="C279" s="207"/>
      <c r="D279" s="83"/>
      <c r="E279" s="85"/>
      <c r="F279" s="85"/>
      <c r="G279" s="67">
        <f t="shared" si="10"/>
        <v>0</v>
      </c>
      <c r="H279" s="87" t="s">
        <v>180</v>
      </c>
    </row>
    <row r="280" spans="1:10" s="87" customFormat="1" hidden="1" x14ac:dyDescent="0.25">
      <c r="A280" s="178"/>
      <c r="B280" s="178"/>
      <c r="C280" s="207"/>
      <c r="D280" s="83"/>
      <c r="E280" s="85"/>
      <c r="F280" s="85"/>
      <c r="G280" s="67">
        <f t="shared" si="10"/>
        <v>0</v>
      </c>
      <c r="H280" s="87" t="s">
        <v>180</v>
      </c>
    </row>
    <row r="281" spans="1:10" s="87" customFormat="1" hidden="1" x14ac:dyDescent="0.25">
      <c r="A281" s="178"/>
      <c r="B281" s="178"/>
      <c r="C281" s="207"/>
      <c r="D281" s="83"/>
      <c r="E281" s="85"/>
      <c r="F281" s="85"/>
      <c r="G281" s="67">
        <f t="shared" si="10"/>
        <v>0</v>
      </c>
      <c r="H281" s="87" t="s">
        <v>180</v>
      </c>
    </row>
    <row r="282" spans="1:10" s="87" customFormat="1" hidden="1" x14ac:dyDescent="0.25">
      <c r="A282" s="178"/>
      <c r="B282" s="178"/>
      <c r="C282" s="207"/>
      <c r="D282" s="83"/>
      <c r="E282" s="85"/>
      <c r="F282" s="85"/>
      <c r="G282" s="67">
        <f t="shared" si="10"/>
        <v>0</v>
      </c>
      <c r="H282" s="87" t="s">
        <v>180</v>
      </c>
    </row>
    <row r="283" spans="1:10" s="87" customFormat="1" hidden="1" x14ac:dyDescent="0.25">
      <c r="A283" s="178"/>
      <c r="B283" s="178"/>
      <c r="C283" s="207"/>
      <c r="D283" s="83"/>
      <c r="E283" s="85"/>
      <c r="F283" s="85"/>
      <c r="G283" s="67">
        <f t="shared" si="10"/>
        <v>0</v>
      </c>
      <c r="H283" s="87" t="s">
        <v>180</v>
      </c>
    </row>
    <row r="284" spans="1:10" s="87" customFormat="1" hidden="1" x14ac:dyDescent="0.25">
      <c r="A284" s="178"/>
      <c r="B284" s="178"/>
      <c r="C284" s="207"/>
      <c r="D284" s="83"/>
      <c r="E284" s="85"/>
      <c r="F284" s="85"/>
      <c r="G284" s="67">
        <f t="shared" si="10"/>
        <v>0</v>
      </c>
      <c r="H284" s="87" t="s">
        <v>180</v>
      </c>
    </row>
    <row r="285" spans="1:10" s="87" customFormat="1" hidden="1" x14ac:dyDescent="0.25">
      <c r="A285" s="178"/>
      <c r="B285" s="178"/>
      <c r="C285" s="207"/>
      <c r="D285" s="83"/>
      <c r="E285" s="85"/>
      <c r="F285" s="85"/>
      <c r="G285" s="67">
        <f t="shared" si="10"/>
        <v>0</v>
      </c>
      <c r="H285" s="87" t="s">
        <v>180</v>
      </c>
    </row>
    <row r="286" spans="1:10" s="87" customFormat="1" hidden="1" x14ac:dyDescent="0.25">
      <c r="A286" s="178"/>
      <c r="B286" s="178"/>
      <c r="C286" s="207"/>
      <c r="D286" s="83"/>
      <c r="E286" s="85"/>
      <c r="F286" s="85"/>
      <c r="G286" s="67">
        <f t="shared" si="10"/>
        <v>0</v>
      </c>
      <c r="H286" s="87" t="s">
        <v>180</v>
      </c>
    </row>
    <row r="287" spans="1:10" s="87" customFormat="1" hidden="1" x14ac:dyDescent="0.25">
      <c r="A287" s="178"/>
      <c r="B287" s="178"/>
      <c r="C287" s="207"/>
      <c r="D287" s="83"/>
      <c r="E287" s="85"/>
      <c r="F287" s="85"/>
      <c r="G287" s="67">
        <f t="shared" si="10"/>
        <v>0</v>
      </c>
      <c r="H287" s="87" t="s">
        <v>180</v>
      </c>
    </row>
    <row r="288" spans="1:10" s="87" customFormat="1" hidden="1" x14ac:dyDescent="0.25">
      <c r="A288" s="178"/>
      <c r="B288" s="178"/>
      <c r="C288" s="207"/>
      <c r="D288" s="83"/>
      <c r="E288" s="85"/>
      <c r="F288" s="85"/>
      <c r="G288" s="67">
        <f t="shared" si="10"/>
        <v>0</v>
      </c>
      <c r="H288" s="87" t="s">
        <v>180</v>
      </c>
    </row>
    <row r="289" spans="1:8" s="87" customFormat="1" hidden="1" x14ac:dyDescent="0.25">
      <c r="A289" s="178"/>
      <c r="B289" s="178"/>
      <c r="C289" s="207"/>
      <c r="D289" s="83"/>
      <c r="E289" s="85"/>
      <c r="F289" s="85"/>
      <c r="G289" s="67">
        <f t="shared" si="10"/>
        <v>0</v>
      </c>
      <c r="H289" s="87" t="s">
        <v>180</v>
      </c>
    </row>
    <row r="290" spans="1:8" s="87" customFormat="1" hidden="1" x14ac:dyDescent="0.25">
      <c r="A290" s="178"/>
      <c r="B290" s="178"/>
      <c r="C290" s="207"/>
      <c r="D290" s="83"/>
      <c r="E290" s="85"/>
      <c r="F290" s="85"/>
      <c r="G290" s="67">
        <f t="shared" si="10"/>
        <v>0</v>
      </c>
      <c r="H290" s="87" t="s">
        <v>180</v>
      </c>
    </row>
    <row r="291" spans="1:8" s="87" customFormat="1" hidden="1" x14ac:dyDescent="0.25">
      <c r="A291" s="178"/>
      <c r="B291" s="178"/>
      <c r="C291" s="207"/>
      <c r="D291" s="83"/>
      <c r="E291" s="85"/>
      <c r="F291" s="85"/>
      <c r="G291" s="67">
        <f t="shared" si="10"/>
        <v>0</v>
      </c>
      <c r="H291" s="87" t="s">
        <v>180</v>
      </c>
    </row>
    <row r="292" spans="1:8" s="87" customFormat="1" hidden="1" x14ac:dyDescent="0.25">
      <c r="A292" s="178"/>
      <c r="B292" s="178"/>
      <c r="C292" s="207"/>
      <c r="D292" s="83"/>
      <c r="E292" s="85"/>
      <c r="F292" s="85"/>
      <c r="G292" s="67">
        <f t="shared" si="10"/>
        <v>0</v>
      </c>
      <c r="H292" s="87" t="s">
        <v>180</v>
      </c>
    </row>
    <row r="293" spans="1:8" s="87" customFormat="1" hidden="1" x14ac:dyDescent="0.25">
      <c r="A293" s="178"/>
      <c r="B293" s="178"/>
      <c r="C293" s="207"/>
      <c r="D293" s="83"/>
      <c r="E293" s="85"/>
      <c r="F293" s="85"/>
      <c r="G293" s="67">
        <f t="shared" si="10"/>
        <v>0</v>
      </c>
      <c r="H293" s="87" t="s">
        <v>180</v>
      </c>
    </row>
    <row r="294" spans="1:8" s="87" customFormat="1" hidden="1" x14ac:dyDescent="0.25">
      <c r="A294" s="178"/>
      <c r="B294" s="178"/>
      <c r="C294" s="207"/>
      <c r="D294" s="83"/>
      <c r="E294" s="85"/>
      <c r="F294" s="85"/>
      <c r="G294" s="67">
        <f t="shared" si="10"/>
        <v>0</v>
      </c>
      <c r="H294" s="87" t="s">
        <v>180</v>
      </c>
    </row>
    <row r="295" spans="1:8" s="87" customFormat="1" hidden="1" x14ac:dyDescent="0.25">
      <c r="A295" s="178"/>
      <c r="B295" s="178"/>
      <c r="C295" s="207"/>
      <c r="D295" s="83"/>
      <c r="E295" s="85"/>
      <c r="F295" s="85"/>
      <c r="G295" s="67">
        <f t="shared" si="10"/>
        <v>0</v>
      </c>
      <c r="H295" s="87" t="s">
        <v>180</v>
      </c>
    </row>
    <row r="296" spans="1:8" s="87" customFormat="1" hidden="1" x14ac:dyDescent="0.25">
      <c r="A296" s="178"/>
      <c r="B296" s="178"/>
      <c r="C296" s="207"/>
      <c r="D296" s="83"/>
      <c r="E296" s="85"/>
      <c r="F296" s="85"/>
      <c r="G296" s="67">
        <f t="shared" si="10"/>
        <v>0</v>
      </c>
      <c r="H296" s="87" t="s">
        <v>180</v>
      </c>
    </row>
    <row r="297" spans="1:8" s="87" customFormat="1" hidden="1" x14ac:dyDescent="0.25">
      <c r="A297" s="178"/>
      <c r="B297" s="178"/>
      <c r="C297" s="207"/>
      <c r="D297" s="83"/>
      <c r="E297" s="85"/>
      <c r="F297" s="85"/>
      <c r="G297" s="67">
        <f t="shared" si="10"/>
        <v>0</v>
      </c>
      <c r="H297" s="87" t="s">
        <v>180</v>
      </c>
    </row>
    <row r="298" spans="1:8" s="87" customFormat="1" hidden="1" x14ac:dyDescent="0.25">
      <c r="A298" s="178"/>
      <c r="B298" s="178"/>
      <c r="C298" s="207"/>
      <c r="D298" s="83"/>
      <c r="E298" s="85"/>
      <c r="F298" s="85"/>
      <c r="G298" s="67">
        <f t="shared" si="10"/>
        <v>0</v>
      </c>
      <c r="H298" s="87" t="s">
        <v>180</v>
      </c>
    </row>
    <row r="299" spans="1:8" s="87" customFormat="1" hidden="1" x14ac:dyDescent="0.25">
      <c r="A299" s="178"/>
      <c r="B299" s="178"/>
      <c r="C299" s="207"/>
      <c r="D299" s="83"/>
      <c r="E299" s="85"/>
      <c r="F299" s="85"/>
      <c r="G299" s="67">
        <f t="shared" si="10"/>
        <v>0</v>
      </c>
      <c r="H299" s="87" t="s">
        <v>180</v>
      </c>
    </row>
    <row r="300" spans="1:8" s="87" customFormat="1" hidden="1" x14ac:dyDescent="0.25">
      <c r="A300" s="178"/>
      <c r="B300" s="178"/>
      <c r="C300" s="207"/>
      <c r="D300" s="83"/>
      <c r="E300" s="85"/>
      <c r="F300" s="85"/>
      <c r="G300" s="67">
        <f t="shared" si="10"/>
        <v>0</v>
      </c>
      <c r="H300" s="87" t="s">
        <v>180</v>
      </c>
    </row>
    <row r="301" spans="1:8" s="87" customFormat="1" hidden="1" x14ac:dyDescent="0.25">
      <c r="A301" s="178"/>
      <c r="B301" s="178"/>
      <c r="C301" s="207"/>
      <c r="D301" s="83"/>
      <c r="E301" s="85"/>
      <c r="F301" s="85"/>
      <c r="G301" s="67">
        <f t="shared" si="10"/>
        <v>0</v>
      </c>
      <c r="H301" s="87" t="s">
        <v>180</v>
      </c>
    </row>
    <row r="302" spans="1:8" s="87" customFormat="1" hidden="1" x14ac:dyDescent="0.25">
      <c r="A302" s="178"/>
      <c r="B302" s="178"/>
      <c r="C302" s="207"/>
      <c r="D302" s="83"/>
      <c r="E302" s="85"/>
      <c r="F302" s="85"/>
      <c r="G302" s="67">
        <f t="shared" si="10"/>
        <v>0</v>
      </c>
      <c r="H302" s="87" t="s">
        <v>180</v>
      </c>
    </row>
    <row r="303" spans="1:8" s="87" customFormat="1" hidden="1" x14ac:dyDescent="0.25">
      <c r="A303" s="178"/>
      <c r="B303" s="178"/>
      <c r="C303" s="207"/>
      <c r="D303" s="83"/>
      <c r="E303" s="85"/>
      <c r="F303" s="85"/>
      <c r="G303" s="67">
        <f t="shared" si="10"/>
        <v>0</v>
      </c>
      <c r="H303" s="87" t="s">
        <v>180</v>
      </c>
    </row>
    <row r="304" spans="1:8" s="87" customFormat="1" hidden="1" x14ac:dyDescent="0.25">
      <c r="A304" s="178"/>
      <c r="B304" s="178"/>
      <c r="C304" s="207"/>
      <c r="D304" s="83"/>
      <c r="E304" s="85"/>
      <c r="F304" s="85"/>
      <c r="G304" s="67">
        <f t="shared" si="10"/>
        <v>0</v>
      </c>
      <c r="H304" s="87" t="s">
        <v>180</v>
      </c>
    </row>
    <row r="305" spans="1:8" s="87" customFormat="1" hidden="1" x14ac:dyDescent="0.25">
      <c r="A305" s="178"/>
      <c r="B305" s="178"/>
      <c r="C305" s="207"/>
      <c r="D305" s="83"/>
      <c r="E305" s="85"/>
      <c r="F305" s="85"/>
      <c r="G305" s="67">
        <f t="shared" si="10"/>
        <v>0</v>
      </c>
      <c r="H305" s="87" t="s">
        <v>180</v>
      </c>
    </row>
    <row r="306" spans="1:8" s="87" customFormat="1" hidden="1" x14ac:dyDescent="0.25">
      <c r="A306" s="178"/>
      <c r="B306" s="178"/>
      <c r="C306" s="207"/>
      <c r="D306" s="83"/>
      <c r="E306" s="85"/>
      <c r="F306" s="85"/>
      <c r="G306" s="67">
        <f t="shared" si="10"/>
        <v>0</v>
      </c>
      <c r="H306" s="87" t="s">
        <v>180</v>
      </c>
    </row>
    <row r="307" spans="1:8" s="87" customFormat="1" hidden="1" x14ac:dyDescent="0.25">
      <c r="A307" s="178"/>
      <c r="B307" s="178"/>
      <c r="C307" s="207"/>
      <c r="D307" s="83"/>
      <c r="E307" s="85"/>
      <c r="F307" s="85"/>
      <c r="G307" s="67">
        <f t="shared" si="10"/>
        <v>0</v>
      </c>
      <c r="H307" s="87" t="s">
        <v>180</v>
      </c>
    </row>
    <row r="308" spans="1:8" s="87" customFormat="1" hidden="1" x14ac:dyDescent="0.25">
      <c r="A308" s="178"/>
      <c r="B308" s="178"/>
      <c r="C308" s="207"/>
      <c r="D308" s="83"/>
      <c r="E308" s="85"/>
      <c r="F308" s="85"/>
      <c r="G308" s="67">
        <f t="shared" si="10"/>
        <v>0</v>
      </c>
      <c r="H308" s="87" t="s">
        <v>180</v>
      </c>
    </row>
    <row r="309" spans="1:8" s="87" customFormat="1" hidden="1" x14ac:dyDescent="0.25">
      <c r="A309" s="178"/>
      <c r="B309" s="178"/>
      <c r="C309" s="207"/>
      <c r="D309" s="83"/>
      <c r="E309" s="85"/>
      <c r="F309" s="85"/>
      <c r="G309" s="67">
        <f t="shared" si="10"/>
        <v>0</v>
      </c>
      <c r="H309" s="87" t="s">
        <v>180</v>
      </c>
    </row>
    <row r="310" spans="1:8" s="87" customFormat="1" hidden="1" x14ac:dyDescent="0.25">
      <c r="A310" s="178"/>
      <c r="B310" s="178"/>
      <c r="C310" s="207"/>
      <c r="D310" s="83"/>
      <c r="E310" s="85"/>
      <c r="F310" s="85"/>
      <c r="G310" s="67">
        <f t="shared" ref="G310:G341" si="11">ROUND(C310*E310*F310,2)</f>
        <v>0</v>
      </c>
      <c r="H310" s="87" t="s">
        <v>180</v>
      </c>
    </row>
    <row r="311" spans="1:8" s="87" customFormat="1" hidden="1" x14ac:dyDescent="0.25">
      <c r="A311" s="178"/>
      <c r="B311" s="178"/>
      <c r="C311" s="207"/>
      <c r="D311" s="83"/>
      <c r="E311" s="85"/>
      <c r="F311" s="85"/>
      <c r="G311" s="67">
        <f t="shared" si="11"/>
        <v>0</v>
      </c>
      <c r="H311" s="87" t="s">
        <v>180</v>
      </c>
    </row>
    <row r="312" spans="1:8" s="87" customFormat="1" hidden="1" x14ac:dyDescent="0.25">
      <c r="A312" s="178"/>
      <c r="B312" s="178"/>
      <c r="C312" s="207"/>
      <c r="D312" s="83"/>
      <c r="E312" s="85"/>
      <c r="F312" s="85"/>
      <c r="G312" s="67">
        <f t="shared" si="11"/>
        <v>0</v>
      </c>
      <c r="H312" s="87" t="s">
        <v>180</v>
      </c>
    </row>
    <row r="313" spans="1:8" s="87" customFormat="1" hidden="1" x14ac:dyDescent="0.25">
      <c r="A313" s="178"/>
      <c r="B313" s="178"/>
      <c r="C313" s="207"/>
      <c r="D313" s="83"/>
      <c r="E313" s="85"/>
      <c r="F313" s="85"/>
      <c r="G313" s="67">
        <f t="shared" si="11"/>
        <v>0</v>
      </c>
      <c r="H313" s="87" t="s">
        <v>180</v>
      </c>
    </row>
    <row r="314" spans="1:8" s="87" customFormat="1" hidden="1" x14ac:dyDescent="0.25">
      <c r="A314" s="178"/>
      <c r="B314" s="178"/>
      <c r="C314" s="207"/>
      <c r="D314" s="83"/>
      <c r="E314" s="85"/>
      <c r="F314" s="85"/>
      <c r="G314" s="67">
        <f t="shared" si="11"/>
        <v>0</v>
      </c>
      <c r="H314" s="87" t="s">
        <v>180</v>
      </c>
    </row>
    <row r="315" spans="1:8" s="87" customFormat="1" hidden="1" x14ac:dyDescent="0.25">
      <c r="A315" s="178"/>
      <c r="B315" s="178"/>
      <c r="C315" s="207"/>
      <c r="D315" s="83"/>
      <c r="E315" s="85"/>
      <c r="F315" s="85"/>
      <c r="G315" s="67">
        <f t="shared" si="11"/>
        <v>0</v>
      </c>
      <c r="H315" s="87" t="s">
        <v>180</v>
      </c>
    </row>
    <row r="316" spans="1:8" s="87" customFormat="1" hidden="1" x14ac:dyDescent="0.25">
      <c r="A316" s="178"/>
      <c r="B316" s="178"/>
      <c r="C316" s="207"/>
      <c r="D316" s="83"/>
      <c r="E316" s="85"/>
      <c r="F316" s="85"/>
      <c r="G316" s="67">
        <f t="shared" si="11"/>
        <v>0</v>
      </c>
      <c r="H316" s="87" t="s">
        <v>180</v>
      </c>
    </row>
    <row r="317" spans="1:8" s="87" customFormat="1" hidden="1" x14ac:dyDescent="0.25">
      <c r="A317" s="178"/>
      <c r="B317" s="178"/>
      <c r="C317" s="207"/>
      <c r="D317" s="83"/>
      <c r="E317" s="85"/>
      <c r="F317" s="85"/>
      <c r="G317" s="67">
        <f t="shared" si="11"/>
        <v>0</v>
      </c>
      <c r="H317" s="87" t="s">
        <v>180</v>
      </c>
    </row>
    <row r="318" spans="1:8" s="87" customFormat="1" hidden="1" x14ac:dyDescent="0.25">
      <c r="A318" s="178"/>
      <c r="B318" s="178"/>
      <c r="C318" s="207"/>
      <c r="D318" s="83"/>
      <c r="E318" s="85"/>
      <c r="F318" s="85"/>
      <c r="G318" s="67">
        <f t="shared" si="11"/>
        <v>0</v>
      </c>
      <c r="H318" s="87" t="s">
        <v>180</v>
      </c>
    </row>
    <row r="319" spans="1:8" s="87" customFormat="1" hidden="1" x14ac:dyDescent="0.25">
      <c r="A319" s="178"/>
      <c r="B319" s="178"/>
      <c r="C319" s="207"/>
      <c r="D319" s="83"/>
      <c r="E319" s="85"/>
      <c r="F319" s="85"/>
      <c r="G319" s="67">
        <f t="shared" si="11"/>
        <v>0</v>
      </c>
      <c r="H319" s="87" t="s">
        <v>180</v>
      </c>
    </row>
    <row r="320" spans="1:8" s="87" customFormat="1" hidden="1" x14ac:dyDescent="0.25">
      <c r="A320" s="178"/>
      <c r="B320" s="178"/>
      <c r="C320" s="207"/>
      <c r="D320" s="83"/>
      <c r="E320" s="85"/>
      <c r="F320" s="85"/>
      <c r="G320" s="67">
        <f t="shared" si="11"/>
        <v>0</v>
      </c>
      <c r="H320" s="87" t="s">
        <v>180</v>
      </c>
    </row>
    <row r="321" spans="1:8" s="87" customFormat="1" hidden="1" x14ac:dyDescent="0.25">
      <c r="A321" s="178"/>
      <c r="B321" s="178"/>
      <c r="C321" s="207"/>
      <c r="D321" s="83"/>
      <c r="E321" s="85"/>
      <c r="F321" s="85"/>
      <c r="G321" s="67">
        <f t="shared" si="11"/>
        <v>0</v>
      </c>
      <c r="H321" s="87" t="s">
        <v>180</v>
      </c>
    </row>
    <row r="322" spans="1:8" s="87" customFormat="1" hidden="1" x14ac:dyDescent="0.25">
      <c r="A322" s="178"/>
      <c r="B322" s="178"/>
      <c r="C322" s="207"/>
      <c r="D322" s="83"/>
      <c r="E322" s="85"/>
      <c r="F322" s="85"/>
      <c r="G322" s="67">
        <f t="shared" si="11"/>
        <v>0</v>
      </c>
      <c r="H322" s="87" t="s">
        <v>180</v>
      </c>
    </row>
    <row r="323" spans="1:8" s="87" customFormat="1" hidden="1" x14ac:dyDescent="0.25">
      <c r="A323" s="178"/>
      <c r="B323" s="178"/>
      <c r="C323" s="207"/>
      <c r="D323" s="83"/>
      <c r="E323" s="85"/>
      <c r="F323" s="85"/>
      <c r="G323" s="67">
        <f t="shared" si="11"/>
        <v>0</v>
      </c>
      <c r="H323" s="87" t="s">
        <v>180</v>
      </c>
    </row>
    <row r="324" spans="1:8" s="87" customFormat="1" hidden="1" x14ac:dyDescent="0.25">
      <c r="A324" s="178"/>
      <c r="B324" s="178"/>
      <c r="C324" s="207"/>
      <c r="D324" s="83"/>
      <c r="E324" s="85"/>
      <c r="F324" s="85"/>
      <c r="G324" s="67">
        <f t="shared" si="11"/>
        <v>0</v>
      </c>
      <c r="H324" s="87" t="s">
        <v>180</v>
      </c>
    </row>
    <row r="325" spans="1:8" s="87" customFormat="1" hidden="1" x14ac:dyDescent="0.25">
      <c r="A325" s="178"/>
      <c r="B325" s="178"/>
      <c r="C325" s="207"/>
      <c r="D325" s="83"/>
      <c r="E325" s="85"/>
      <c r="F325" s="85"/>
      <c r="G325" s="67">
        <f t="shared" si="11"/>
        <v>0</v>
      </c>
      <c r="H325" s="87" t="s">
        <v>180</v>
      </c>
    </row>
    <row r="326" spans="1:8" s="87" customFormat="1" hidden="1" x14ac:dyDescent="0.25">
      <c r="A326" s="178"/>
      <c r="B326" s="178"/>
      <c r="C326" s="207"/>
      <c r="D326" s="83"/>
      <c r="E326" s="85"/>
      <c r="F326" s="85"/>
      <c r="G326" s="67">
        <f t="shared" si="11"/>
        <v>0</v>
      </c>
      <c r="H326" s="87" t="s">
        <v>180</v>
      </c>
    </row>
    <row r="327" spans="1:8" s="87" customFormat="1" hidden="1" x14ac:dyDescent="0.25">
      <c r="A327" s="178"/>
      <c r="B327" s="178"/>
      <c r="C327" s="207"/>
      <c r="D327" s="83"/>
      <c r="E327" s="85"/>
      <c r="F327" s="85"/>
      <c r="G327" s="67">
        <f t="shared" si="11"/>
        <v>0</v>
      </c>
      <c r="H327" s="87" t="s">
        <v>180</v>
      </c>
    </row>
    <row r="328" spans="1:8" s="87" customFormat="1" hidden="1" x14ac:dyDescent="0.25">
      <c r="A328" s="178"/>
      <c r="B328" s="178"/>
      <c r="C328" s="207"/>
      <c r="D328" s="83"/>
      <c r="E328" s="85"/>
      <c r="F328" s="85"/>
      <c r="G328" s="67">
        <f t="shared" si="11"/>
        <v>0</v>
      </c>
      <c r="H328" s="87" t="s">
        <v>180</v>
      </c>
    </row>
    <row r="329" spans="1:8" s="87" customFormat="1" hidden="1" x14ac:dyDescent="0.25">
      <c r="A329" s="178"/>
      <c r="B329" s="178"/>
      <c r="C329" s="207"/>
      <c r="D329" s="83"/>
      <c r="E329" s="85"/>
      <c r="F329" s="85"/>
      <c r="G329" s="67">
        <f t="shared" si="11"/>
        <v>0</v>
      </c>
      <c r="H329" s="87" t="s">
        <v>180</v>
      </c>
    </row>
    <row r="330" spans="1:8" s="87" customFormat="1" hidden="1" x14ac:dyDescent="0.25">
      <c r="A330" s="178"/>
      <c r="B330" s="178"/>
      <c r="C330" s="207"/>
      <c r="D330" s="83"/>
      <c r="E330" s="85"/>
      <c r="F330" s="85"/>
      <c r="G330" s="67">
        <f t="shared" si="11"/>
        <v>0</v>
      </c>
      <c r="H330" s="87" t="s">
        <v>180</v>
      </c>
    </row>
    <row r="331" spans="1:8" s="87" customFormat="1" hidden="1" x14ac:dyDescent="0.25">
      <c r="A331" s="178"/>
      <c r="B331" s="178"/>
      <c r="C331" s="207"/>
      <c r="D331" s="83"/>
      <c r="E331" s="85"/>
      <c r="F331" s="85"/>
      <c r="G331" s="67">
        <f t="shared" si="11"/>
        <v>0</v>
      </c>
      <c r="H331" s="87" t="s">
        <v>180</v>
      </c>
    </row>
    <row r="332" spans="1:8" s="87" customFormat="1" hidden="1" x14ac:dyDescent="0.25">
      <c r="A332" s="178"/>
      <c r="B332" s="178"/>
      <c r="C332" s="207"/>
      <c r="D332" s="83"/>
      <c r="E332" s="85"/>
      <c r="F332" s="85"/>
      <c r="G332" s="67">
        <f t="shared" si="11"/>
        <v>0</v>
      </c>
      <c r="H332" s="87" t="s">
        <v>180</v>
      </c>
    </row>
    <row r="333" spans="1:8" s="87" customFormat="1" hidden="1" x14ac:dyDescent="0.25">
      <c r="A333" s="178"/>
      <c r="B333" s="178"/>
      <c r="C333" s="207"/>
      <c r="D333" s="83"/>
      <c r="E333" s="85"/>
      <c r="F333" s="85"/>
      <c r="G333" s="67">
        <f t="shared" si="11"/>
        <v>0</v>
      </c>
      <c r="H333" s="87" t="s">
        <v>180</v>
      </c>
    </row>
    <row r="334" spans="1:8" s="87" customFormat="1" hidden="1" x14ac:dyDescent="0.25">
      <c r="A334" s="178"/>
      <c r="B334" s="178"/>
      <c r="C334" s="207"/>
      <c r="D334" s="83"/>
      <c r="E334" s="85"/>
      <c r="F334" s="85"/>
      <c r="G334" s="67">
        <f t="shared" si="11"/>
        <v>0</v>
      </c>
      <c r="H334" s="87" t="s">
        <v>180</v>
      </c>
    </row>
    <row r="335" spans="1:8" s="87" customFormat="1" hidden="1" x14ac:dyDescent="0.25">
      <c r="A335" s="178"/>
      <c r="B335" s="178"/>
      <c r="C335" s="207"/>
      <c r="D335" s="83"/>
      <c r="E335" s="85"/>
      <c r="F335" s="85"/>
      <c r="G335" s="67">
        <f t="shared" si="11"/>
        <v>0</v>
      </c>
      <c r="H335" s="87" t="s">
        <v>180</v>
      </c>
    </row>
    <row r="336" spans="1:8" s="87" customFormat="1" hidden="1" x14ac:dyDescent="0.25">
      <c r="A336" s="178"/>
      <c r="B336" s="178"/>
      <c r="C336" s="207"/>
      <c r="D336" s="83"/>
      <c r="E336" s="85"/>
      <c r="F336" s="85"/>
      <c r="G336" s="67">
        <f t="shared" si="11"/>
        <v>0</v>
      </c>
      <c r="H336" s="87" t="s">
        <v>180</v>
      </c>
    </row>
    <row r="337" spans="1:8" s="87" customFormat="1" hidden="1" x14ac:dyDescent="0.25">
      <c r="A337" s="178"/>
      <c r="B337" s="178"/>
      <c r="C337" s="207"/>
      <c r="D337" s="83"/>
      <c r="E337" s="85"/>
      <c r="F337" s="85"/>
      <c r="G337" s="67">
        <f t="shared" si="11"/>
        <v>0</v>
      </c>
      <c r="H337" s="87" t="s">
        <v>180</v>
      </c>
    </row>
    <row r="338" spans="1:8" s="87" customFormat="1" hidden="1" x14ac:dyDescent="0.25">
      <c r="A338" s="178"/>
      <c r="B338" s="178"/>
      <c r="C338" s="207"/>
      <c r="D338" s="83"/>
      <c r="E338" s="85"/>
      <c r="F338" s="85"/>
      <c r="G338" s="67">
        <f t="shared" si="11"/>
        <v>0</v>
      </c>
      <c r="H338" s="87" t="s">
        <v>180</v>
      </c>
    </row>
    <row r="339" spans="1:8" s="87" customFormat="1" hidden="1" x14ac:dyDescent="0.25">
      <c r="A339" s="178"/>
      <c r="B339" s="178"/>
      <c r="C339" s="207"/>
      <c r="D339" s="83"/>
      <c r="E339" s="85"/>
      <c r="F339" s="85"/>
      <c r="G339" s="67">
        <f t="shared" si="11"/>
        <v>0</v>
      </c>
      <c r="H339" s="87" t="s">
        <v>180</v>
      </c>
    </row>
    <row r="340" spans="1:8" s="87" customFormat="1" hidden="1" x14ac:dyDescent="0.25">
      <c r="A340" s="178"/>
      <c r="B340" s="178"/>
      <c r="C340" s="207"/>
      <c r="D340" s="83"/>
      <c r="E340" s="85"/>
      <c r="F340" s="85"/>
      <c r="G340" s="67">
        <f t="shared" si="11"/>
        <v>0</v>
      </c>
      <c r="H340" s="87" t="s">
        <v>180</v>
      </c>
    </row>
    <row r="341" spans="1:8" s="87" customFormat="1" hidden="1" x14ac:dyDescent="0.25">
      <c r="A341" s="178"/>
      <c r="B341" s="178"/>
      <c r="C341" s="207"/>
      <c r="D341" s="83"/>
      <c r="E341" s="85"/>
      <c r="F341" s="85"/>
      <c r="G341" s="67">
        <f t="shared" si="11"/>
        <v>0</v>
      </c>
      <c r="H341" s="87" t="s">
        <v>180</v>
      </c>
    </row>
    <row r="342" spans="1:8" s="87" customFormat="1" hidden="1" x14ac:dyDescent="0.25">
      <c r="A342" s="178"/>
      <c r="B342" s="178"/>
      <c r="C342" s="207"/>
      <c r="D342" s="83"/>
      <c r="E342" s="85"/>
      <c r="F342" s="85"/>
      <c r="G342" s="67">
        <f t="shared" ref="G342:G373" si="12">ROUND(C342*E342*F342,2)</f>
        <v>0</v>
      </c>
      <c r="H342" s="87" t="s">
        <v>180</v>
      </c>
    </row>
    <row r="343" spans="1:8" s="87" customFormat="1" hidden="1" x14ac:dyDescent="0.25">
      <c r="A343" s="178"/>
      <c r="B343" s="178"/>
      <c r="C343" s="207"/>
      <c r="D343" s="83"/>
      <c r="E343" s="85"/>
      <c r="F343" s="85"/>
      <c r="G343" s="67">
        <f t="shared" si="12"/>
        <v>0</v>
      </c>
      <c r="H343" s="87" t="s">
        <v>180</v>
      </c>
    </row>
    <row r="344" spans="1:8" s="87" customFormat="1" hidden="1" x14ac:dyDescent="0.25">
      <c r="A344" s="178"/>
      <c r="B344" s="178"/>
      <c r="C344" s="207"/>
      <c r="D344" s="83"/>
      <c r="E344" s="85"/>
      <c r="F344" s="85"/>
      <c r="G344" s="67">
        <f t="shared" si="12"/>
        <v>0</v>
      </c>
      <c r="H344" s="87" t="s">
        <v>180</v>
      </c>
    </row>
    <row r="345" spans="1:8" s="87" customFormat="1" hidden="1" x14ac:dyDescent="0.25">
      <c r="A345" s="178"/>
      <c r="B345" s="178"/>
      <c r="C345" s="207"/>
      <c r="D345" s="83"/>
      <c r="E345" s="85"/>
      <c r="F345" s="85"/>
      <c r="G345" s="67">
        <f t="shared" si="12"/>
        <v>0</v>
      </c>
      <c r="H345" s="87" t="s">
        <v>180</v>
      </c>
    </row>
    <row r="346" spans="1:8" s="87" customFormat="1" hidden="1" x14ac:dyDescent="0.25">
      <c r="A346" s="178"/>
      <c r="B346" s="178"/>
      <c r="C346" s="207"/>
      <c r="D346" s="83"/>
      <c r="E346" s="85"/>
      <c r="F346" s="85"/>
      <c r="G346" s="67">
        <f t="shared" si="12"/>
        <v>0</v>
      </c>
      <c r="H346" s="87" t="s">
        <v>180</v>
      </c>
    </row>
    <row r="347" spans="1:8" s="87" customFormat="1" hidden="1" x14ac:dyDescent="0.25">
      <c r="A347" s="178"/>
      <c r="B347" s="178"/>
      <c r="C347" s="207"/>
      <c r="D347" s="83"/>
      <c r="E347" s="85"/>
      <c r="F347" s="85"/>
      <c r="G347" s="67">
        <f t="shared" si="12"/>
        <v>0</v>
      </c>
      <c r="H347" s="87" t="s">
        <v>180</v>
      </c>
    </row>
    <row r="348" spans="1:8" s="87" customFormat="1" hidden="1" x14ac:dyDescent="0.25">
      <c r="A348" s="178"/>
      <c r="B348" s="178"/>
      <c r="C348" s="207"/>
      <c r="D348" s="83"/>
      <c r="E348" s="85"/>
      <c r="F348" s="85"/>
      <c r="G348" s="67">
        <f t="shared" si="12"/>
        <v>0</v>
      </c>
      <c r="H348" s="87" t="s">
        <v>180</v>
      </c>
    </row>
    <row r="349" spans="1:8" s="87" customFormat="1" hidden="1" x14ac:dyDescent="0.25">
      <c r="A349" s="178"/>
      <c r="B349" s="178"/>
      <c r="C349" s="207"/>
      <c r="D349" s="83"/>
      <c r="E349" s="85"/>
      <c r="F349" s="85"/>
      <c r="G349" s="67">
        <f t="shared" si="12"/>
        <v>0</v>
      </c>
      <c r="H349" s="87" t="s">
        <v>180</v>
      </c>
    </row>
    <row r="350" spans="1:8" s="87" customFormat="1" hidden="1" x14ac:dyDescent="0.25">
      <c r="A350" s="178"/>
      <c r="B350" s="178"/>
      <c r="C350" s="207"/>
      <c r="D350" s="83"/>
      <c r="E350" s="85"/>
      <c r="F350" s="85"/>
      <c r="G350" s="67">
        <f t="shared" si="12"/>
        <v>0</v>
      </c>
      <c r="H350" s="87" t="s">
        <v>180</v>
      </c>
    </row>
    <row r="351" spans="1:8" s="87" customFormat="1" hidden="1" x14ac:dyDescent="0.25">
      <c r="A351" s="178"/>
      <c r="B351" s="178"/>
      <c r="C351" s="207"/>
      <c r="D351" s="83"/>
      <c r="E351" s="85"/>
      <c r="F351" s="85"/>
      <c r="G351" s="67">
        <f t="shared" si="12"/>
        <v>0</v>
      </c>
      <c r="H351" s="87" t="s">
        <v>180</v>
      </c>
    </row>
    <row r="352" spans="1:8" s="87" customFormat="1" hidden="1" x14ac:dyDescent="0.25">
      <c r="A352" s="178"/>
      <c r="B352" s="178"/>
      <c r="C352" s="207"/>
      <c r="D352" s="83"/>
      <c r="E352" s="85"/>
      <c r="F352" s="85"/>
      <c r="G352" s="67">
        <f t="shared" si="12"/>
        <v>0</v>
      </c>
      <c r="H352" s="87" t="s">
        <v>180</v>
      </c>
    </row>
    <row r="353" spans="1:8" s="87" customFormat="1" hidden="1" x14ac:dyDescent="0.25">
      <c r="A353" s="178"/>
      <c r="B353" s="178"/>
      <c r="C353" s="207"/>
      <c r="D353" s="83"/>
      <c r="E353" s="85"/>
      <c r="F353" s="85"/>
      <c r="G353" s="67">
        <f t="shared" si="12"/>
        <v>0</v>
      </c>
      <c r="H353" s="87" t="s">
        <v>180</v>
      </c>
    </row>
    <row r="354" spans="1:8" s="87" customFormat="1" hidden="1" x14ac:dyDescent="0.25">
      <c r="A354" s="178"/>
      <c r="B354" s="178"/>
      <c r="C354" s="207"/>
      <c r="D354" s="83"/>
      <c r="E354" s="85"/>
      <c r="F354" s="85"/>
      <c r="G354" s="67">
        <f t="shared" si="12"/>
        <v>0</v>
      </c>
      <c r="H354" s="87" t="s">
        <v>180</v>
      </c>
    </row>
    <row r="355" spans="1:8" s="87" customFormat="1" hidden="1" x14ac:dyDescent="0.25">
      <c r="A355" s="178"/>
      <c r="B355" s="178"/>
      <c r="C355" s="207"/>
      <c r="D355" s="83"/>
      <c r="E355" s="85"/>
      <c r="F355" s="85"/>
      <c r="G355" s="67">
        <f t="shared" si="12"/>
        <v>0</v>
      </c>
      <c r="H355" s="87" t="s">
        <v>180</v>
      </c>
    </row>
    <row r="356" spans="1:8" s="87" customFormat="1" hidden="1" x14ac:dyDescent="0.25">
      <c r="A356" s="178"/>
      <c r="B356" s="178"/>
      <c r="C356" s="207"/>
      <c r="D356" s="83"/>
      <c r="E356" s="85"/>
      <c r="F356" s="85"/>
      <c r="G356" s="67">
        <f t="shared" si="12"/>
        <v>0</v>
      </c>
      <c r="H356" s="87" t="s">
        <v>180</v>
      </c>
    </row>
    <row r="357" spans="1:8" s="87" customFormat="1" hidden="1" x14ac:dyDescent="0.25">
      <c r="A357" s="178"/>
      <c r="B357" s="178"/>
      <c r="C357" s="207"/>
      <c r="D357" s="83"/>
      <c r="E357" s="85"/>
      <c r="F357" s="85"/>
      <c r="G357" s="67">
        <f t="shared" si="12"/>
        <v>0</v>
      </c>
      <c r="H357" s="87" t="s">
        <v>180</v>
      </c>
    </row>
    <row r="358" spans="1:8" s="87" customFormat="1" hidden="1" x14ac:dyDescent="0.25">
      <c r="A358" s="178"/>
      <c r="B358" s="178"/>
      <c r="C358" s="207"/>
      <c r="D358" s="83"/>
      <c r="E358" s="85"/>
      <c r="F358" s="85"/>
      <c r="G358" s="67">
        <f t="shared" si="12"/>
        <v>0</v>
      </c>
      <c r="H358" s="87" t="s">
        <v>180</v>
      </c>
    </row>
    <row r="359" spans="1:8" s="87" customFormat="1" hidden="1" x14ac:dyDescent="0.25">
      <c r="A359" s="178"/>
      <c r="B359" s="178"/>
      <c r="C359" s="207"/>
      <c r="D359" s="83"/>
      <c r="E359" s="85"/>
      <c r="F359" s="85"/>
      <c r="G359" s="67">
        <f t="shared" si="12"/>
        <v>0</v>
      </c>
      <c r="H359" s="87" t="s">
        <v>180</v>
      </c>
    </row>
    <row r="360" spans="1:8" s="87" customFormat="1" hidden="1" x14ac:dyDescent="0.25">
      <c r="A360" s="178"/>
      <c r="B360" s="178"/>
      <c r="C360" s="207"/>
      <c r="D360" s="83"/>
      <c r="E360" s="85"/>
      <c r="F360" s="85"/>
      <c r="G360" s="67">
        <f t="shared" si="12"/>
        <v>0</v>
      </c>
      <c r="H360" s="87" t="s">
        <v>180</v>
      </c>
    </row>
    <row r="361" spans="1:8" s="87" customFormat="1" hidden="1" x14ac:dyDescent="0.25">
      <c r="A361" s="178"/>
      <c r="B361" s="178"/>
      <c r="C361" s="207"/>
      <c r="D361" s="83"/>
      <c r="E361" s="85"/>
      <c r="F361" s="85"/>
      <c r="G361" s="67">
        <f t="shared" si="12"/>
        <v>0</v>
      </c>
      <c r="H361" s="87" t="s">
        <v>180</v>
      </c>
    </row>
    <row r="362" spans="1:8" s="87" customFormat="1" hidden="1" x14ac:dyDescent="0.25">
      <c r="A362" s="178"/>
      <c r="B362" s="178"/>
      <c r="C362" s="207"/>
      <c r="D362" s="83"/>
      <c r="E362" s="85"/>
      <c r="F362" s="85"/>
      <c r="G362" s="67">
        <f t="shared" si="12"/>
        <v>0</v>
      </c>
      <c r="H362" s="87" t="s">
        <v>180</v>
      </c>
    </row>
    <row r="363" spans="1:8" s="87" customFormat="1" hidden="1" x14ac:dyDescent="0.25">
      <c r="A363" s="178"/>
      <c r="B363" s="178"/>
      <c r="C363" s="207"/>
      <c r="D363" s="83"/>
      <c r="E363" s="85"/>
      <c r="F363" s="85"/>
      <c r="G363" s="67">
        <f t="shared" si="12"/>
        <v>0</v>
      </c>
      <c r="H363" s="87" t="s">
        <v>180</v>
      </c>
    </row>
    <row r="364" spans="1:8" s="87" customFormat="1" hidden="1" x14ac:dyDescent="0.25">
      <c r="A364" s="178"/>
      <c r="B364" s="178"/>
      <c r="C364" s="207"/>
      <c r="D364" s="83"/>
      <c r="E364" s="85"/>
      <c r="F364" s="85"/>
      <c r="G364" s="67">
        <f t="shared" si="12"/>
        <v>0</v>
      </c>
      <c r="H364" s="87" t="s">
        <v>180</v>
      </c>
    </row>
    <row r="365" spans="1:8" s="87" customFormat="1" hidden="1" x14ac:dyDescent="0.25">
      <c r="A365" s="178"/>
      <c r="B365" s="178"/>
      <c r="C365" s="207"/>
      <c r="D365" s="83"/>
      <c r="E365" s="85"/>
      <c r="F365" s="85"/>
      <c r="G365" s="67">
        <f t="shared" si="12"/>
        <v>0</v>
      </c>
      <c r="H365" s="87" t="s">
        <v>180</v>
      </c>
    </row>
    <row r="366" spans="1:8" s="87" customFormat="1" hidden="1" x14ac:dyDescent="0.25">
      <c r="A366" s="178"/>
      <c r="B366" s="178"/>
      <c r="C366" s="207"/>
      <c r="D366" s="83"/>
      <c r="E366" s="85"/>
      <c r="F366" s="85"/>
      <c r="G366" s="67">
        <f t="shared" si="12"/>
        <v>0</v>
      </c>
      <c r="H366" s="87" t="s">
        <v>180</v>
      </c>
    </row>
    <row r="367" spans="1:8" s="87" customFormat="1" hidden="1" x14ac:dyDescent="0.25">
      <c r="A367" s="178"/>
      <c r="B367" s="178"/>
      <c r="C367" s="207"/>
      <c r="D367" s="83"/>
      <c r="E367" s="85"/>
      <c r="F367" s="85"/>
      <c r="G367" s="67">
        <f t="shared" si="12"/>
        <v>0</v>
      </c>
      <c r="H367" s="87" t="s">
        <v>180</v>
      </c>
    </row>
    <row r="368" spans="1:8" s="87" customFormat="1" hidden="1" x14ac:dyDescent="0.25">
      <c r="A368" s="178"/>
      <c r="B368" s="178"/>
      <c r="C368" s="207"/>
      <c r="D368" s="83"/>
      <c r="E368" s="85"/>
      <c r="F368" s="85"/>
      <c r="G368" s="67">
        <f t="shared" si="12"/>
        <v>0</v>
      </c>
      <c r="H368" s="87" t="s">
        <v>180</v>
      </c>
    </row>
    <row r="369" spans="1:8" s="87" customFormat="1" hidden="1" x14ac:dyDescent="0.25">
      <c r="A369" s="178"/>
      <c r="B369" s="178"/>
      <c r="C369" s="207"/>
      <c r="D369" s="83"/>
      <c r="E369" s="85"/>
      <c r="F369" s="85"/>
      <c r="G369" s="67">
        <f t="shared" si="12"/>
        <v>0</v>
      </c>
      <c r="H369" s="87" t="s">
        <v>180</v>
      </c>
    </row>
    <row r="370" spans="1:8" s="87" customFormat="1" hidden="1" x14ac:dyDescent="0.25">
      <c r="A370" s="178"/>
      <c r="B370" s="178"/>
      <c r="C370" s="207"/>
      <c r="D370" s="83"/>
      <c r="E370" s="85"/>
      <c r="F370" s="85"/>
      <c r="G370" s="67">
        <f t="shared" si="12"/>
        <v>0</v>
      </c>
      <c r="H370" s="87" t="s">
        <v>180</v>
      </c>
    </row>
    <row r="371" spans="1:8" s="87" customFormat="1" hidden="1" x14ac:dyDescent="0.25">
      <c r="A371" s="178"/>
      <c r="B371" s="178"/>
      <c r="C371" s="207"/>
      <c r="D371" s="83"/>
      <c r="E371" s="85"/>
      <c r="F371" s="85"/>
      <c r="G371" s="67">
        <f t="shared" si="12"/>
        <v>0</v>
      </c>
      <c r="H371" s="87" t="s">
        <v>180</v>
      </c>
    </row>
    <row r="372" spans="1:8" s="87" customFormat="1" hidden="1" x14ac:dyDescent="0.25">
      <c r="A372" s="178"/>
      <c r="B372" s="178"/>
      <c r="C372" s="207"/>
      <c r="D372" s="83"/>
      <c r="E372" s="85"/>
      <c r="F372" s="85"/>
      <c r="G372" s="67">
        <f t="shared" si="12"/>
        <v>0</v>
      </c>
      <c r="H372" s="87" t="s">
        <v>180</v>
      </c>
    </row>
    <row r="373" spans="1:8" s="87" customFormat="1" hidden="1" x14ac:dyDescent="0.25">
      <c r="A373" s="178"/>
      <c r="B373" s="178"/>
      <c r="C373" s="207"/>
      <c r="D373" s="83"/>
      <c r="E373" s="85"/>
      <c r="F373" s="85"/>
      <c r="G373" s="67">
        <f t="shared" si="12"/>
        <v>0</v>
      </c>
      <c r="H373" s="87" t="s">
        <v>180</v>
      </c>
    </row>
    <row r="374" spans="1:8" s="87" customFormat="1" hidden="1" x14ac:dyDescent="0.25">
      <c r="A374" s="178"/>
      <c r="B374" s="178"/>
      <c r="C374" s="207"/>
      <c r="D374" s="83"/>
      <c r="E374" s="85"/>
      <c r="F374" s="85"/>
      <c r="G374" s="67">
        <f t="shared" si="10"/>
        <v>0</v>
      </c>
      <c r="H374" s="87" t="s">
        <v>180</v>
      </c>
    </row>
    <row r="375" spans="1:8" s="87" customFormat="1" hidden="1" x14ac:dyDescent="0.25">
      <c r="A375" s="178"/>
      <c r="B375" s="178"/>
      <c r="C375" s="207"/>
      <c r="D375" s="83"/>
      <c r="E375" s="85"/>
      <c r="F375" s="85"/>
      <c r="G375" s="67">
        <f t="shared" si="10"/>
        <v>0</v>
      </c>
      <c r="H375" s="87" t="s">
        <v>180</v>
      </c>
    </row>
    <row r="376" spans="1:8" s="87" customFormat="1" hidden="1" x14ac:dyDescent="0.25">
      <c r="A376" s="178"/>
      <c r="B376" s="178"/>
      <c r="C376" s="207"/>
      <c r="D376" s="83"/>
      <c r="E376" s="85"/>
      <c r="F376" s="85"/>
      <c r="G376" s="67">
        <f t="shared" si="10"/>
        <v>0</v>
      </c>
      <c r="H376" s="87" t="s">
        <v>180</v>
      </c>
    </row>
    <row r="377" spans="1:8" s="87" customFormat="1" hidden="1" x14ac:dyDescent="0.25">
      <c r="A377" s="178"/>
      <c r="B377" s="178"/>
      <c r="C377" s="207"/>
      <c r="D377" s="83"/>
      <c r="E377" s="85"/>
      <c r="F377" s="85"/>
      <c r="G377" s="67">
        <f t="shared" si="10"/>
        <v>0</v>
      </c>
      <c r="H377" s="87" t="s">
        <v>180</v>
      </c>
    </row>
    <row r="378" spans="1:8" s="87" customFormat="1" hidden="1" x14ac:dyDescent="0.25">
      <c r="A378" s="178"/>
      <c r="B378" s="178"/>
      <c r="C378" s="207"/>
      <c r="D378" s="83"/>
      <c r="E378" s="85"/>
      <c r="F378" s="85"/>
      <c r="G378" s="67">
        <f t="shared" si="10"/>
        <v>0</v>
      </c>
      <c r="H378" s="87" t="s">
        <v>180</v>
      </c>
    </row>
    <row r="379" spans="1:8" s="87" customFormat="1" hidden="1" x14ac:dyDescent="0.25">
      <c r="A379" s="178"/>
      <c r="B379" s="178"/>
      <c r="C379" s="207"/>
      <c r="D379" s="83"/>
      <c r="E379" s="85"/>
      <c r="F379" s="85"/>
      <c r="G379" s="67">
        <f t="shared" si="10"/>
        <v>0</v>
      </c>
      <c r="H379" s="87" t="s">
        <v>180</v>
      </c>
    </row>
    <row r="380" spans="1:8" s="87" customFormat="1" hidden="1" x14ac:dyDescent="0.25">
      <c r="A380" s="178"/>
      <c r="B380" s="178"/>
      <c r="C380" s="207"/>
      <c r="D380" s="83"/>
      <c r="E380" s="85"/>
      <c r="F380" s="85"/>
      <c r="G380" s="67">
        <f t="shared" si="10"/>
        <v>0</v>
      </c>
      <c r="H380" s="87" t="s">
        <v>180</v>
      </c>
    </row>
    <row r="381" spans="1:8" s="87" customFormat="1" hidden="1" x14ac:dyDescent="0.25">
      <c r="A381" s="178"/>
      <c r="B381" s="178"/>
      <c r="C381" s="207"/>
      <c r="D381" s="83"/>
      <c r="E381" s="85"/>
      <c r="F381" s="85"/>
      <c r="G381" s="67">
        <f t="shared" si="10"/>
        <v>0</v>
      </c>
      <c r="H381" s="87" t="s">
        <v>180</v>
      </c>
    </row>
    <row r="382" spans="1:8" s="87" customFormat="1" hidden="1" x14ac:dyDescent="0.25">
      <c r="A382" s="178"/>
      <c r="B382" s="178"/>
      <c r="C382" s="207"/>
      <c r="D382" s="83"/>
      <c r="E382" s="85"/>
      <c r="F382" s="85"/>
      <c r="G382" s="67">
        <f t="shared" ref="G382:G389" si="13">ROUND(C382*E382*F382,2)</f>
        <v>0</v>
      </c>
      <c r="H382" s="87" t="s">
        <v>180</v>
      </c>
    </row>
    <row r="383" spans="1:8" s="87" customFormat="1" hidden="1" x14ac:dyDescent="0.25">
      <c r="A383" s="178"/>
      <c r="B383" s="178"/>
      <c r="C383" s="207"/>
      <c r="D383" s="83"/>
      <c r="E383" s="85"/>
      <c r="F383" s="85"/>
      <c r="G383" s="67">
        <f t="shared" si="13"/>
        <v>0</v>
      </c>
      <c r="H383" s="87" t="s">
        <v>180</v>
      </c>
    </row>
    <row r="384" spans="1:8" s="87" customFormat="1" hidden="1" x14ac:dyDescent="0.25">
      <c r="A384" s="178"/>
      <c r="B384" s="178"/>
      <c r="C384" s="207"/>
      <c r="D384" s="83"/>
      <c r="E384" s="85"/>
      <c r="F384" s="85"/>
      <c r="G384" s="67">
        <f t="shared" si="13"/>
        <v>0</v>
      </c>
      <c r="H384" s="87" t="s">
        <v>180</v>
      </c>
    </row>
    <row r="385" spans="1:8" s="87" customFormat="1" hidden="1" x14ac:dyDescent="0.25">
      <c r="A385" s="178"/>
      <c r="B385" s="178"/>
      <c r="C385" s="207"/>
      <c r="D385" s="83"/>
      <c r="E385" s="85"/>
      <c r="F385" s="85"/>
      <c r="G385" s="67">
        <f t="shared" si="13"/>
        <v>0</v>
      </c>
      <c r="H385" s="87" t="s">
        <v>180</v>
      </c>
    </row>
    <row r="386" spans="1:8" s="87" customFormat="1" hidden="1" x14ac:dyDescent="0.25">
      <c r="A386" s="178"/>
      <c r="B386" s="178"/>
      <c r="C386" s="207"/>
      <c r="D386" s="83"/>
      <c r="E386" s="85"/>
      <c r="F386" s="85"/>
      <c r="G386" s="67">
        <f t="shared" si="13"/>
        <v>0</v>
      </c>
      <c r="H386" s="87" t="s">
        <v>180</v>
      </c>
    </row>
    <row r="387" spans="1:8" s="87" customFormat="1" hidden="1" x14ac:dyDescent="0.25">
      <c r="A387" s="178"/>
      <c r="B387" s="178"/>
      <c r="C387" s="207"/>
      <c r="D387" s="83"/>
      <c r="E387" s="85"/>
      <c r="F387" s="85"/>
      <c r="G387" s="67">
        <f t="shared" si="13"/>
        <v>0</v>
      </c>
      <c r="H387" s="87" t="s">
        <v>180</v>
      </c>
    </row>
    <row r="388" spans="1:8" s="87" customFormat="1" hidden="1" x14ac:dyDescent="0.25">
      <c r="A388" s="178"/>
      <c r="B388" s="178"/>
      <c r="C388" s="207"/>
      <c r="D388" s="83"/>
      <c r="E388" s="85"/>
      <c r="F388" s="85"/>
      <c r="G388" s="67">
        <f t="shared" si="13"/>
        <v>0</v>
      </c>
      <c r="H388" s="87" t="s">
        <v>180</v>
      </c>
    </row>
    <row r="389" spans="1:8" s="87" customFormat="1" hidden="1" x14ac:dyDescent="0.25">
      <c r="A389" s="178"/>
      <c r="B389" s="178"/>
      <c r="C389" s="207"/>
      <c r="D389" s="83"/>
      <c r="E389" s="85"/>
      <c r="F389" s="85"/>
      <c r="G389" s="67">
        <f t="shared" si="13"/>
        <v>0</v>
      </c>
      <c r="H389" s="87" t="s">
        <v>180</v>
      </c>
    </row>
    <row r="390" spans="1:8" s="87" customFormat="1" hidden="1" x14ac:dyDescent="0.25">
      <c r="A390" s="178"/>
      <c r="B390" s="178"/>
      <c r="C390" s="207"/>
      <c r="D390" s="83"/>
      <c r="E390" s="85"/>
      <c r="F390" s="85"/>
      <c r="G390" s="67">
        <f t="shared" ref="G390:G397" si="14">ROUND(C390*E390*F390,2)</f>
        <v>0</v>
      </c>
      <c r="H390" s="87" t="s">
        <v>180</v>
      </c>
    </row>
    <row r="391" spans="1:8" s="87" customFormat="1" hidden="1" x14ac:dyDescent="0.25">
      <c r="A391" s="178"/>
      <c r="B391" s="178"/>
      <c r="C391" s="207"/>
      <c r="D391" s="83"/>
      <c r="E391" s="85"/>
      <c r="F391" s="85"/>
      <c r="G391" s="67">
        <f t="shared" si="14"/>
        <v>0</v>
      </c>
      <c r="H391" s="87" t="s">
        <v>180</v>
      </c>
    </row>
    <row r="392" spans="1:8" s="87" customFormat="1" hidden="1" x14ac:dyDescent="0.25">
      <c r="A392" s="178"/>
      <c r="B392" s="178"/>
      <c r="C392" s="207"/>
      <c r="D392" s="83"/>
      <c r="E392" s="85"/>
      <c r="F392" s="85"/>
      <c r="G392" s="67">
        <f t="shared" si="14"/>
        <v>0</v>
      </c>
      <c r="H392" s="87" t="s">
        <v>180</v>
      </c>
    </row>
    <row r="393" spans="1:8" s="87" customFormat="1" hidden="1" x14ac:dyDescent="0.25">
      <c r="A393" s="178"/>
      <c r="B393" s="178"/>
      <c r="C393" s="207"/>
      <c r="D393" s="83"/>
      <c r="E393" s="85"/>
      <c r="F393" s="85"/>
      <c r="G393" s="67">
        <f t="shared" si="14"/>
        <v>0</v>
      </c>
      <c r="H393" s="87" t="s">
        <v>180</v>
      </c>
    </row>
    <row r="394" spans="1:8" s="87" customFormat="1" hidden="1" x14ac:dyDescent="0.25">
      <c r="A394" s="178"/>
      <c r="B394" s="178"/>
      <c r="C394" s="207"/>
      <c r="D394" s="83"/>
      <c r="E394" s="85"/>
      <c r="F394" s="85"/>
      <c r="G394" s="67">
        <f t="shared" si="14"/>
        <v>0</v>
      </c>
      <c r="H394" s="87" t="s">
        <v>180</v>
      </c>
    </row>
    <row r="395" spans="1:8" s="87" customFormat="1" hidden="1" x14ac:dyDescent="0.25">
      <c r="A395" s="178"/>
      <c r="B395" s="178"/>
      <c r="C395" s="207"/>
      <c r="D395" s="83"/>
      <c r="E395" s="85"/>
      <c r="F395" s="85"/>
      <c r="G395" s="67">
        <f t="shared" si="14"/>
        <v>0</v>
      </c>
      <c r="H395" s="87" t="s">
        <v>180</v>
      </c>
    </row>
    <row r="396" spans="1:8" s="87" customFormat="1" hidden="1" x14ac:dyDescent="0.25">
      <c r="A396" s="178"/>
      <c r="B396" s="178"/>
      <c r="C396" s="207"/>
      <c r="D396" s="83"/>
      <c r="E396" s="85"/>
      <c r="F396" s="85"/>
      <c r="G396" s="67">
        <f t="shared" si="14"/>
        <v>0</v>
      </c>
      <c r="H396" s="87" t="s">
        <v>180</v>
      </c>
    </row>
    <row r="397" spans="1:8" s="87" customFormat="1" hidden="1" x14ac:dyDescent="0.25">
      <c r="A397" s="178"/>
      <c r="B397" s="178"/>
      <c r="C397" s="207"/>
      <c r="D397" s="83"/>
      <c r="E397" s="85"/>
      <c r="F397" s="85"/>
      <c r="G397" s="67">
        <f t="shared" si="14"/>
        <v>0</v>
      </c>
      <c r="H397" s="87" t="s">
        <v>180</v>
      </c>
    </row>
    <row r="398" spans="1:8" s="87" customFormat="1" hidden="1" x14ac:dyDescent="0.25">
      <c r="A398" s="178"/>
      <c r="B398" s="178"/>
      <c r="C398" s="207"/>
      <c r="D398" s="83"/>
      <c r="E398" s="85"/>
      <c r="F398" s="85"/>
      <c r="G398" s="67">
        <f t="shared" si="10"/>
        <v>0</v>
      </c>
      <c r="H398" s="87" t="s">
        <v>180</v>
      </c>
    </row>
    <row r="399" spans="1:8" s="87" customFormat="1" hidden="1" x14ac:dyDescent="0.25">
      <c r="A399" s="178"/>
      <c r="B399" s="178"/>
      <c r="C399" s="207"/>
      <c r="D399" s="83"/>
      <c r="E399" s="85"/>
      <c r="F399" s="85"/>
      <c r="G399" s="67">
        <f t="shared" si="10"/>
        <v>0</v>
      </c>
      <c r="H399" s="87" t="s">
        <v>180</v>
      </c>
    </row>
    <row r="400" spans="1:8" s="87" customFormat="1" hidden="1" x14ac:dyDescent="0.25">
      <c r="A400" s="178"/>
      <c r="B400" s="178"/>
      <c r="C400" s="207"/>
      <c r="D400" s="83"/>
      <c r="E400" s="85"/>
      <c r="F400" s="85"/>
      <c r="G400" s="67">
        <f t="shared" ref="G400:G401" si="15">ROUND(C400*E400*F400,2)</f>
        <v>0</v>
      </c>
      <c r="H400" s="87" t="s">
        <v>180</v>
      </c>
    </row>
    <row r="401" spans="1:10" s="87" customFormat="1" hidden="1" x14ac:dyDescent="0.25">
      <c r="A401" s="178"/>
      <c r="B401" s="178"/>
      <c r="C401" s="207"/>
      <c r="D401" s="83"/>
      <c r="E401" s="85"/>
      <c r="F401" s="85"/>
      <c r="G401" s="67">
        <f t="shared" si="15"/>
        <v>0</v>
      </c>
      <c r="H401" s="87" t="s">
        <v>180</v>
      </c>
    </row>
    <row r="402" spans="1:10" s="87" customFormat="1" hidden="1" x14ac:dyDescent="0.25">
      <c r="A402" s="178"/>
      <c r="B402" s="178"/>
      <c r="C402" s="207"/>
      <c r="D402" s="83"/>
      <c r="E402" s="85"/>
      <c r="F402" s="85"/>
      <c r="G402" s="67">
        <f t="shared" ref="G402:G403" si="16">ROUND(C402*E402*F402,2)</f>
        <v>0</v>
      </c>
      <c r="H402" s="87" t="s">
        <v>180</v>
      </c>
    </row>
    <row r="403" spans="1:10" s="87" customFormat="1" hidden="1" x14ac:dyDescent="0.25">
      <c r="A403" s="178"/>
      <c r="B403" s="178"/>
      <c r="C403" s="207"/>
      <c r="D403" s="83"/>
      <c r="E403" s="85"/>
      <c r="F403" s="85"/>
      <c r="G403" s="67">
        <f t="shared" si="16"/>
        <v>0</v>
      </c>
      <c r="H403" s="87" t="s">
        <v>180</v>
      </c>
    </row>
    <row r="404" spans="1:10" s="87" customFormat="1" hidden="1" x14ac:dyDescent="0.25">
      <c r="A404" s="178"/>
      <c r="B404" s="178"/>
      <c r="C404" s="207"/>
      <c r="D404" s="83"/>
      <c r="E404" s="85"/>
      <c r="F404" s="85"/>
      <c r="G404" s="67">
        <f t="shared" si="10"/>
        <v>0</v>
      </c>
      <c r="H404" s="87" t="s">
        <v>180</v>
      </c>
    </row>
    <row r="405" spans="1:10" s="87" customFormat="1" hidden="1" x14ac:dyDescent="0.25">
      <c r="A405" s="178"/>
      <c r="B405" s="178"/>
      <c r="C405" s="207"/>
      <c r="D405" s="83"/>
      <c r="E405" s="85"/>
      <c r="F405" s="85"/>
      <c r="G405" s="67">
        <f t="shared" ref="G405" si="17">ROUND(C405*E405*F405,2)</f>
        <v>0</v>
      </c>
      <c r="H405" s="87" t="s">
        <v>180</v>
      </c>
    </row>
    <row r="406" spans="1:10" s="87" customFormat="1" x14ac:dyDescent="0.25">
      <c r="A406" s="178"/>
      <c r="B406" s="178"/>
      <c r="C406" s="207"/>
      <c r="D406" s="83"/>
      <c r="E406" s="85"/>
      <c r="F406" s="85"/>
      <c r="G406" s="218">
        <f t="shared" si="10"/>
        <v>0</v>
      </c>
      <c r="H406" s="87" t="s">
        <v>180</v>
      </c>
    </row>
    <row r="407" spans="1:10" s="87" customFormat="1" x14ac:dyDescent="0.25">
      <c r="A407" s="178"/>
      <c r="B407" s="160"/>
      <c r="C407" s="88"/>
      <c r="E407" s="159"/>
      <c r="F407" s="170" t="s">
        <v>196</v>
      </c>
      <c r="G407" s="228">
        <f>ROUND(SUBTOTAL(109,G277:G406),2)</f>
        <v>0</v>
      </c>
      <c r="H407" s="87" t="s">
        <v>180</v>
      </c>
      <c r="J407" s="100" t="s">
        <v>247</v>
      </c>
    </row>
    <row r="408" spans="1:10" s="87" customFormat="1" x14ac:dyDescent="0.25">
      <c r="A408" s="178"/>
      <c r="B408" s="178"/>
      <c r="C408" s="88"/>
      <c r="G408" s="224"/>
      <c r="H408" s="87" t="s">
        <v>183</v>
      </c>
    </row>
    <row r="409" spans="1:10" s="87" customFormat="1" x14ac:dyDescent="0.25">
      <c r="A409" s="178"/>
      <c r="B409" s="178"/>
      <c r="C409" s="207"/>
      <c r="D409" s="83"/>
      <c r="E409" s="85"/>
      <c r="F409" s="85"/>
      <c r="G409" s="67">
        <f>ROUND(C409*E409*F409,2)</f>
        <v>0</v>
      </c>
      <c r="H409" s="87" t="s">
        <v>183</v>
      </c>
    </row>
    <row r="410" spans="1:10" s="87" customFormat="1" x14ac:dyDescent="0.25">
      <c r="A410" s="178"/>
      <c r="B410" s="178"/>
      <c r="C410" s="207"/>
      <c r="D410" s="83"/>
      <c r="E410" s="85"/>
      <c r="F410" s="85"/>
      <c r="G410" s="67">
        <f t="shared" ref="G410:G537" si="18">ROUND(C410*E410*F410,2)</f>
        <v>0</v>
      </c>
      <c r="H410" s="87" t="s">
        <v>183</v>
      </c>
    </row>
    <row r="411" spans="1:10" s="87" customFormat="1" x14ac:dyDescent="0.25">
      <c r="A411" s="178"/>
      <c r="B411" s="178"/>
      <c r="C411" s="207"/>
      <c r="D411" s="83"/>
      <c r="E411" s="85"/>
      <c r="F411" s="85"/>
      <c r="G411" s="67">
        <f t="shared" si="18"/>
        <v>0</v>
      </c>
      <c r="H411" s="87" t="s">
        <v>183</v>
      </c>
    </row>
    <row r="412" spans="1:10" s="87" customFormat="1" hidden="1" x14ac:dyDescent="0.25">
      <c r="A412" s="178"/>
      <c r="B412" s="178"/>
      <c r="C412" s="207"/>
      <c r="D412" s="83"/>
      <c r="E412" s="85"/>
      <c r="F412" s="85"/>
      <c r="G412" s="67">
        <f t="shared" si="18"/>
        <v>0</v>
      </c>
      <c r="H412" s="87" t="s">
        <v>183</v>
      </c>
    </row>
    <row r="413" spans="1:10" s="87" customFormat="1" hidden="1" x14ac:dyDescent="0.25">
      <c r="A413" s="178"/>
      <c r="B413" s="178"/>
      <c r="C413" s="207"/>
      <c r="D413" s="83"/>
      <c r="E413" s="85"/>
      <c r="F413" s="85"/>
      <c r="G413" s="67">
        <f t="shared" si="18"/>
        <v>0</v>
      </c>
      <c r="H413" s="87" t="s">
        <v>183</v>
      </c>
    </row>
    <row r="414" spans="1:10" s="87" customFormat="1" hidden="1" x14ac:dyDescent="0.25">
      <c r="A414" s="178"/>
      <c r="B414" s="178"/>
      <c r="C414" s="207"/>
      <c r="D414" s="83"/>
      <c r="E414" s="85"/>
      <c r="F414" s="85"/>
      <c r="G414" s="67">
        <f t="shared" si="18"/>
        <v>0</v>
      </c>
      <c r="H414" s="87" t="s">
        <v>183</v>
      </c>
    </row>
    <row r="415" spans="1:10" s="87" customFormat="1" hidden="1" x14ac:dyDescent="0.25">
      <c r="A415" s="178"/>
      <c r="B415" s="178"/>
      <c r="C415" s="207"/>
      <c r="D415" s="83"/>
      <c r="E415" s="85"/>
      <c r="F415" s="85"/>
      <c r="G415" s="67">
        <f t="shared" si="18"/>
        <v>0</v>
      </c>
      <c r="H415" s="87" t="s">
        <v>183</v>
      </c>
    </row>
    <row r="416" spans="1:10" s="87" customFormat="1" hidden="1" x14ac:dyDescent="0.25">
      <c r="A416" s="178"/>
      <c r="B416" s="178"/>
      <c r="C416" s="207"/>
      <c r="D416" s="83"/>
      <c r="E416" s="85"/>
      <c r="F416" s="85"/>
      <c r="G416" s="67">
        <f t="shared" si="18"/>
        <v>0</v>
      </c>
      <c r="H416" s="87" t="s">
        <v>183</v>
      </c>
    </row>
    <row r="417" spans="1:8" s="87" customFormat="1" hidden="1" x14ac:dyDescent="0.25">
      <c r="A417" s="178"/>
      <c r="B417" s="178"/>
      <c r="C417" s="207"/>
      <c r="D417" s="83"/>
      <c r="E417" s="85"/>
      <c r="F417" s="85"/>
      <c r="G417" s="67">
        <f t="shared" si="18"/>
        <v>0</v>
      </c>
      <c r="H417" s="87" t="s">
        <v>183</v>
      </c>
    </row>
    <row r="418" spans="1:8" s="87" customFormat="1" hidden="1" x14ac:dyDescent="0.25">
      <c r="A418" s="178"/>
      <c r="B418" s="178"/>
      <c r="C418" s="207"/>
      <c r="D418" s="83"/>
      <c r="E418" s="85"/>
      <c r="F418" s="85"/>
      <c r="G418" s="67">
        <f t="shared" si="18"/>
        <v>0</v>
      </c>
      <c r="H418" s="87" t="s">
        <v>183</v>
      </c>
    </row>
    <row r="419" spans="1:8" s="87" customFormat="1" hidden="1" x14ac:dyDescent="0.25">
      <c r="A419" s="178"/>
      <c r="B419" s="178"/>
      <c r="C419" s="207"/>
      <c r="D419" s="83"/>
      <c r="E419" s="85"/>
      <c r="F419" s="85"/>
      <c r="G419" s="67">
        <f t="shared" si="18"/>
        <v>0</v>
      </c>
      <c r="H419" s="87" t="s">
        <v>183</v>
      </c>
    </row>
    <row r="420" spans="1:8" s="87" customFormat="1" hidden="1" x14ac:dyDescent="0.25">
      <c r="A420" s="178"/>
      <c r="B420" s="178"/>
      <c r="C420" s="207"/>
      <c r="D420" s="83"/>
      <c r="E420" s="85"/>
      <c r="F420" s="85"/>
      <c r="G420" s="67">
        <f t="shared" si="18"/>
        <v>0</v>
      </c>
      <c r="H420" s="87" t="s">
        <v>183</v>
      </c>
    </row>
    <row r="421" spans="1:8" s="87" customFormat="1" hidden="1" x14ac:dyDescent="0.25">
      <c r="A421" s="178"/>
      <c r="B421" s="178"/>
      <c r="C421" s="207"/>
      <c r="D421" s="83"/>
      <c r="E421" s="85"/>
      <c r="F421" s="85"/>
      <c r="G421" s="67">
        <f t="shared" si="18"/>
        <v>0</v>
      </c>
      <c r="H421" s="87" t="s">
        <v>183</v>
      </c>
    </row>
    <row r="422" spans="1:8" s="87" customFormat="1" hidden="1" x14ac:dyDescent="0.25">
      <c r="A422" s="178"/>
      <c r="B422" s="178"/>
      <c r="C422" s="207"/>
      <c r="D422" s="83"/>
      <c r="E422" s="85"/>
      <c r="F422" s="85"/>
      <c r="G422" s="67">
        <f t="shared" si="18"/>
        <v>0</v>
      </c>
      <c r="H422" s="87" t="s">
        <v>183</v>
      </c>
    </row>
    <row r="423" spans="1:8" s="87" customFormat="1" hidden="1" x14ac:dyDescent="0.25">
      <c r="A423" s="178"/>
      <c r="B423" s="178"/>
      <c r="C423" s="207"/>
      <c r="D423" s="83"/>
      <c r="E423" s="85"/>
      <c r="F423" s="85"/>
      <c r="G423" s="67">
        <f t="shared" si="18"/>
        <v>0</v>
      </c>
      <c r="H423" s="87" t="s">
        <v>183</v>
      </c>
    </row>
    <row r="424" spans="1:8" s="87" customFormat="1" hidden="1" x14ac:dyDescent="0.25">
      <c r="A424" s="178"/>
      <c r="B424" s="178"/>
      <c r="C424" s="207"/>
      <c r="D424" s="83"/>
      <c r="E424" s="85"/>
      <c r="F424" s="85"/>
      <c r="G424" s="67">
        <f t="shared" si="18"/>
        <v>0</v>
      </c>
      <c r="H424" s="87" t="s">
        <v>183</v>
      </c>
    </row>
    <row r="425" spans="1:8" s="87" customFormat="1" hidden="1" x14ac:dyDescent="0.25">
      <c r="A425" s="178"/>
      <c r="B425" s="178"/>
      <c r="C425" s="207"/>
      <c r="D425" s="83"/>
      <c r="E425" s="85"/>
      <c r="F425" s="85"/>
      <c r="G425" s="67">
        <f t="shared" si="18"/>
        <v>0</v>
      </c>
      <c r="H425" s="87" t="s">
        <v>183</v>
      </c>
    </row>
    <row r="426" spans="1:8" s="87" customFormat="1" hidden="1" x14ac:dyDescent="0.25">
      <c r="A426" s="178"/>
      <c r="B426" s="178"/>
      <c r="C426" s="207"/>
      <c r="D426" s="83"/>
      <c r="E426" s="85"/>
      <c r="F426" s="85"/>
      <c r="G426" s="67">
        <f t="shared" si="18"/>
        <v>0</v>
      </c>
      <c r="H426" s="87" t="s">
        <v>183</v>
      </c>
    </row>
    <row r="427" spans="1:8" s="87" customFormat="1" hidden="1" x14ac:dyDescent="0.25">
      <c r="A427" s="178"/>
      <c r="B427" s="178"/>
      <c r="C427" s="207"/>
      <c r="D427" s="83"/>
      <c r="E427" s="85"/>
      <c r="F427" s="85"/>
      <c r="G427" s="67">
        <f t="shared" si="18"/>
        <v>0</v>
      </c>
      <c r="H427" s="87" t="s">
        <v>183</v>
      </c>
    </row>
    <row r="428" spans="1:8" s="87" customFormat="1" hidden="1" x14ac:dyDescent="0.25">
      <c r="A428" s="178"/>
      <c r="B428" s="178"/>
      <c r="C428" s="207"/>
      <c r="D428" s="83"/>
      <c r="E428" s="85"/>
      <c r="F428" s="85"/>
      <c r="G428" s="67">
        <f t="shared" si="18"/>
        <v>0</v>
      </c>
      <c r="H428" s="87" t="s">
        <v>183</v>
      </c>
    </row>
    <row r="429" spans="1:8" s="87" customFormat="1" hidden="1" x14ac:dyDescent="0.25">
      <c r="A429" s="178"/>
      <c r="B429" s="178"/>
      <c r="C429" s="207"/>
      <c r="D429" s="83"/>
      <c r="E429" s="85"/>
      <c r="F429" s="85"/>
      <c r="G429" s="67">
        <f t="shared" si="18"/>
        <v>0</v>
      </c>
      <c r="H429" s="87" t="s">
        <v>183</v>
      </c>
    </row>
    <row r="430" spans="1:8" s="87" customFormat="1" hidden="1" x14ac:dyDescent="0.25">
      <c r="A430" s="178"/>
      <c r="B430" s="178"/>
      <c r="C430" s="207"/>
      <c r="D430" s="83"/>
      <c r="E430" s="85"/>
      <c r="F430" s="85"/>
      <c r="G430" s="67">
        <f t="shared" si="18"/>
        <v>0</v>
      </c>
      <c r="H430" s="87" t="s">
        <v>183</v>
      </c>
    </row>
    <row r="431" spans="1:8" s="87" customFormat="1" hidden="1" x14ac:dyDescent="0.25">
      <c r="A431" s="178"/>
      <c r="B431" s="178"/>
      <c r="C431" s="207"/>
      <c r="D431" s="83"/>
      <c r="E431" s="85"/>
      <c r="F431" s="85"/>
      <c r="G431" s="67">
        <f t="shared" si="18"/>
        <v>0</v>
      </c>
      <c r="H431" s="87" t="s">
        <v>183</v>
      </c>
    </row>
    <row r="432" spans="1:8" s="87" customFormat="1" hidden="1" x14ac:dyDescent="0.25">
      <c r="A432" s="178"/>
      <c r="B432" s="178"/>
      <c r="C432" s="207"/>
      <c r="D432" s="83"/>
      <c r="E432" s="85"/>
      <c r="F432" s="85"/>
      <c r="G432" s="67">
        <f t="shared" si="18"/>
        <v>0</v>
      </c>
      <c r="H432" s="87" t="s">
        <v>183</v>
      </c>
    </row>
    <row r="433" spans="1:8" s="87" customFormat="1" hidden="1" x14ac:dyDescent="0.25">
      <c r="A433" s="178"/>
      <c r="B433" s="178"/>
      <c r="C433" s="207"/>
      <c r="D433" s="83"/>
      <c r="E433" s="85"/>
      <c r="F433" s="85"/>
      <c r="G433" s="67">
        <f t="shared" si="18"/>
        <v>0</v>
      </c>
      <c r="H433" s="87" t="s">
        <v>183</v>
      </c>
    </row>
    <row r="434" spans="1:8" s="87" customFormat="1" hidden="1" x14ac:dyDescent="0.25">
      <c r="A434" s="178"/>
      <c r="B434" s="178"/>
      <c r="C434" s="207"/>
      <c r="D434" s="83"/>
      <c r="E434" s="85"/>
      <c r="F434" s="85"/>
      <c r="G434" s="67">
        <f t="shared" si="18"/>
        <v>0</v>
      </c>
      <c r="H434" s="87" t="s">
        <v>183</v>
      </c>
    </row>
    <row r="435" spans="1:8" s="87" customFormat="1" hidden="1" x14ac:dyDescent="0.25">
      <c r="A435" s="178"/>
      <c r="B435" s="178"/>
      <c r="C435" s="207"/>
      <c r="D435" s="83"/>
      <c r="E435" s="85"/>
      <c r="F435" s="85"/>
      <c r="G435" s="67">
        <f t="shared" si="18"/>
        <v>0</v>
      </c>
      <c r="H435" s="87" t="s">
        <v>183</v>
      </c>
    </row>
    <row r="436" spans="1:8" s="87" customFormat="1" hidden="1" x14ac:dyDescent="0.25">
      <c r="A436" s="178"/>
      <c r="B436" s="178"/>
      <c r="C436" s="207"/>
      <c r="D436" s="83"/>
      <c r="E436" s="85"/>
      <c r="F436" s="85"/>
      <c r="G436" s="67">
        <f t="shared" si="18"/>
        <v>0</v>
      </c>
      <c r="H436" s="87" t="s">
        <v>183</v>
      </c>
    </row>
    <row r="437" spans="1:8" s="87" customFormat="1" hidden="1" x14ac:dyDescent="0.25">
      <c r="A437" s="178"/>
      <c r="B437" s="178"/>
      <c r="C437" s="207"/>
      <c r="D437" s="83"/>
      <c r="E437" s="85"/>
      <c r="F437" s="85"/>
      <c r="G437" s="67">
        <f t="shared" si="18"/>
        <v>0</v>
      </c>
      <c r="H437" s="87" t="s">
        <v>183</v>
      </c>
    </row>
    <row r="438" spans="1:8" s="87" customFormat="1" hidden="1" x14ac:dyDescent="0.25">
      <c r="A438" s="178"/>
      <c r="B438" s="178"/>
      <c r="C438" s="207"/>
      <c r="D438" s="83"/>
      <c r="E438" s="85"/>
      <c r="F438" s="85"/>
      <c r="G438" s="67">
        <f t="shared" si="18"/>
        <v>0</v>
      </c>
      <c r="H438" s="87" t="s">
        <v>183</v>
      </c>
    </row>
    <row r="439" spans="1:8" s="87" customFormat="1" hidden="1" x14ac:dyDescent="0.25">
      <c r="A439" s="178"/>
      <c r="B439" s="178"/>
      <c r="C439" s="207"/>
      <c r="D439" s="83"/>
      <c r="E439" s="85"/>
      <c r="F439" s="85"/>
      <c r="G439" s="67">
        <f t="shared" si="18"/>
        <v>0</v>
      </c>
      <c r="H439" s="87" t="s">
        <v>183</v>
      </c>
    </row>
    <row r="440" spans="1:8" s="87" customFormat="1" hidden="1" x14ac:dyDescent="0.25">
      <c r="A440" s="178"/>
      <c r="B440" s="178"/>
      <c r="C440" s="207"/>
      <c r="D440" s="83"/>
      <c r="E440" s="85"/>
      <c r="F440" s="85"/>
      <c r="G440" s="67">
        <f t="shared" si="18"/>
        <v>0</v>
      </c>
      <c r="H440" s="87" t="s">
        <v>183</v>
      </c>
    </row>
    <row r="441" spans="1:8" s="87" customFormat="1" hidden="1" x14ac:dyDescent="0.25">
      <c r="A441" s="178"/>
      <c r="B441" s="178"/>
      <c r="C441" s="207"/>
      <c r="D441" s="83"/>
      <c r="E441" s="85"/>
      <c r="F441" s="85"/>
      <c r="G441" s="67">
        <f t="shared" si="18"/>
        <v>0</v>
      </c>
      <c r="H441" s="87" t="s">
        <v>183</v>
      </c>
    </row>
    <row r="442" spans="1:8" s="87" customFormat="1" hidden="1" x14ac:dyDescent="0.25">
      <c r="A442" s="178"/>
      <c r="B442" s="178"/>
      <c r="C442" s="207"/>
      <c r="D442" s="83"/>
      <c r="E442" s="85"/>
      <c r="F442" s="85"/>
      <c r="G442" s="67">
        <f t="shared" si="18"/>
        <v>0</v>
      </c>
      <c r="H442" s="87" t="s">
        <v>183</v>
      </c>
    </row>
    <row r="443" spans="1:8" s="87" customFormat="1" hidden="1" x14ac:dyDescent="0.25">
      <c r="A443" s="178"/>
      <c r="B443" s="178"/>
      <c r="C443" s="207"/>
      <c r="D443" s="83"/>
      <c r="E443" s="85"/>
      <c r="F443" s="85"/>
      <c r="G443" s="67">
        <f t="shared" si="18"/>
        <v>0</v>
      </c>
      <c r="H443" s="87" t="s">
        <v>183</v>
      </c>
    </row>
    <row r="444" spans="1:8" s="87" customFormat="1" hidden="1" x14ac:dyDescent="0.25">
      <c r="A444" s="178"/>
      <c r="B444" s="178"/>
      <c r="C444" s="207"/>
      <c r="D444" s="83"/>
      <c r="E444" s="85"/>
      <c r="F444" s="85"/>
      <c r="G444" s="67">
        <f t="shared" si="18"/>
        <v>0</v>
      </c>
      <c r="H444" s="87" t="s">
        <v>183</v>
      </c>
    </row>
    <row r="445" spans="1:8" s="87" customFormat="1" hidden="1" x14ac:dyDescent="0.25">
      <c r="A445" s="178"/>
      <c r="B445" s="178"/>
      <c r="C445" s="207"/>
      <c r="D445" s="83"/>
      <c r="E445" s="85"/>
      <c r="F445" s="85"/>
      <c r="G445" s="67">
        <f t="shared" si="18"/>
        <v>0</v>
      </c>
      <c r="H445" s="87" t="s">
        <v>183</v>
      </c>
    </row>
    <row r="446" spans="1:8" s="87" customFormat="1" hidden="1" x14ac:dyDescent="0.25">
      <c r="A446" s="178"/>
      <c r="B446" s="178"/>
      <c r="C446" s="207"/>
      <c r="D446" s="83"/>
      <c r="E446" s="85"/>
      <c r="F446" s="85"/>
      <c r="G446" s="67">
        <f t="shared" si="18"/>
        <v>0</v>
      </c>
      <c r="H446" s="87" t="s">
        <v>183</v>
      </c>
    </row>
    <row r="447" spans="1:8" s="87" customFormat="1" hidden="1" x14ac:dyDescent="0.25">
      <c r="A447" s="178"/>
      <c r="B447" s="178"/>
      <c r="C447" s="207"/>
      <c r="D447" s="83"/>
      <c r="E447" s="85"/>
      <c r="F447" s="85"/>
      <c r="G447" s="67">
        <f t="shared" si="18"/>
        <v>0</v>
      </c>
      <c r="H447" s="87" t="s">
        <v>183</v>
      </c>
    </row>
    <row r="448" spans="1:8" s="87" customFormat="1" hidden="1" x14ac:dyDescent="0.25">
      <c r="A448" s="178"/>
      <c r="B448" s="178"/>
      <c r="C448" s="207"/>
      <c r="D448" s="83"/>
      <c r="E448" s="85"/>
      <c r="F448" s="85"/>
      <c r="G448" s="67">
        <f t="shared" si="18"/>
        <v>0</v>
      </c>
      <c r="H448" s="87" t="s">
        <v>183</v>
      </c>
    </row>
    <row r="449" spans="1:8" s="87" customFormat="1" hidden="1" x14ac:dyDescent="0.25">
      <c r="A449" s="178"/>
      <c r="B449" s="178"/>
      <c r="C449" s="207"/>
      <c r="D449" s="83"/>
      <c r="E449" s="85"/>
      <c r="F449" s="85"/>
      <c r="G449" s="67">
        <f t="shared" si="18"/>
        <v>0</v>
      </c>
      <c r="H449" s="87" t="s">
        <v>183</v>
      </c>
    </row>
    <row r="450" spans="1:8" s="87" customFormat="1" hidden="1" x14ac:dyDescent="0.25">
      <c r="A450" s="178"/>
      <c r="B450" s="178"/>
      <c r="C450" s="207"/>
      <c r="D450" s="83"/>
      <c r="E450" s="85"/>
      <c r="F450" s="85"/>
      <c r="G450" s="67">
        <f t="shared" si="18"/>
        <v>0</v>
      </c>
      <c r="H450" s="87" t="s">
        <v>183</v>
      </c>
    </row>
    <row r="451" spans="1:8" s="87" customFormat="1" hidden="1" x14ac:dyDescent="0.25">
      <c r="A451" s="178"/>
      <c r="B451" s="178"/>
      <c r="C451" s="207"/>
      <c r="D451" s="83"/>
      <c r="E451" s="85"/>
      <c r="F451" s="85"/>
      <c r="G451" s="67">
        <f t="shared" si="18"/>
        <v>0</v>
      </c>
      <c r="H451" s="87" t="s">
        <v>183</v>
      </c>
    </row>
    <row r="452" spans="1:8" s="87" customFormat="1" hidden="1" x14ac:dyDescent="0.25">
      <c r="A452" s="178"/>
      <c r="B452" s="178"/>
      <c r="C452" s="207"/>
      <c r="D452" s="83"/>
      <c r="E452" s="85"/>
      <c r="F452" s="85"/>
      <c r="G452" s="67">
        <f t="shared" si="18"/>
        <v>0</v>
      </c>
      <c r="H452" s="87" t="s">
        <v>183</v>
      </c>
    </row>
    <row r="453" spans="1:8" s="87" customFormat="1" hidden="1" x14ac:dyDescent="0.25">
      <c r="A453" s="178"/>
      <c r="B453" s="178"/>
      <c r="C453" s="207"/>
      <c r="D453" s="83"/>
      <c r="E453" s="85"/>
      <c r="F453" s="85"/>
      <c r="G453" s="67">
        <f t="shared" si="18"/>
        <v>0</v>
      </c>
      <c r="H453" s="87" t="s">
        <v>183</v>
      </c>
    </row>
    <row r="454" spans="1:8" s="87" customFormat="1" hidden="1" x14ac:dyDescent="0.25">
      <c r="A454" s="178"/>
      <c r="B454" s="178"/>
      <c r="C454" s="207"/>
      <c r="D454" s="83"/>
      <c r="E454" s="85"/>
      <c r="F454" s="85"/>
      <c r="G454" s="67">
        <f t="shared" si="18"/>
        <v>0</v>
      </c>
      <c r="H454" s="87" t="s">
        <v>183</v>
      </c>
    </row>
    <row r="455" spans="1:8" s="87" customFormat="1" hidden="1" x14ac:dyDescent="0.25">
      <c r="A455" s="178"/>
      <c r="B455" s="178"/>
      <c r="C455" s="207"/>
      <c r="D455" s="83"/>
      <c r="E455" s="85"/>
      <c r="F455" s="85"/>
      <c r="G455" s="67">
        <f t="shared" si="18"/>
        <v>0</v>
      </c>
      <c r="H455" s="87" t="s">
        <v>183</v>
      </c>
    </row>
    <row r="456" spans="1:8" s="87" customFormat="1" hidden="1" x14ac:dyDescent="0.25">
      <c r="A456" s="178"/>
      <c r="B456" s="178"/>
      <c r="C456" s="207"/>
      <c r="D456" s="83"/>
      <c r="E456" s="85"/>
      <c r="F456" s="85"/>
      <c r="G456" s="67">
        <f t="shared" si="18"/>
        <v>0</v>
      </c>
      <c r="H456" s="87" t="s">
        <v>183</v>
      </c>
    </row>
    <row r="457" spans="1:8" s="87" customFormat="1" hidden="1" x14ac:dyDescent="0.25">
      <c r="A457" s="178"/>
      <c r="B457" s="178"/>
      <c r="C457" s="207"/>
      <c r="D457" s="83"/>
      <c r="E457" s="85"/>
      <c r="F457" s="85"/>
      <c r="G457" s="67">
        <f t="shared" si="18"/>
        <v>0</v>
      </c>
      <c r="H457" s="87" t="s">
        <v>183</v>
      </c>
    </row>
    <row r="458" spans="1:8" s="87" customFormat="1" hidden="1" x14ac:dyDescent="0.25">
      <c r="A458" s="178"/>
      <c r="B458" s="178"/>
      <c r="C458" s="207"/>
      <c r="D458" s="83"/>
      <c r="E458" s="85"/>
      <c r="F458" s="85"/>
      <c r="G458" s="67">
        <f t="shared" si="18"/>
        <v>0</v>
      </c>
      <c r="H458" s="87" t="s">
        <v>183</v>
      </c>
    </row>
    <row r="459" spans="1:8" s="87" customFormat="1" hidden="1" x14ac:dyDescent="0.25">
      <c r="A459" s="178"/>
      <c r="B459" s="178"/>
      <c r="C459" s="207"/>
      <c r="D459" s="83"/>
      <c r="E459" s="85"/>
      <c r="F459" s="85"/>
      <c r="G459" s="67">
        <f t="shared" si="18"/>
        <v>0</v>
      </c>
      <c r="H459" s="87" t="s">
        <v>183</v>
      </c>
    </row>
    <row r="460" spans="1:8" s="87" customFormat="1" hidden="1" x14ac:dyDescent="0.25">
      <c r="A460" s="178"/>
      <c r="B460" s="178"/>
      <c r="C460" s="207"/>
      <c r="D460" s="83"/>
      <c r="E460" s="85"/>
      <c r="F460" s="85"/>
      <c r="G460" s="67">
        <f t="shared" si="18"/>
        <v>0</v>
      </c>
      <c r="H460" s="87" t="s">
        <v>183</v>
      </c>
    </row>
    <row r="461" spans="1:8" s="87" customFormat="1" hidden="1" x14ac:dyDescent="0.25">
      <c r="A461" s="178"/>
      <c r="B461" s="178"/>
      <c r="C461" s="207"/>
      <c r="D461" s="83"/>
      <c r="E461" s="85"/>
      <c r="F461" s="85"/>
      <c r="G461" s="67">
        <f t="shared" si="18"/>
        <v>0</v>
      </c>
      <c r="H461" s="87" t="s">
        <v>183</v>
      </c>
    </row>
    <row r="462" spans="1:8" s="87" customFormat="1" hidden="1" x14ac:dyDescent="0.25">
      <c r="A462" s="178"/>
      <c r="B462" s="178"/>
      <c r="C462" s="207"/>
      <c r="D462" s="83"/>
      <c r="E462" s="85"/>
      <c r="F462" s="85"/>
      <c r="G462" s="67">
        <f t="shared" si="18"/>
        <v>0</v>
      </c>
      <c r="H462" s="87" t="s">
        <v>183</v>
      </c>
    </row>
    <row r="463" spans="1:8" s="87" customFormat="1" hidden="1" x14ac:dyDescent="0.25">
      <c r="A463" s="178"/>
      <c r="B463" s="178"/>
      <c r="C463" s="207"/>
      <c r="D463" s="83"/>
      <c r="E463" s="85"/>
      <c r="F463" s="85"/>
      <c r="G463" s="67">
        <f t="shared" si="18"/>
        <v>0</v>
      </c>
      <c r="H463" s="87" t="s">
        <v>183</v>
      </c>
    </row>
    <row r="464" spans="1:8" s="87" customFormat="1" hidden="1" x14ac:dyDescent="0.25">
      <c r="A464" s="178"/>
      <c r="B464" s="178"/>
      <c r="C464" s="207"/>
      <c r="D464" s="83"/>
      <c r="E464" s="85"/>
      <c r="F464" s="85"/>
      <c r="G464" s="67">
        <f t="shared" si="18"/>
        <v>0</v>
      </c>
      <c r="H464" s="87" t="s">
        <v>183</v>
      </c>
    </row>
    <row r="465" spans="1:8" s="87" customFormat="1" hidden="1" x14ac:dyDescent="0.25">
      <c r="A465" s="178"/>
      <c r="B465" s="178"/>
      <c r="C465" s="207"/>
      <c r="D465" s="83"/>
      <c r="E465" s="85"/>
      <c r="F465" s="85"/>
      <c r="G465" s="67">
        <f t="shared" si="18"/>
        <v>0</v>
      </c>
      <c r="H465" s="87" t="s">
        <v>183</v>
      </c>
    </row>
    <row r="466" spans="1:8" s="87" customFormat="1" hidden="1" x14ac:dyDescent="0.25">
      <c r="A466" s="178"/>
      <c r="B466" s="178"/>
      <c r="C466" s="207"/>
      <c r="D466" s="83"/>
      <c r="E466" s="85"/>
      <c r="F466" s="85"/>
      <c r="G466" s="67">
        <f t="shared" si="18"/>
        <v>0</v>
      </c>
      <c r="H466" s="87" t="s">
        <v>183</v>
      </c>
    </row>
    <row r="467" spans="1:8" s="87" customFormat="1" hidden="1" x14ac:dyDescent="0.25">
      <c r="A467" s="178"/>
      <c r="B467" s="178"/>
      <c r="C467" s="207"/>
      <c r="D467" s="83"/>
      <c r="E467" s="85"/>
      <c r="F467" s="85"/>
      <c r="G467" s="67">
        <f t="shared" si="18"/>
        <v>0</v>
      </c>
      <c r="H467" s="87" t="s">
        <v>183</v>
      </c>
    </row>
    <row r="468" spans="1:8" s="87" customFormat="1" hidden="1" x14ac:dyDescent="0.25">
      <c r="A468" s="178"/>
      <c r="B468" s="178"/>
      <c r="C468" s="207"/>
      <c r="D468" s="83"/>
      <c r="E468" s="85"/>
      <c r="F468" s="85"/>
      <c r="G468" s="67">
        <f t="shared" si="18"/>
        <v>0</v>
      </c>
      <c r="H468" s="87" t="s">
        <v>183</v>
      </c>
    </row>
    <row r="469" spans="1:8" s="87" customFormat="1" hidden="1" x14ac:dyDescent="0.25">
      <c r="A469" s="178"/>
      <c r="B469" s="178"/>
      <c r="C469" s="207"/>
      <c r="D469" s="83"/>
      <c r="E469" s="85"/>
      <c r="F469" s="85"/>
      <c r="G469" s="67">
        <f t="shared" si="18"/>
        <v>0</v>
      </c>
      <c r="H469" s="87" t="s">
        <v>183</v>
      </c>
    </row>
    <row r="470" spans="1:8" s="87" customFormat="1" hidden="1" x14ac:dyDescent="0.25">
      <c r="A470" s="178"/>
      <c r="B470" s="178"/>
      <c r="C470" s="207"/>
      <c r="D470" s="83"/>
      <c r="E470" s="85"/>
      <c r="F470" s="85"/>
      <c r="G470" s="67">
        <f t="shared" si="18"/>
        <v>0</v>
      </c>
      <c r="H470" s="87" t="s">
        <v>183</v>
      </c>
    </row>
    <row r="471" spans="1:8" s="87" customFormat="1" hidden="1" x14ac:dyDescent="0.25">
      <c r="A471" s="178"/>
      <c r="B471" s="178"/>
      <c r="C471" s="207"/>
      <c r="D471" s="83"/>
      <c r="E471" s="85"/>
      <c r="F471" s="85"/>
      <c r="G471" s="67">
        <f t="shared" si="18"/>
        <v>0</v>
      </c>
      <c r="H471" s="87" t="s">
        <v>183</v>
      </c>
    </row>
    <row r="472" spans="1:8" s="87" customFormat="1" hidden="1" x14ac:dyDescent="0.25">
      <c r="A472" s="178"/>
      <c r="B472" s="178"/>
      <c r="C472" s="207"/>
      <c r="D472" s="83"/>
      <c r="E472" s="85"/>
      <c r="F472" s="85"/>
      <c r="G472" s="67">
        <f t="shared" si="18"/>
        <v>0</v>
      </c>
      <c r="H472" s="87" t="s">
        <v>183</v>
      </c>
    </row>
    <row r="473" spans="1:8" s="87" customFormat="1" hidden="1" x14ac:dyDescent="0.25">
      <c r="A473" s="178"/>
      <c r="B473" s="178"/>
      <c r="C473" s="207"/>
      <c r="D473" s="83"/>
      <c r="E473" s="85"/>
      <c r="F473" s="85"/>
      <c r="G473" s="67">
        <f t="shared" si="18"/>
        <v>0</v>
      </c>
      <c r="H473" s="87" t="s">
        <v>183</v>
      </c>
    </row>
    <row r="474" spans="1:8" s="87" customFormat="1" hidden="1" x14ac:dyDescent="0.25">
      <c r="A474" s="178"/>
      <c r="B474" s="178"/>
      <c r="C474" s="207"/>
      <c r="D474" s="83"/>
      <c r="E474" s="85"/>
      <c r="F474" s="85"/>
      <c r="G474" s="67">
        <f t="shared" si="18"/>
        <v>0</v>
      </c>
      <c r="H474" s="87" t="s">
        <v>183</v>
      </c>
    </row>
    <row r="475" spans="1:8" s="87" customFormat="1" hidden="1" x14ac:dyDescent="0.25">
      <c r="A475" s="178"/>
      <c r="B475" s="178"/>
      <c r="C475" s="207"/>
      <c r="D475" s="83"/>
      <c r="E475" s="85"/>
      <c r="F475" s="85"/>
      <c r="G475" s="67">
        <f t="shared" si="18"/>
        <v>0</v>
      </c>
      <c r="H475" s="87" t="s">
        <v>183</v>
      </c>
    </row>
    <row r="476" spans="1:8" s="87" customFormat="1" hidden="1" x14ac:dyDescent="0.25">
      <c r="A476" s="178"/>
      <c r="B476" s="178"/>
      <c r="C476" s="207"/>
      <c r="D476" s="83"/>
      <c r="E476" s="85"/>
      <c r="F476" s="85"/>
      <c r="G476" s="67">
        <f t="shared" si="18"/>
        <v>0</v>
      </c>
      <c r="H476" s="87" t="s">
        <v>183</v>
      </c>
    </row>
    <row r="477" spans="1:8" s="87" customFormat="1" hidden="1" x14ac:dyDescent="0.25">
      <c r="A477" s="178"/>
      <c r="B477" s="178"/>
      <c r="C477" s="207"/>
      <c r="D477" s="83"/>
      <c r="E477" s="85"/>
      <c r="F477" s="85"/>
      <c r="G477" s="67">
        <f t="shared" si="18"/>
        <v>0</v>
      </c>
      <c r="H477" s="87" t="s">
        <v>183</v>
      </c>
    </row>
    <row r="478" spans="1:8" s="87" customFormat="1" hidden="1" x14ac:dyDescent="0.25">
      <c r="A478" s="178"/>
      <c r="B478" s="178"/>
      <c r="C478" s="207"/>
      <c r="D478" s="83"/>
      <c r="E478" s="85"/>
      <c r="F478" s="85"/>
      <c r="G478" s="67">
        <f t="shared" si="18"/>
        <v>0</v>
      </c>
      <c r="H478" s="87" t="s">
        <v>183</v>
      </c>
    </row>
    <row r="479" spans="1:8" s="87" customFormat="1" hidden="1" x14ac:dyDescent="0.25">
      <c r="A479" s="178"/>
      <c r="B479" s="178"/>
      <c r="C479" s="207"/>
      <c r="D479" s="83"/>
      <c r="E479" s="85"/>
      <c r="F479" s="85"/>
      <c r="G479" s="67">
        <f t="shared" si="18"/>
        <v>0</v>
      </c>
      <c r="H479" s="87" t="s">
        <v>183</v>
      </c>
    </row>
    <row r="480" spans="1:8" s="87" customFormat="1" hidden="1" x14ac:dyDescent="0.25">
      <c r="A480" s="178"/>
      <c r="B480" s="178"/>
      <c r="C480" s="207"/>
      <c r="D480" s="83"/>
      <c r="E480" s="85"/>
      <c r="F480" s="85"/>
      <c r="G480" s="67">
        <f t="shared" si="18"/>
        <v>0</v>
      </c>
      <c r="H480" s="87" t="s">
        <v>183</v>
      </c>
    </row>
    <row r="481" spans="1:8" s="87" customFormat="1" hidden="1" x14ac:dyDescent="0.25">
      <c r="A481" s="178"/>
      <c r="B481" s="178"/>
      <c r="C481" s="207"/>
      <c r="D481" s="83"/>
      <c r="E481" s="85"/>
      <c r="F481" s="85"/>
      <c r="G481" s="67">
        <f t="shared" si="18"/>
        <v>0</v>
      </c>
      <c r="H481" s="87" t="s">
        <v>183</v>
      </c>
    </row>
    <row r="482" spans="1:8" s="87" customFormat="1" hidden="1" x14ac:dyDescent="0.25">
      <c r="A482" s="178"/>
      <c r="B482" s="178"/>
      <c r="C482" s="207"/>
      <c r="D482" s="83"/>
      <c r="E482" s="85"/>
      <c r="F482" s="85"/>
      <c r="G482" s="67">
        <f t="shared" si="18"/>
        <v>0</v>
      </c>
      <c r="H482" s="87" t="s">
        <v>183</v>
      </c>
    </row>
    <row r="483" spans="1:8" s="87" customFormat="1" hidden="1" x14ac:dyDescent="0.25">
      <c r="A483" s="178"/>
      <c r="B483" s="178"/>
      <c r="C483" s="207"/>
      <c r="D483" s="83"/>
      <c r="E483" s="85"/>
      <c r="F483" s="85"/>
      <c r="G483" s="67">
        <f t="shared" si="18"/>
        <v>0</v>
      </c>
      <c r="H483" s="87" t="s">
        <v>183</v>
      </c>
    </row>
    <row r="484" spans="1:8" s="87" customFormat="1" hidden="1" x14ac:dyDescent="0.25">
      <c r="A484" s="178"/>
      <c r="B484" s="178"/>
      <c r="C484" s="207"/>
      <c r="D484" s="83"/>
      <c r="E484" s="85"/>
      <c r="F484" s="85"/>
      <c r="G484" s="67">
        <f t="shared" si="18"/>
        <v>0</v>
      </c>
      <c r="H484" s="87" t="s">
        <v>183</v>
      </c>
    </row>
    <row r="485" spans="1:8" s="87" customFormat="1" hidden="1" x14ac:dyDescent="0.25">
      <c r="A485" s="178"/>
      <c r="B485" s="178"/>
      <c r="C485" s="207"/>
      <c r="D485" s="83"/>
      <c r="E485" s="85"/>
      <c r="F485" s="85"/>
      <c r="G485" s="67">
        <f t="shared" si="18"/>
        <v>0</v>
      </c>
      <c r="H485" s="87" t="s">
        <v>183</v>
      </c>
    </row>
    <row r="486" spans="1:8" s="87" customFormat="1" hidden="1" x14ac:dyDescent="0.25">
      <c r="A486" s="178"/>
      <c r="B486" s="178"/>
      <c r="C486" s="207"/>
      <c r="D486" s="83"/>
      <c r="E486" s="85"/>
      <c r="F486" s="85"/>
      <c r="G486" s="67">
        <f t="shared" si="18"/>
        <v>0</v>
      </c>
      <c r="H486" s="87" t="s">
        <v>183</v>
      </c>
    </row>
    <row r="487" spans="1:8" s="87" customFormat="1" hidden="1" x14ac:dyDescent="0.25">
      <c r="A487" s="178"/>
      <c r="B487" s="178"/>
      <c r="C487" s="207"/>
      <c r="D487" s="83"/>
      <c r="E487" s="85"/>
      <c r="F487" s="85"/>
      <c r="G487" s="67">
        <f t="shared" si="18"/>
        <v>0</v>
      </c>
      <c r="H487" s="87" t="s">
        <v>183</v>
      </c>
    </row>
    <row r="488" spans="1:8" s="87" customFormat="1" hidden="1" x14ac:dyDescent="0.25">
      <c r="A488" s="178"/>
      <c r="B488" s="178"/>
      <c r="C488" s="207"/>
      <c r="D488" s="83"/>
      <c r="E488" s="85"/>
      <c r="F488" s="85"/>
      <c r="G488" s="67">
        <f t="shared" si="18"/>
        <v>0</v>
      </c>
      <c r="H488" s="87" t="s">
        <v>183</v>
      </c>
    </row>
    <row r="489" spans="1:8" s="87" customFormat="1" hidden="1" x14ac:dyDescent="0.25">
      <c r="A489" s="178"/>
      <c r="B489" s="178"/>
      <c r="C489" s="207"/>
      <c r="D489" s="83"/>
      <c r="E489" s="85"/>
      <c r="F489" s="85"/>
      <c r="G489" s="67">
        <f t="shared" si="18"/>
        <v>0</v>
      </c>
      <c r="H489" s="87" t="s">
        <v>183</v>
      </c>
    </row>
    <row r="490" spans="1:8" s="87" customFormat="1" hidden="1" x14ac:dyDescent="0.25">
      <c r="A490" s="178"/>
      <c r="B490" s="178"/>
      <c r="C490" s="207"/>
      <c r="D490" s="83"/>
      <c r="E490" s="85"/>
      <c r="F490" s="85"/>
      <c r="G490" s="67">
        <f t="shared" si="18"/>
        <v>0</v>
      </c>
      <c r="H490" s="87" t="s">
        <v>183</v>
      </c>
    </row>
    <row r="491" spans="1:8" s="87" customFormat="1" hidden="1" x14ac:dyDescent="0.25">
      <c r="A491" s="178"/>
      <c r="B491" s="178"/>
      <c r="C491" s="207"/>
      <c r="D491" s="83"/>
      <c r="E491" s="85"/>
      <c r="F491" s="85"/>
      <c r="G491" s="67">
        <f t="shared" si="18"/>
        <v>0</v>
      </c>
      <c r="H491" s="87" t="s">
        <v>183</v>
      </c>
    </row>
    <row r="492" spans="1:8" s="87" customFormat="1" hidden="1" x14ac:dyDescent="0.25">
      <c r="A492" s="178"/>
      <c r="B492" s="178"/>
      <c r="C492" s="207"/>
      <c r="D492" s="83"/>
      <c r="E492" s="85"/>
      <c r="F492" s="85"/>
      <c r="G492" s="67">
        <f t="shared" si="18"/>
        <v>0</v>
      </c>
      <c r="H492" s="87" t="s">
        <v>183</v>
      </c>
    </row>
    <row r="493" spans="1:8" s="87" customFormat="1" hidden="1" x14ac:dyDescent="0.25">
      <c r="A493" s="178"/>
      <c r="B493" s="178"/>
      <c r="C493" s="207"/>
      <c r="D493" s="83"/>
      <c r="E493" s="85"/>
      <c r="F493" s="85"/>
      <c r="G493" s="67">
        <f t="shared" si="18"/>
        <v>0</v>
      </c>
      <c r="H493" s="87" t="s">
        <v>183</v>
      </c>
    </row>
    <row r="494" spans="1:8" s="87" customFormat="1" hidden="1" x14ac:dyDescent="0.25">
      <c r="A494" s="178"/>
      <c r="B494" s="178"/>
      <c r="C494" s="207"/>
      <c r="D494" s="83"/>
      <c r="E494" s="85"/>
      <c r="F494" s="85"/>
      <c r="G494" s="67">
        <f t="shared" si="18"/>
        <v>0</v>
      </c>
      <c r="H494" s="87" t="s">
        <v>183</v>
      </c>
    </row>
    <row r="495" spans="1:8" s="87" customFormat="1" hidden="1" x14ac:dyDescent="0.25">
      <c r="A495" s="178"/>
      <c r="B495" s="178"/>
      <c r="C495" s="207"/>
      <c r="D495" s="83"/>
      <c r="E495" s="85"/>
      <c r="F495" s="85"/>
      <c r="G495" s="67">
        <f t="shared" si="18"/>
        <v>0</v>
      </c>
      <c r="H495" s="87" t="s">
        <v>183</v>
      </c>
    </row>
    <row r="496" spans="1:8" s="87" customFormat="1" hidden="1" x14ac:dyDescent="0.25">
      <c r="A496" s="178"/>
      <c r="B496" s="178"/>
      <c r="C496" s="207"/>
      <c r="D496" s="83"/>
      <c r="E496" s="85"/>
      <c r="F496" s="85"/>
      <c r="G496" s="67">
        <f t="shared" si="18"/>
        <v>0</v>
      </c>
      <c r="H496" s="87" t="s">
        <v>183</v>
      </c>
    </row>
    <row r="497" spans="1:8" s="87" customFormat="1" hidden="1" x14ac:dyDescent="0.25">
      <c r="A497" s="178"/>
      <c r="B497" s="178"/>
      <c r="C497" s="207"/>
      <c r="D497" s="83"/>
      <c r="E497" s="85"/>
      <c r="F497" s="85"/>
      <c r="G497" s="67">
        <f t="shared" si="18"/>
        <v>0</v>
      </c>
      <c r="H497" s="87" t="s">
        <v>183</v>
      </c>
    </row>
    <row r="498" spans="1:8" s="87" customFormat="1" hidden="1" x14ac:dyDescent="0.25">
      <c r="A498" s="178"/>
      <c r="B498" s="178"/>
      <c r="C498" s="207"/>
      <c r="D498" s="83"/>
      <c r="E498" s="85"/>
      <c r="F498" s="85"/>
      <c r="G498" s="67">
        <f t="shared" si="18"/>
        <v>0</v>
      </c>
      <c r="H498" s="87" t="s">
        <v>183</v>
      </c>
    </row>
    <row r="499" spans="1:8" s="87" customFormat="1" hidden="1" x14ac:dyDescent="0.25">
      <c r="A499" s="178"/>
      <c r="B499" s="178"/>
      <c r="C499" s="207"/>
      <c r="D499" s="83"/>
      <c r="E499" s="85"/>
      <c r="F499" s="85"/>
      <c r="G499" s="67">
        <f t="shared" si="18"/>
        <v>0</v>
      </c>
      <c r="H499" s="87" t="s">
        <v>183</v>
      </c>
    </row>
    <row r="500" spans="1:8" s="87" customFormat="1" hidden="1" x14ac:dyDescent="0.25">
      <c r="A500" s="178"/>
      <c r="B500" s="178"/>
      <c r="C500" s="207"/>
      <c r="D500" s="83"/>
      <c r="E500" s="85"/>
      <c r="F500" s="85"/>
      <c r="G500" s="67">
        <f t="shared" si="18"/>
        <v>0</v>
      </c>
      <c r="H500" s="87" t="s">
        <v>183</v>
      </c>
    </row>
    <row r="501" spans="1:8" s="87" customFormat="1" hidden="1" x14ac:dyDescent="0.25">
      <c r="A501" s="178"/>
      <c r="B501" s="178"/>
      <c r="C501" s="207"/>
      <c r="D501" s="83"/>
      <c r="E501" s="85"/>
      <c r="F501" s="85"/>
      <c r="G501" s="67">
        <f t="shared" si="18"/>
        <v>0</v>
      </c>
      <c r="H501" s="87" t="s">
        <v>183</v>
      </c>
    </row>
    <row r="502" spans="1:8" s="87" customFormat="1" hidden="1" x14ac:dyDescent="0.25">
      <c r="A502" s="178"/>
      <c r="B502" s="178"/>
      <c r="C502" s="207"/>
      <c r="D502" s="83"/>
      <c r="E502" s="85"/>
      <c r="F502" s="85"/>
      <c r="G502" s="67">
        <f t="shared" si="18"/>
        <v>0</v>
      </c>
      <c r="H502" s="87" t="s">
        <v>183</v>
      </c>
    </row>
    <row r="503" spans="1:8" s="87" customFormat="1" hidden="1" x14ac:dyDescent="0.25">
      <c r="A503" s="178"/>
      <c r="B503" s="178"/>
      <c r="C503" s="207"/>
      <c r="D503" s="83"/>
      <c r="E503" s="85"/>
      <c r="F503" s="85"/>
      <c r="G503" s="67">
        <f t="shared" si="18"/>
        <v>0</v>
      </c>
      <c r="H503" s="87" t="s">
        <v>183</v>
      </c>
    </row>
    <row r="504" spans="1:8" s="87" customFormat="1" hidden="1" x14ac:dyDescent="0.25">
      <c r="A504" s="178"/>
      <c r="B504" s="178"/>
      <c r="C504" s="207"/>
      <c r="D504" s="83"/>
      <c r="E504" s="85"/>
      <c r="F504" s="85"/>
      <c r="G504" s="67">
        <f t="shared" si="18"/>
        <v>0</v>
      </c>
      <c r="H504" s="87" t="s">
        <v>183</v>
      </c>
    </row>
    <row r="505" spans="1:8" s="87" customFormat="1" hidden="1" x14ac:dyDescent="0.25">
      <c r="A505" s="178"/>
      <c r="B505" s="178"/>
      <c r="C505" s="207"/>
      <c r="D505" s="83"/>
      <c r="E505" s="85"/>
      <c r="F505" s="85"/>
      <c r="G505" s="67">
        <f t="shared" si="18"/>
        <v>0</v>
      </c>
      <c r="H505" s="87" t="s">
        <v>183</v>
      </c>
    </row>
    <row r="506" spans="1:8" s="87" customFormat="1" hidden="1" x14ac:dyDescent="0.25">
      <c r="A506" s="178"/>
      <c r="B506" s="178"/>
      <c r="C506" s="207"/>
      <c r="D506" s="83"/>
      <c r="E506" s="85"/>
      <c r="F506" s="85"/>
      <c r="G506" s="67">
        <f t="shared" si="18"/>
        <v>0</v>
      </c>
      <c r="H506" s="87" t="s">
        <v>183</v>
      </c>
    </row>
    <row r="507" spans="1:8" s="87" customFormat="1" hidden="1" x14ac:dyDescent="0.25">
      <c r="A507" s="178"/>
      <c r="B507" s="178"/>
      <c r="C507" s="207"/>
      <c r="D507" s="83"/>
      <c r="E507" s="85"/>
      <c r="F507" s="85"/>
      <c r="G507" s="67">
        <f t="shared" si="18"/>
        <v>0</v>
      </c>
      <c r="H507" s="87" t="s">
        <v>183</v>
      </c>
    </row>
    <row r="508" spans="1:8" s="87" customFormat="1" hidden="1" x14ac:dyDescent="0.25">
      <c r="A508" s="178"/>
      <c r="B508" s="178"/>
      <c r="C508" s="207"/>
      <c r="D508" s="83"/>
      <c r="E508" s="85"/>
      <c r="F508" s="85"/>
      <c r="G508" s="67">
        <f t="shared" si="18"/>
        <v>0</v>
      </c>
      <c r="H508" s="87" t="s">
        <v>183</v>
      </c>
    </row>
    <row r="509" spans="1:8" s="87" customFormat="1" hidden="1" x14ac:dyDescent="0.25">
      <c r="A509" s="178"/>
      <c r="B509" s="178"/>
      <c r="C509" s="207"/>
      <c r="D509" s="83"/>
      <c r="E509" s="85"/>
      <c r="F509" s="85"/>
      <c r="G509" s="67">
        <f t="shared" si="18"/>
        <v>0</v>
      </c>
      <c r="H509" s="87" t="s">
        <v>183</v>
      </c>
    </row>
    <row r="510" spans="1:8" s="87" customFormat="1" hidden="1" x14ac:dyDescent="0.25">
      <c r="A510" s="178"/>
      <c r="B510" s="178"/>
      <c r="C510" s="207"/>
      <c r="D510" s="83"/>
      <c r="E510" s="85"/>
      <c r="F510" s="85"/>
      <c r="G510" s="67">
        <f t="shared" si="18"/>
        <v>0</v>
      </c>
      <c r="H510" s="87" t="s">
        <v>183</v>
      </c>
    </row>
    <row r="511" spans="1:8" s="87" customFormat="1" hidden="1" x14ac:dyDescent="0.25">
      <c r="A511" s="178"/>
      <c r="B511" s="178"/>
      <c r="C511" s="207"/>
      <c r="D511" s="83"/>
      <c r="E511" s="85"/>
      <c r="F511" s="85"/>
      <c r="G511" s="67">
        <f t="shared" si="18"/>
        <v>0</v>
      </c>
      <c r="H511" s="87" t="s">
        <v>183</v>
      </c>
    </row>
    <row r="512" spans="1:8" s="87" customFormat="1" hidden="1" x14ac:dyDescent="0.25">
      <c r="A512" s="178"/>
      <c r="B512" s="178"/>
      <c r="C512" s="207"/>
      <c r="D512" s="83"/>
      <c r="E512" s="85"/>
      <c r="F512" s="85"/>
      <c r="G512" s="67">
        <f t="shared" si="18"/>
        <v>0</v>
      </c>
      <c r="H512" s="87" t="s">
        <v>183</v>
      </c>
    </row>
    <row r="513" spans="1:8" s="87" customFormat="1" hidden="1" x14ac:dyDescent="0.25">
      <c r="A513" s="178"/>
      <c r="B513" s="178"/>
      <c r="C513" s="207"/>
      <c r="D513" s="83"/>
      <c r="E513" s="85"/>
      <c r="F513" s="85"/>
      <c r="G513" s="67">
        <f t="shared" si="18"/>
        <v>0</v>
      </c>
      <c r="H513" s="87" t="s">
        <v>183</v>
      </c>
    </row>
    <row r="514" spans="1:8" s="87" customFormat="1" hidden="1" x14ac:dyDescent="0.25">
      <c r="A514" s="178"/>
      <c r="B514" s="178"/>
      <c r="C514" s="207"/>
      <c r="D514" s="83"/>
      <c r="E514" s="85"/>
      <c r="F514" s="85"/>
      <c r="G514" s="67">
        <f t="shared" si="18"/>
        <v>0</v>
      </c>
      <c r="H514" s="87" t="s">
        <v>183</v>
      </c>
    </row>
    <row r="515" spans="1:8" s="87" customFormat="1" hidden="1" x14ac:dyDescent="0.25">
      <c r="A515" s="178"/>
      <c r="B515" s="178"/>
      <c r="C515" s="207"/>
      <c r="D515" s="83"/>
      <c r="E515" s="85"/>
      <c r="F515" s="85"/>
      <c r="G515" s="67">
        <f t="shared" si="18"/>
        <v>0</v>
      </c>
      <c r="H515" s="87" t="s">
        <v>183</v>
      </c>
    </row>
    <row r="516" spans="1:8" s="87" customFormat="1" hidden="1" x14ac:dyDescent="0.25">
      <c r="A516" s="178"/>
      <c r="B516" s="178"/>
      <c r="C516" s="207"/>
      <c r="D516" s="83"/>
      <c r="E516" s="85"/>
      <c r="F516" s="85"/>
      <c r="G516" s="67">
        <f t="shared" si="18"/>
        <v>0</v>
      </c>
      <c r="H516" s="87" t="s">
        <v>183</v>
      </c>
    </row>
    <row r="517" spans="1:8" s="87" customFormat="1" hidden="1" x14ac:dyDescent="0.25">
      <c r="A517" s="178"/>
      <c r="B517" s="178"/>
      <c r="C517" s="207"/>
      <c r="D517" s="83"/>
      <c r="E517" s="85"/>
      <c r="F517" s="85"/>
      <c r="G517" s="67">
        <f t="shared" si="18"/>
        <v>0</v>
      </c>
      <c r="H517" s="87" t="s">
        <v>183</v>
      </c>
    </row>
    <row r="518" spans="1:8" s="87" customFormat="1" hidden="1" x14ac:dyDescent="0.25">
      <c r="A518" s="178"/>
      <c r="B518" s="178"/>
      <c r="C518" s="207"/>
      <c r="D518" s="83"/>
      <c r="E518" s="85"/>
      <c r="F518" s="85"/>
      <c r="G518" s="67">
        <f t="shared" si="18"/>
        <v>0</v>
      </c>
      <c r="H518" s="87" t="s">
        <v>183</v>
      </c>
    </row>
    <row r="519" spans="1:8" s="87" customFormat="1" hidden="1" x14ac:dyDescent="0.25">
      <c r="A519" s="178"/>
      <c r="B519" s="178"/>
      <c r="C519" s="207"/>
      <c r="D519" s="83"/>
      <c r="E519" s="85"/>
      <c r="F519" s="85"/>
      <c r="G519" s="67">
        <f t="shared" si="18"/>
        <v>0</v>
      </c>
      <c r="H519" s="87" t="s">
        <v>183</v>
      </c>
    </row>
    <row r="520" spans="1:8" s="87" customFormat="1" hidden="1" x14ac:dyDescent="0.25">
      <c r="A520" s="178"/>
      <c r="B520" s="178"/>
      <c r="C520" s="207"/>
      <c r="D520" s="83"/>
      <c r="E520" s="85"/>
      <c r="F520" s="85"/>
      <c r="G520" s="67">
        <f t="shared" si="18"/>
        <v>0</v>
      </c>
      <c r="H520" s="87" t="s">
        <v>183</v>
      </c>
    </row>
    <row r="521" spans="1:8" s="87" customFormat="1" hidden="1" x14ac:dyDescent="0.25">
      <c r="A521" s="178"/>
      <c r="B521" s="178"/>
      <c r="C521" s="207"/>
      <c r="D521" s="83"/>
      <c r="E521" s="85"/>
      <c r="F521" s="85"/>
      <c r="G521" s="67">
        <f t="shared" si="18"/>
        <v>0</v>
      </c>
      <c r="H521" s="87" t="s">
        <v>183</v>
      </c>
    </row>
    <row r="522" spans="1:8" s="87" customFormat="1" hidden="1" x14ac:dyDescent="0.25">
      <c r="A522" s="178"/>
      <c r="B522" s="178"/>
      <c r="C522" s="207"/>
      <c r="D522" s="83"/>
      <c r="E522" s="85"/>
      <c r="F522" s="85"/>
      <c r="G522" s="67">
        <f t="shared" si="18"/>
        <v>0</v>
      </c>
      <c r="H522" s="87" t="s">
        <v>183</v>
      </c>
    </row>
    <row r="523" spans="1:8" s="87" customFormat="1" hidden="1" x14ac:dyDescent="0.25">
      <c r="A523" s="178"/>
      <c r="B523" s="178"/>
      <c r="C523" s="207"/>
      <c r="D523" s="83"/>
      <c r="E523" s="85"/>
      <c r="F523" s="85"/>
      <c r="G523" s="67">
        <f t="shared" si="18"/>
        <v>0</v>
      </c>
      <c r="H523" s="87" t="s">
        <v>183</v>
      </c>
    </row>
    <row r="524" spans="1:8" s="87" customFormat="1" hidden="1" x14ac:dyDescent="0.25">
      <c r="A524" s="178"/>
      <c r="B524" s="178"/>
      <c r="C524" s="207"/>
      <c r="D524" s="83"/>
      <c r="E524" s="85"/>
      <c r="F524" s="85"/>
      <c r="G524" s="67">
        <f t="shared" si="18"/>
        <v>0</v>
      </c>
      <c r="H524" s="87" t="s">
        <v>183</v>
      </c>
    </row>
    <row r="525" spans="1:8" s="87" customFormat="1" hidden="1" x14ac:dyDescent="0.25">
      <c r="A525" s="178"/>
      <c r="B525" s="178"/>
      <c r="C525" s="207"/>
      <c r="D525" s="83"/>
      <c r="E525" s="85"/>
      <c r="F525" s="85"/>
      <c r="G525" s="67">
        <f t="shared" si="18"/>
        <v>0</v>
      </c>
      <c r="H525" s="87" t="s">
        <v>183</v>
      </c>
    </row>
    <row r="526" spans="1:8" s="87" customFormat="1" hidden="1" x14ac:dyDescent="0.25">
      <c r="A526" s="178"/>
      <c r="B526" s="178"/>
      <c r="C526" s="207"/>
      <c r="D526" s="83"/>
      <c r="E526" s="85"/>
      <c r="F526" s="85"/>
      <c r="G526" s="67">
        <f t="shared" si="18"/>
        <v>0</v>
      </c>
      <c r="H526" s="87" t="s">
        <v>183</v>
      </c>
    </row>
    <row r="527" spans="1:8" s="87" customFormat="1" hidden="1" x14ac:dyDescent="0.25">
      <c r="A527" s="178"/>
      <c r="B527" s="178"/>
      <c r="C527" s="207"/>
      <c r="D527" s="83"/>
      <c r="E527" s="85"/>
      <c r="F527" s="85"/>
      <c r="G527" s="67">
        <f t="shared" si="18"/>
        <v>0</v>
      </c>
      <c r="H527" s="87" t="s">
        <v>183</v>
      </c>
    </row>
    <row r="528" spans="1:8" s="87" customFormat="1" hidden="1" x14ac:dyDescent="0.25">
      <c r="A528" s="178"/>
      <c r="B528" s="178"/>
      <c r="C528" s="207"/>
      <c r="D528" s="83"/>
      <c r="E528" s="85"/>
      <c r="F528" s="85"/>
      <c r="G528" s="67">
        <f t="shared" si="18"/>
        <v>0</v>
      </c>
      <c r="H528" s="87" t="s">
        <v>183</v>
      </c>
    </row>
    <row r="529" spans="1:18" s="87" customFormat="1" hidden="1" x14ac:dyDescent="0.25">
      <c r="A529" s="178"/>
      <c r="B529" s="178"/>
      <c r="C529" s="207"/>
      <c r="D529" s="83"/>
      <c r="E529" s="85"/>
      <c r="F529" s="85"/>
      <c r="G529" s="67">
        <f t="shared" si="18"/>
        <v>0</v>
      </c>
      <c r="H529" s="87" t="s">
        <v>183</v>
      </c>
    </row>
    <row r="530" spans="1:18" s="87" customFormat="1" hidden="1" x14ac:dyDescent="0.25">
      <c r="A530" s="178"/>
      <c r="B530" s="178"/>
      <c r="C530" s="207"/>
      <c r="D530" s="83"/>
      <c r="E530" s="85"/>
      <c r="F530" s="85"/>
      <c r="G530" s="67">
        <f t="shared" si="18"/>
        <v>0</v>
      </c>
      <c r="H530" s="87" t="s">
        <v>183</v>
      </c>
    </row>
    <row r="531" spans="1:18" s="87" customFormat="1" hidden="1" x14ac:dyDescent="0.25">
      <c r="A531" s="178"/>
      <c r="B531" s="178"/>
      <c r="C531" s="207"/>
      <c r="D531" s="83"/>
      <c r="E531" s="85"/>
      <c r="F531" s="85"/>
      <c r="G531" s="67">
        <f t="shared" si="18"/>
        <v>0</v>
      </c>
      <c r="H531" s="87" t="s">
        <v>183</v>
      </c>
    </row>
    <row r="532" spans="1:18" s="87" customFormat="1" hidden="1" x14ac:dyDescent="0.25">
      <c r="A532" s="178"/>
      <c r="B532" s="178"/>
      <c r="C532" s="207"/>
      <c r="D532" s="83"/>
      <c r="E532" s="85"/>
      <c r="F532" s="85"/>
      <c r="G532" s="67">
        <f t="shared" si="18"/>
        <v>0</v>
      </c>
      <c r="H532" s="87" t="s">
        <v>183</v>
      </c>
    </row>
    <row r="533" spans="1:18" s="87" customFormat="1" hidden="1" x14ac:dyDescent="0.25">
      <c r="A533" s="178"/>
      <c r="B533" s="178"/>
      <c r="C533" s="207"/>
      <c r="D533" s="83"/>
      <c r="E533" s="85"/>
      <c r="F533" s="85"/>
      <c r="G533" s="67">
        <f t="shared" si="18"/>
        <v>0</v>
      </c>
      <c r="H533" s="87" t="s">
        <v>183</v>
      </c>
    </row>
    <row r="534" spans="1:18" s="87" customFormat="1" hidden="1" x14ac:dyDescent="0.25">
      <c r="A534" s="178"/>
      <c r="B534" s="178"/>
      <c r="C534" s="207"/>
      <c r="D534" s="83"/>
      <c r="E534" s="85"/>
      <c r="F534" s="85"/>
      <c r="G534" s="67">
        <f t="shared" si="18"/>
        <v>0</v>
      </c>
      <c r="H534" s="87" t="s">
        <v>183</v>
      </c>
    </row>
    <row r="535" spans="1:18" s="87" customFormat="1" hidden="1" x14ac:dyDescent="0.25">
      <c r="A535" s="178"/>
      <c r="B535" s="178"/>
      <c r="C535" s="207"/>
      <c r="D535" s="83"/>
      <c r="E535" s="85"/>
      <c r="F535" s="85"/>
      <c r="G535" s="67">
        <f t="shared" si="18"/>
        <v>0</v>
      </c>
      <c r="H535" s="87" t="s">
        <v>183</v>
      </c>
    </row>
    <row r="536" spans="1:18" s="87" customFormat="1" hidden="1" x14ac:dyDescent="0.25">
      <c r="A536" s="178"/>
      <c r="B536" s="178"/>
      <c r="C536" s="207"/>
      <c r="D536" s="83"/>
      <c r="E536" s="85"/>
      <c r="F536" s="85"/>
      <c r="G536" s="67">
        <f t="shared" si="18"/>
        <v>0</v>
      </c>
      <c r="H536" s="87" t="s">
        <v>183</v>
      </c>
    </row>
    <row r="537" spans="1:18" s="87" customFormat="1" hidden="1" x14ac:dyDescent="0.25">
      <c r="A537" s="178"/>
      <c r="B537" s="178"/>
      <c r="C537" s="207"/>
      <c r="D537" s="83"/>
      <c r="E537" s="85"/>
      <c r="F537" s="85"/>
      <c r="G537" s="67">
        <f t="shared" si="18"/>
        <v>0</v>
      </c>
      <c r="H537" s="87" t="s">
        <v>183</v>
      </c>
    </row>
    <row r="538" spans="1:18" s="87" customFormat="1" x14ac:dyDescent="0.25">
      <c r="A538" s="178"/>
      <c r="B538" s="178"/>
      <c r="C538" s="207"/>
      <c r="D538" s="83"/>
      <c r="E538" s="85"/>
      <c r="F538" s="85"/>
      <c r="G538" s="218">
        <f>ROUND(C538*E538*F538,2)</f>
        <v>0</v>
      </c>
      <c r="H538" s="87" t="s">
        <v>183</v>
      </c>
    </row>
    <row r="539" spans="1:18" s="87" customFormat="1" x14ac:dyDescent="0.25">
      <c r="A539" s="183"/>
      <c r="C539" s="88"/>
      <c r="E539" s="158"/>
      <c r="F539" s="167" t="s">
        <v>198</v>
      </c>
      <c r="G539" s="228">
        <f>ROUND(SUBTOTAL(109,G408:G538),2)</f>
        <v>0</v>
      </c>
      <c r="H539" s="87" t="s">
        <v>183</v>
      </c>
      <c r="J539" s="100" t="s">
        <v>247</v>
      </c>
    </row>
    <row r="540" spans="1:18" s="87" customFormat="1" x14ac:dyDescent="0.25">
      <c r="A540" s="183"/>
      <c r="C540" s="88"/>
      <c r="E540" s="158"/>
      <c r="F540" s="162"/>
      <c r="G540" s="67"/>
      <c r="H540" s="87" t="s">
        <v>185</v>
      </c>
      <c r="J540" s="100"/>
    </row>
    <row r="541" spans="1:18" s="87" customFormat="1" x14ac:dyDescent="0.25">
      <c r="A541" s="183"/>
      <c r="C541" s="88"/>
      <c r="E541" s="158"/>
      <c r="F541" s="326" t="s">
        <v>248</v>
      </c>
      <c r="G541" s="67">
        <f>+G539+G407</f>
        <v>0</v>
      </c>
      <c r="H541" s="87" t="s">
        <v>185</v>
      </c>
      <c r="J541" s="100"/>
    </row>
    <row r="542" spans="1:18" s="87" customFormat="1" x14ac:dyDescent="0.25">
      <c r="C542" s="88"/>
      <c r="G542" s="91"/>
      <c r="H542" s="87" t="s">
        <v>185</v>
      </c>
    </row>
    <row r="543" spans="1:18" s="87" customFormat="1" x14ac:dyDescent="0.25">
      <c r="A543" s="187" t="s">
        <v>249</v>
      </c>
      <c r="B543" s="92"/>
      <c r="C543" s="92"/>
      <c r="D543" s="92"/>
      <c r="E543" s="92"/>
      <c r="F543" s="92"/>
      <c r="G543" s="107"/>
      <c r="H543" s="87" t="s">
        <v>180</v>
      </c>
      <c r="J543" s="121" t="s">
        <v>189</v>
      </c>
    </row>
    <row r="544" spans="1:18" s="87" customFormat="1" ht="45" customHeight="1" x14ac:dyDescent="0.25">
      <c r="A544" s="457"/>
      <c r="B544" s="458"/>
      <c r="C544" s="458"/>
      <c r="D544" s="458"/>
      <c r="E544" s="458"/>
      <c r="F544" s="458"/>
      <c r="G544" s="459"/>
      <c r="H544" s="87" t="s">
        <v>180</v>
      </c>
      <c r="J544" s="454" t="s">
        <v>190</v>
      </c>
      <c r="K544" s="454"/>
      <c r="L544" s="454"/>
      <c r="M544" s="454"/>
      <c r="N544" s="454"/>
      <c r="O544" s="454"/>
      <c r="P544" s="454"/>
      <c r="Q544" s="454"/>
      <c r="R544" s="454"/>
    </row>
    <row r="545" spans="1:18" x14ac:dyDescent="0.25">
      <c r="H545" s="87" t="s">
        <v>183</v>
      </c>
    </row>
    <row r="546" spans="1:18" s="87" customFormat="1" x14ac:dyDescent="0.25">
      <c r="A546" s="187" t="s">
        <v>250</v>
      </c>
      <c r="B546" s="95"/>
      <c r="C546" s="96"/>
      <c r="D546" s="96"/>
      <c r="E546" s="96"/>
      <c r="F546" s="96"/>
      <c r="G546" s="108"/>
      <c r="H546" s="87" t="s">
        <v>183</v>
      </c>
      <c r="J546" s="121" t="s">
        <v>189</v>
      </c>
    </row>
    <row r="547" spans="1:18" s="87" customFormat="1" ht="45" customHeight="1" x14ac:dyDescent="0.25">
      <c r="A547" s="457"/>
      <c r="B547" s="458"/>
      <c r="C547" s="458"/>
      <c r="D547" s="458"/>
      <c r="E547" s="458"/>
      <c r="F547" s="458"/>
      <c r="G547" s="459"/>
      <c r="H547" s="87" t="s">
        <v>183</v>
      </c>
      <c r="J547" s="454" t="s">
        <v>190</v>
      </c>
      <c r="K547" s="454"/>
      <c r="L547" s="454"/>
      <c r="M547" s="454"/>
      <c r="N547" s="454"/>
      <c r="O547" s="454"/>
      <c r="P547" s="454"/>
      <c r="Q547" s="454"/>
      <c r="R547" s="454"/>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B67:C67"/>
    <mergeCell ref="B68:C68"/>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78:C78"/>
    <mergeCell ref="B79:C79"/>
    <mergeCell ref="B80:C80"/>
    <mergeCell ref="B81:C81"/>
    <mergeCell ref="B90:C90"/>
    <mergeCell ref="B91:C9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zoomScaleNormal="100" zoomScaleSheetLayoutView="100" workbookViewId="0">
      <selection activeCell="A4" sqref="A4"/>
    </sheetView>
  </sheetViews>
  <sheetFormatPr defaultColWidth="9.140625" defaultRowHeight="15" x14ac:dyDescent="0.25"/>
  <cols>
    <col min="1" max="1" width="40" customWidth="1"/>
    <col min="2" max="2" width="76.7109375" customWidth="1"/>
    <col min="3" max="3" width="16.5703125" customWidth="1"/>
    <col min="4" max="4" width="11" hidden="1" customWidth="1"/>
    <col min="5" max="5" width="2.28515625" customWidth="1"/>
  </cols>
  <sheetData>
    <row r="1" spans="1:7" ht="30" customHeight="1" x14ac:dyDescent="0.25">
      <c r="A1" s="453" t="s">
        <v>169</v>
      </c>
      <c r="B1" s="453"/>
      <c r="C1">
        <f>+'Section A'!B2</f>
        <v>0</v>
      </c>
      <c r="D1" s="46" t="s">
        <v>178</v>
      </c>
    </row>
    <row r="2" spans="1:7" ht="63" customHeight="1" x14ac:dyDescent="0.25">
      <c r="A2" s="475" t="s">
        <v>251</v>
      </c>
      <c r="B2" s="475"/>
      <c r="C2" s="475"/>
      <c r="D2" t="s">
        <v>185</v>
      </c>
    </row>
    <row r="3" spans="1:7" ht="25.5" customHeight="1" x14ac:dyDescent="0.25">
      <c r="A3" s="209" t="s">
        <v>252</v>
      </c>
      <c r="B3" s="209" t="s">
        <v>253</v>
      </c>
      <c r="C3" s="209" t="s">
        <v>254</v>
      </c>
      <c r="D3" t="s">
        <v>185</v>
      </c>
    </row>
    <row r="4" spans="1:7" s="87" customFormat="1" ht="15" customHeight="1" x14ac:dyDescent="0.25">
      <c r="A4" s="181"/>
      <c r="B4" s="180"/>
      <c r="C4" s="109">
        <v>0</v>
      </c>
      <c r="D4" s="216" t="s">
        <v>180</v>
      </c>
      <c r="F4" s="165" t="s">
        <v>255</v>
      </c>
      <c r="G4" s="165"/>
    </row>
    <row r="5" spans="1:7" s="87" customFormat="1" ht="15" customHeight="1" x14ac:dyDescent="0.25">
      <c r="A5" s="178"/>
      <c r="B5" s="327"/>
      <c r="C5" s="109">
        <v>0</v>
      </c>
      <c r="D5" s="216" t="s">
        <v>180</v>
      </c>
      <c r="F5" s="165" t="s">
        <v>255</v>
      </c>
      <c r="G5" s="165"/>
    </row>
    <row r="6" spans="1:7" s="87" customFormat="1" ht="15" customHeight="1" x14ac:dyDescent="0.25">
      <c r="A6" s="178"/>
      <c r="B6" s="327"/>
      <c r="C6" s="109">
        <v>0</v>
      </c>
      <c r="D6" s="216" t="s">
        <v>180</v>
      </c>
      <c r="F6" s="165" t="s">
        <v>255</v>
      </c>
      <c r="G6" s="165"/>
    </row>
    <row r="7" spans="1:7" s="87" customFormat="1" ht="15" hidden="1" customHeight="1" x14ac:dyDescent="0.25">
      <c r="A7" s="178"/>
      <c r="B7" s="327"/>
      <c r="C7" s="109">
        <v>0</v>
      </c>
      <c r="D7" s="216" t="s">
        <v>180</v>
      </c>
      <c r="F7" s="165" t="s">
        <v>255</v>
      </c>
      <c r="G7" s="165"/>
    </row>
    <row r="8" spans="1:7" s="87" customFormat="1" ht="15" hidden="1" customHeight="1" x14ac:dyDescent="0.25">
      <c r="A8" s="178"/>
      <c r="B8" s="327"/>
      <c r="C8" s="109">
        <v>0</v>
      </c>
      <c r="D8" s="216" t="s">
        <v>180</v>
      </c>
      <c r="F8" s="165" t="s">
        <v>255</v>
      </c>
      <c r="G8" s="165"/>
    </row>
    <row r="9" spans="1:7" s="87" customFormat="1" ht="15" hidden="1" customHeight="1" x14ac:dyDescent="0.25">
      <c r="A9" s="178"/>
      <c r="B9" s="327"/>
      <c r="C9" s="109">
        <v>0</v>
      </c>
      <c r="D9" s="216" t="s">
        <v>180</v>
      </c>
      <c r="F9" s="165" t="s">
        <v>255</v>
      </c>
      <c r="G9" s="165"/>
    </row>
    <row r="10" spans="1:7" s="87" customFormat="1" ht="15" hidden="1" customHeight="1" x14ac:dyDescent="0.25">
      <c r="A10" s="178"/>
      <c r="B10" s="327"/>
      <c r="C10" s="109">
        <v>0</v>
      </c>
      <c r="D10" s="216" t="s">
        <v>180</v>
      </c>
      <c r="F10" s="165" t="s">
        <v>255</v>
      </c>
      <c r="G10" s="165"/>
    </row>
    <row r="11" spans="1:7" s="87" customFormat="1" ht="15" hidden="1" customHeight="1" x14ac:dyDescent="0.25">
      <c r="A11" s="178"/>
      <c r="B11" s="327"/>
      <c r="C11" s="109">
        <v>0</v>
      </c>
      <c r="D11" s="216" t="s">
        <v>180</v>
      </c>
      <c r="F11" s="165" t="s">
        <v>255</v>
      </c>
      <c r="G11" s="165"/>
    </row>
    <row r="12" spans="1:7" s="87" customFormat="1" ht="15" hidden="1" customHeight="1" x14ac:dyDescent="0.25">
      <c r="A12" s="178"/>
      <c r="B12" s="327"/>
      <c r="C12" s="109">
        <v>0</v>
      </c>
      <c r="D12" s="216" t="s">
        <v>180</v>
      </c>
      <c r="F12" s="165" t="s">
        <v>255</v>
      </c>
      <c r="G12" s="165"/>
    </row>
    <row r="13" spans="1:7" s="87" customFormat="1" ht="15" hidden="1" customHeight="1" x14ac:dyDescent="0.25">
      <c r="A13" s="178"/>
      <c r="B13" s="327"/>
      <c r="C13" s="109">
        <v>0</v>
      </c>
      <c r="D13" s="216" t="s">
        <v>180</v>
      </c>
      <c r="F13" s="165" t="s">
        <v>255</v>
      </c>
      <c r="G13" s="165"/>
    </row>
    <row r="14" spans="1:7" s="87" customFormat="1" ht="15" hidden="1" customHeight="1" x14ac:dyDescent="0.25">
      <c r="A14" s="178"/>
      <c r="B14" s="327"/>
      <c r="C14" s="109">
        <v>0</v>
      </c>
      <c r="D14" s="216" t="s">
        <v>180</v>
      </c>
      <c r="F14" s="165" t="s">
        <v>255</v>
      </c>
      <c r="G14" s="165"/>
    </row>
    <row r="15" spans="1:7" s="87" customFormat="1" ht="15" hidden="1" customHeight="1" x14ac:dyDescent="0.25">
      <c r="A15" s="178"/>
      <c r="B15" s="327"/>
      <c r="C15" s="109">
        <v>0</v>
      </c>
      <c r="D15" s="216" t="s">
        <v>180</v>
      </c>
      <c r="F15" s="165" t="s">
        <v>255</v>
      </c>
      <c r="G15" s="165"/>
    </row>
    <row r="16" spans="1:7" s="87" customFormat="1" ht="15" hidden="1" customHeight="1" x14ac:dyDescent="0.25">
      <c r="A16" s="178"/>
      <c r="B16" s="327"/>
      <c r="C16" s="109">
        <v>0</v>
      </c>
      <c r="D16" s="216" t="s">
        <v>180</v>
      </c>
      <c r="F16" s="165" t="s">
        <v>255</v>
      </c>
      <c r="G16" s="165"/>
    </row>
    <row r="17" spans="1:7" s="87" customFormat="1" ht="15" hidden="1" customHeight="1" x14ac:dyDescent="0.25">
      <c r="A17" s="178"/>
      <c r="B17" s="327"/>
      <c r="C17" s="109">
        <v>0</v>
      </c>
      <c r="D17" s="216" t="s">
        <v>180</v>
      </c>
      <c r="F17" s="165" t="s">
        <v>255</v>
      </c>
      <c r="G17" s="165"/>
    </row>
    <row r="18" spans="1:7" s="87" customFormat="1" ht="15" hidden="1" customHeight="1" x14ac:dyDescent="0.25">
      <c r="A18" s="178"/>
      <c r="B18" s="327"/>
      <c r="C18" s="109">
        <v>0</v>
      </c>
      <c r="D18" s="216" t="s">
        <v>180</v>
      </c>
      <c r="F18" s="165" t="s">
        <v>255</v>
      </c>
      <c r="G18" s="165"/>
    </row>
    <row r="19" spans="1:7" s="87" customFormat="1" ht="15" hidden="1" customHeight="1" x14ac:dyDescent="0.25">
      <c r="A19" s="178"/>
      <c r="B19" s="327"/>
      <c r="C19" s="109">
        <v>0</v>
      </c>
      <c r="D19" s="216" t="s">
        <v>180</v>
      </c>
      <c r="F19" s="165" t="s">
        <v>255</v>
      </c>
      <c r="G19" s="165"/>
    </row>
    <row r="20" spans="1:7" s="87" customFormat="1" ht="15" hidden="1" customHeight="1" x14ac:dyDescent="0.25">
      <c r="A20" s="178"/>
      <c r="B20" s="327"/>
      <c r="C20" s="109">
        <v>0</v>
      </c>
      <c r="D20" s="216" t="s">
        <v>180</v>
      </c>
      <c r="F20" s="165" t="s">
        <v>255</v>
      </c>
      <c r="G20" s="165"/>
    </row>
    <row r="21" spans="1:7" s="87" customFormat="1" ht="15" hidden="1" customHeight="1" x14ac:dyDescent="0.25">
      <c r="A21" s="178"/>
      <c r="B21" s="327"/>
      <c r="C21" s="109">
        <v>0</v>
      </c>
      <c r="D21" s="216" t="s">
        <v>180</v>
      </c>
      <c r="F21" s="165" t="s">
        <v>255</v>
      </c>
      <c r="G21" s="165"/>
    </row>
    <row r="22" spans="1:7" s="87" customFormat="1" ht="15" hidden="1" customHeight="1" x14ac:dyDescent="0.25">
      <c r="A22" s="178"/>
      <c r="B22" s="327"/>
      <c r="C22" s="109">
        <v>0</v>
      </c>
      <c r="D22" s="216" t="s">
        <v>180</v>
      </c>
      <c r="F22" s="165" t="s">
        <v>255</v>
      </c>
      <c r="G22" s="165"/>
    </row>
    <row r="23" spans="1:7" s="87" customFormat="1" ht="15" hidden="1" customHeight="1" x14ac:dyDescent="0.25">
      <c r="A23" s="178"/>
      <c r="B23" s="327"/>
      <c r="C23" s="109">
        <v>0</v>
      </c>
      <c r="D23" s="216" t="s">
        <v>180</v>
      </c>
      <c r="F23" s="165" t="s">
        <v>255</v>
      </c>
      <c r="G23" s="165"/>
    </row>
    <row r="24" spans="1:7" s="87" customFormat="1" ht="15" hidden="1" customHeight="1" x14ac:dyDescent="0.25">
      <c r="A24" s="178"/>
      <c r="B24" s="327"/>
      <c r="C24" s="109">
        <v>0</v>
      </c>
      <c r="D24" s="216" t="s">
        <v>180</v>
      </c>
      <c r="F24" s="165" t="s">
        <v>255</v>
      </c>
      <c r="G24" s="165"/>
    </row>
    <row r="25" spans="1:7" s="87" customFormat="1" ht="15" hidden="1" customHeight="1" x14ac:dyDescent="0.25">
      <c r="A25" s="178"/>
      <c r="B25" s="327"/>
      <c r="C25" s="109">
        <v>0</v>
      </c>
      <c r="D25" s="216" t="s">
        <v>180</v>
      </c>
      <c r="F25" s="165" t="s">
        <v>255</v>
      </c>
      <c r="G25" s="165"/>
    </row>
    <row r="26" spans="1:7" s="87" customFormat="1" ht="15" hidden="1" customHeight="1" x14ac:dyDescent="0.25">
      <c r="A26" s="178"/>
      <c r="B26" s="327"/>
      <c r="C26" s="109">
        <v>0</v>
      </c>
      <c r="D26" s="216" t="s">
        <v>180</v>
      </c>
      <c r="F26" s="165" t="s">
        <v>255</v>
      </c>
      <c r="G26" s="165"/>
    </row>
    <row r="27" spans="1:7" s="87" customFormat="1" ht="15" hidden="1" customHeight="1" x14ac:dyDescent="0.25">
      <c r="A27" s="178"/>
      <c r="B27" s="327"/>
      <c r="C27" s="109">
        <v>0</v>
      </c>
      <c r="D27" s="216" t="s">
        <v>180</v>
      </c>
      <c r="F27" s="165" t="s">
        <v>255</v>
      </c>
      <c r="G27" s="165"/>
    </row>
    <row r="28" spans="1:7" s="87" customFormat="1" ht="15" hidden="1" customHeight="1" x14ac:dyDescent="0.25">
      <c r="A28" s="178"/>
      <c r="B28" s="327"/>
      <c r="C28" s="109">
        <v>0</v>
      </c>
      <c r="D28" s="216" t="s">
        <v>180</v>
      </c>
      <c r="F28" s="165" t="s">
        <v>255</v>
      </c>
      <c r="G28" s="165"/>
    </row>
    <row r="29" spans="1:7" s="87" customFormat="1" ht="15" hidden="1" customHeight="1" x14ac:dyDescent="0.25">
      <c r="A29" s="178"/>
      <c r="B29" s="327"/>
      <c r="C29" s="109">
        <v>0</v>
      </c>
      <c r="D29" s="216" t="s">
        <v>180</v>
      </c>
      <c r="F29" s="165" t="s">
        <v>255</v>
      </c>
      <c r="G29" s="165"/>
    </row>
    <row r="30" spans="1:7" s="87" customFormat="1" ht="15" hidden="1" customHeight="1" x14ac:dyDescent="0.25">
      <c r="A30" s="178"/>
      <c r="B30" s="327"/>
      <c r="C30" s="109">
        <v>0</v>
      </c>
      <c r="D30" s="216" t="s">
        <v>180</v>
      </c>
      <c r="F30" s="165" t="s">
        <v>255</v>
      </c>
      <c r="G30" s="165"/>
    </row>
    <row r="31" spans="1:7" s="87" customFormat="1" ht="15" hidden="1" customHeight="1" x14ac:dyDescent="0.25">
      <c r="A31" s="178"/>
      <c r="B31" s="327"/>
      <c r="C31" s="109">
        <v>0</v>
      </c>
      <c r="D31" s="216" t="s">
        <v>180</v>
      </c>
      <c r="F31" s="165" t="s">
        <v>255</v>
      </c>
      <c r="G31" s="165"/>
    </row>
    <row r="32" spans="1:7" s="87" customFormat="1" ht="15" hidden="1" customHeight="1" x14ac:dyDescent="0.25">
      <c r="A32" s="178"/>
      <c r="B32" s="327"/>
      <c r="C32" s="109">
        <v>0</v>
      </c>
      <c r="D32" s="216" t="s">
        <v>180</v>
      </c>
      <c r="F32" s="165" t="s">
        <v>255</v>
      </c>
      <c r="G32" s="165"/>
    </row>
    <row r="33" spans="1:7" s="87" customFormat="1" ht="15" hidden="1" customHeight="1" x14ac:dyDescent="0.25">
      <c r="A33" s="178"/>
      <c r="B33" s="327"/>
      <c r="C33" s="109">
        <v>0</v>
      </c>
      <c r="D33" s="216" t="s">
        <v>180</v>
      </c>
      <c r="F33" s="165" t="s">
        <v>255</v>
      </c>
      <c r="G33" s="165"/>
    </row>
    <row r="34" spans="1:7" s="87" customFormat="1" ht="15" hidden="1" customHeight="1" x14ac:dyDescent="0.25">
      <c r="A34" s="178"/>
      <c r="B34" s="327"/>
      <c r="C34" s="109">
        <v>0</v>
      </c>
      <c r="D34" s="216" t="s">
        <v>180</v>
      </c>
      <c r="F34" s="165" t="s">
        <v>255</v>
      </c>
      <c r="G34" s="165"/>
    </row>
    <row r="35" spans="1:7" s="87" customFormat="1" ht="15" hidden="1" customHeight="1" x14ac:dyDescent="0.25">
      <c r="A35" s="178"/>
      <c r="B35" s="327"/>
      <c r="C35" s="109">
        <v>0</v>
      </c>
      <c r="D35" s="216" t="s">
        <v>180</v>
      </c>
      <c r="F35" s="165" t="s">
        <v>255</v>
      </c>
      <c r="G35" s="165"/>
    </row>
    <row r="36" spans="1:7" s="87" customFormat="1" ht="15" hidden="1" customHeight="1" x14ac:dyDescent="0.25">
      <c r="A36" s="178"/>
      <c r="B36" s="327"/>
      <c r="C36" s="109">
        <v>0</v>
      </c>
      <c r="D36" s="216" t="s">
        <v>180</v>
      </c>
      <c r="F36" s="165" t="s">
        <v>255</v>
      </c>
      <c r="G36" s="165"/>
    </row>
    <row r="37" spans="1:7" s="87" customFormat="1" ht="15" hidden="1" customHeight="1" x14ac:dyDescent="0.25">
      <c r="A37" s="178"/>
      <c r="B37" s="327"/>
      <c r="C37" s="109">
        <v>0</v>
      </c>
      <c r="D37" s="216" t="s">
        <v>180</v>
      </c>
      <c r="F37" s="165" t="s">
        <v>255</v>
      </c>
      <c r="G37" s="165"/>
    </row>
    <row r="38" spans="1:7" s="87" customFormat="1" ht="15" hidden="1" customHeight="1" x14ac:dyDescent="0.25">
      <c r="A38" s="178"/>
      <c r="B38" s="327"/>
      <c r="C38" s="109">
        <v>0</v>
      </c>
      <c r="D38" s="216" t="s">
        <v>180</v>
      </c>
      <c r="F38" s="165" t="s">
        <v>255</v>
      </c>
      <c r="G38" s="165"/>
    </row>
    <row r="39" spans="1:7" s="87" customFormat="1" ht="15" hidden="1" customHeight="1" x14ac:dyDescent="0.25">
      <c r="A39" s="178"/>
      <c r="B39" s="327"/>
      <c r="C39" s="109">
        <v>0</v>
      </c>
      <c r="D39" s="216" t="s">
        <v>180</v>
      </c>
      <c r="F39" s="165" t="s">
        <v>255</v>
      </c>
      <c r="G39" s="165"/>
    </row>
    <row r="40" spans="1:7" s="87" customFormat="1" ht="15" hidden="1" customHeight="1" x14ac:dyDescent="0.25">
      <c r="A40" s="178"/>
      <c r="B40" s="327"/>
      <c r="C40" s="109">
        <v>0</v>
      </c>
      <c r="D40" s="216" t="s">
        <v>180</v>
      </c>
      <c r="F40" s="165" t="s">
        <v>255</v>
      </c>
      <c r="G40" s="165"/>
    </row>
    <row r="41" spans="1:7" s="87" customFormat="1" ht="15" hidden="1" customHeight="1" x14ac:dyDescent="0.25">
      <c r="A41" s="178"/>
      <c r="B41" s="327"/>
      <c r="C41" s="109">
        <v>0</v>
      </c>
      <c r="D41" s="216" t="s">
        <v>180</v>
      </c>
      <c r="F41" s="165" t="s">
        <v>255</v>
      </c>
      <c r="G41" s="165"/>
    </row>
    <row r="42" spans="1:7" s="87" customFormat="1" ht="15" hidden="1" customHeight="1" x14ac:dyDescent="0.25">
      <c r="A42" s="178"/>
      <c r="B42" s="327"/>
      <c r="C42" s="109">
        <v>0</v>
      </c>
      <c r="D42" s="216" t="s">
        <v>180</v>
      </c>
      <c r="F42" s="165" t="s">
        <v>255</v>
      </c>
      <c r="G42" s="165"/>
    </row>
    <row r="43" spans="1:7" s="87" customFormat="1" ht="15" hidden="1" customHeight="1" x14ac:dyDescent="0.25">
      <c r="A43" s="178"/>
      <c r="B43" s="327"/>
      <c r="C43" s="109">
        <v>0</v>
      </c>
      <c r="D43" s="216" t="s">
        <v>180</v>
      </c>
      <c r="F43" s="165" t="s">
        <v>255</v>
      </c>
      <c r="G43" s="165"/>
    </row>
    <row r="44" spans="1:7" s="87" customFormat="1" ht="15" hidden="1" customHeight="1" x14ac:dyDescent="0.25">
      <c r="A44" s="178"/>
      <c r="B44" s="327"/>
      <c r="C44" s="109">
        <v>0</v>
      </c>
      <c r="D44" s="216" t="s">
        <v>180</v>
      </c>
      <c r="F44" s="165" t="s">
        <v>255</v>
      </c>
      <c r="G44" s="165"/>
    </row>
    <row r="45" spans="1:7" s="87" customFormat="1" ht="15" hidden="1" customHeight="1" x14ac:dyDescent="0.25">
      <c r="A45" s="178"/>
      <c r="B45" s="327"/>
      <c r="C45" s="109">
        <v>0</v>
      </c>
      <c r="D45" s="216" t="s">
        <v>180</v>
      </c>
      <c r="F45" s="165" t="s">
        <v>255</v>
      </c>
      <c r="G45" s="165"/>
    </row>
    <row r="46" spans="1:7" s="87" customFormat="1" ht="15" hidden="1" customHeight="1" x14ac:dyDescent="0.25">
      <c r="A46" s="178"/>
      <c r="B46" s="327"/>
      <c r="C46" s="109">
        <v>0</v>
      </c>
      <c r="D46" s="216" t="s">
        <v>180</v>
      </c>
      <c r="F46" s="165" t="s">
        <v>255</v>
      </c>
      <c r="G46" s="165"/>
    </row>
    <row r="47" spans="1:7" s="87" customFormat="1" ht="15" hidden="1" customHeight="1" x14ac:dyDescent="0.25">
      <c r="A47" s="178"/>
      <c r="B47" s="327"/>
      <c r="C47" s="109">
        <v>0</v>
      </c>
      <c r="D47" s="216" t="s">
        <v>180</v>
      </c>
      <c r="F47" s="165" t="s">
        <v>255</v>
      </c>
      <c r="G47" s="165"/>
    </row>
    <row r="48" spans="1:7" s="87" customFormat="1" ht="15" hidden="1" customHeight="1" x14ac:dyDescent="0.25">
      <c r="A48" s="178"/>
      <c r="B48" s="327"/>
      <c r="C48" s="109">
        <v>0</v>
      </c>
      <c r="D48" s="216" t="s">
        <v>180</v>
      </c>
      <c r="F48" s="165" t="s">
        <v>255</v>
      </c>
      <c r="G48" s="165"/>
    </row>
    <row r="49" spans="1:7" s="87" customFormat="1" ht="15" hidden="1" customHeight="1" x14ac:dyDescent="0.25">
      <c r="A49" s="178"/>
      <c r="B49" s="327"/>
      <c r="C49" s="109">
        <v>0</v>
      </c>
      <c r="D49" s="216" t="s">
        <v>180</v>
      </c>
      <c r="F49" s="165" t="s">
        <v>255</v>
      </c>
      <c r="G49" s="165"/>
    </row>
    <row r="50" spans="1:7" s="87" customFormat="1" ht="15" hidden="1" customHeight="1" x14ac:dyDescent="0.25">
      <c r="A50" s="178"/>
      <c r="B50" s="327"/>
      <c r="C50" s="109">
        <v>0</v>
      </c>
      <c r="D50" s="216" t="s">
        <v>180</v>
      </c>
      <c r="F50" s="165" t="s">
        <v>255</v>
      </c>
      <c r="G50" s="165"/>
    </row>
    <row r="51" spans="1:7" s="87" customFormat="1" ht="15" hidden="1" customHeight="1" x14ac:dyDescent="0.25">
      <c r="A51" s="178"/>
      <c r="B51" s="327"/>
      <c r="C51" s="109">
        <v>0</v>
      </c>
      <c r="D51" s="216" t="s">
        <v>180</v>
      </c>
      <c r="F51" s="165" t="s">
        <v>255</v>
      </c>
      <c r="G51" s="165"/>
    </row>
    <row r="52" spans="1:7" s="87" customFormat="1" ht="15" hidden="1" customHeight="1" x14ac:dyDescent="0.25">
      <c r="A52" s="178"/>
      <c r="B52" s="327"/>
      <c r="C52" s="109">
        <v>0</v>
      </c>
      <c r="D52" s="216" t="s">
        <v>180</v>
      </c>
      <c r="F52" s="165" t="s">
        <v>255</v>
      </c>
      <c r="G52" s="165"/>
    </row>
    <row r="53" spans="1:7" s="87" customFormat="1" ht="15" hidden="1" customHeight="1" x14ac:dyDescent="0.25">
      <c r="A53" s="178"/>
      <c r="B53" s="327"/>
      <c r="C53" s="109">
        <v>0</v>
      </c>
      <c r="D53" s="216" t="s">
        <v>180</v>
      </c>
      <c r="F53" s="165" t="s">
        <v>255</v>
      </c>
      <c r="G53" s="165"/>
    </row>
    <row r="54" spans="1:7" s="87" customFormat="1" ht="15" hidden="1" customHeight="1" x14ac:dyDescent="0.25">
      <c r="A54" s="178"/>
      <c r="B54" s="327"/>
      <c r="C54" s="109">
        <v>0</v>
      </c>
      <c r="D54" s="216" t="s">
        <v>180</v>
      </c>
      <c r="F54" s="165" t="s">
        <v>255</v>
      </c>
      <c r="G54" s="165"/>
    </row>
    <row r="55" spans="1:7" s="87" customFormat="1" ht="15" hidden="1" customHeight="1" x14ac:dyDescent="0.25">
      <c r="A55" s="178"/>
      <c r="B55" s="327"/>
      <c r="C55" s="109">
        <v>0</v>
      </c>
      <c r="D55" s="216" t="s">
        <v>180</v>
      </c>
      <c r="F55" s="165" t="s">
        <v>255</v>
      </c>
      <c r="G55" s="165"/>
    </row>
    <row r="56" spans="1:7" s="87" customFormat="1" ht="15" hidden="1" customHeight="1" x14ac:dyDescent="0.25">
      <c r="A56" s="178"/>
      <c r="B56" s="327"/>
      <c r="C56" s="109">
        <v>0</v>
      </c>
      <c r="D56" s="216" t="s">
        <v>180</v>
      </c>
      <c r="F56" s="165" t="s">
        <v>255</v>
      </c>
      <c r="G56" s="165"/>
    </row>
    <row r="57" spans="1:7" s="87" customFormat="1" ht="15" hidden="1" customHeight="1" x14ac:dyDescent="0.25">
      <c r="A57" s="178"/>
      <c r="B57" s="327"/>
      <c r="C57" s="109">
        <v>0</v>
      </c>
      <c r="D57" s="216" t="s">
        <v>180</v>
      </c>
      <c r="F57" s="165" t="s">
        <v>255</v>
      </c>
      <c r="G57" s="165"/>
    </row>
    <row r="58" spans="1:7" s="87" customFormat="1" ht="15" hidden="1" customHeight="1" x14ac:dyDescent="0.25">
      <c r="A58" s="178"/>
      <c r="B58" s="327"/>
      <c r="C58" s="109">
        <v>0</v>
      </c>
      <c r="D58" s="216" t="s">
        <v>180</v>
      </c>
      <c r="F58" s="165" t="s">
        <v>255</v>
      </c>
      <c r="G58" s="165"/>
    </row>
    <row r="59" spans="1:7" s="87" customFormat="1" ht="15" hidden="1" customHeight="1" x14ac:dyDescent="0.25">
      <c r="A59" s="178"/>
      <c r="B59" s="327"/>
      <c r="C59" s="109">
        <v>0</v>
      </c>
      <c r="D59" s="216" t="s">
        <v>180</v>
      </c>
      <c r="F59" s="165" t="s">
        <v>255</v>
      </c>
      <c r="G59" s="165"/>
    </row>
    <row r="60" spans="1:7" s="87" customFormat="1" ht="15" hidden="1" customHeight="1" x14ac:dyDescent="0.25">
      <c r="A60" s="178"/>
      <c r="B60" s="327"/>
      <c r="C60" s="109">
        <v>0</v>
      </c>
      <c r="D60" s="216" t="s">
        <v>180</v>
      </c>
      <c r="F60" s="165" t="s">
        <v>255</v>
      </c>
      <c r="G60" s="165"/>
    </row>
    <row r="61" spans="1:7" s="87" customFormat="1" ht="15" hidden="1" customHeight="1" x14ac:dyDescent="0.25">
      <c r="A61" s="178"/>
      <c r="B61" s="327"/>
      <c r="C61" s="109">
        <v>0</v>
      </c>
      <c r="D61" s="216" t="s">
        <v>180</v>
      </c>
      <c r="F61" s="165" t="s">
        <v>255</v>
      </c>
      <c r="G61" s="165"/>
    </row>
    <row r="62" spans="1:7" s="87" customFormat="1" ht="15" hidden="1" customHeight="1" x14ac:dyDescent="0.25">
      <c r="A62" s="178"/>
      <c r="B62" s="327"/>
      <c r="C62" s="109">
        <v>0</v>
      </c>
      <c r="D62" s="216" t="s">
        <v>180</v>
      </c>
      <c r="F62" s="165" t="s">
        <v>255</v>
      </c>
      <c r="G62" s="165"/>
    </row>
    <row r="63" spans="1:7" s="87" customFormat="1" ht="15" hidden="1" customHeight="1" x14ac:dyDescent="0.25">
      <c r="A63" s="178"/>
      <c r="B63" s="327"/>
      <c r="C63" s="109">
        <v>0</v>
      </c>
      <c r="D63" s="216" t="s">
        <v>180</v>
      </c>
      <c r="F63" s="165" t="s">
        <v>255</v>
      </c>
      <c r="G63" s="165"/>
    </row>
    <row r="64" spans="1:7" s="87" customFormat="1" ht="15" hidden="1" customHeight="1" x14ac:dyDescent="0.25">
      <c r="A64" s="178"/>
      <c r="B64" s="327"/>
      <c r="C64" s="109">
        <v>0</v>
      </c>
      <c r="D64" s="216" t="s">
        <v>180</v>
      </c>
      <c r="F64" s="165" t="s">
        <v>255</v>
      </c>
      <c r="G64" s="165"/>
    </row>
    <row r="65" spans="1:7" s="87" customFormat="1" ht="15" hidden="1" customHeight="1" x14ac:dyDescent="0.25">
      <c r="A65" s="178"/>
      <c r="B65" s="327"/>
      <c r="C65" s="109">
        <v>0</v>
      </c>
      <c r="D65" s="216" t="s">
        <v>180</v>
      </c>
      <c r="F65" s="165" t="s">
        <v>255</v>
      </c>
      <c r="G65" s="165"/>
    </row>
    <row r="66" spans="1:7" s="87" customFormat="1" ht="15" hidden="1" customHeight="1" x14ac:dyDescent="0.25">
      <c r="A66" s="178"/>
      <c r="B66" s="327"/>
      <c r="C66" s="109">
        <v>0</v>
      </c>
      <c r="D66" s="216" t="s">
        <v>180</v>
      </c>
      <c r="F66" s="165" t="s">
        <v>255</v>
      </c>
      <c r="G66" s="165"/>
    </row>
    <row r="67" spans="1:7" s="87" customFormat="1" ht="15" hidden="1" customHeight="1" x14ac:dyDescent="0.25">
      <c r="A67" s="178"/>
      <c r="B67" s="327"/>
      <c r="C67" s="109">
        <v>0</v>
      </c>
      <c r="D67" s="216" t="s">
        <v>180</v>
      </c>
      <c r="F67" s="165" t="s">
        <v>255</v>
      </c>
      <c r="G67" s="165"/>
    </row>
    <row r="68" spans="1:7" s="87" customFormat="1" ht="15" hidden="1" customHeight="1" x14ac:dyDescent="0.25">
      <c r="A68" s="178"/>
      <c r="B68" s="327"/>
      <c r="C68" s="109">
        <v>0</v>
      </c>
      <c r="D68" s="216" t="s">
        <v>180</v>
      </c>
      <c r="F68" s="165" t="s">
        <v>255</v>
      </c>
      <c r="G68" s="165"/>
    </row>
    <row r="69" spans="1:7" s="87" customFormat="1" ht="15" hidden="1" customHeight="1" x14ac:dyDescent="0.25">
      <c r="A69" s="178"/>
      <c r="B69" s="327"/>
      <c r="C69" s="109">
        <v>0</v>
      </c>
      <c r="D69" s="216" t="s">
        <v>180</v>
      </c>
      <c r="F69" s="165" t="s">
        <v>255</v>
      </c>
      <c r="G69" s="165"/>
    </row>
    <row r="70" spans="1:7" s="87" customFormat="1" ht="15" hidden="1" customHeight="1" x14ac:dyDescent="0.25">
      <c r="A70" s="178"/>
      <c r="B70" s="327"/>
      <c r="C70" s="109">
        <v>0</v>
      </c>
      <c r="D70" s="216" t="s">
        <v>180</v>
      </c>
      <c r="F70" s="165" t="s">
        <v>255</v>
      </c>
      <c r="G70" s="165"/>
    </row>
    <row r="71" spans="1:7" s="87" customFormat="1" ht="15" hidden="1" customHeight="1" x14ac:dyDescent="0.25">
      <c r="A71" s="178"/>
      <c r="B71" s="327"/>
      <c r="C71" s="109">
        <v>0</v>
      </c>
      <c r="D71" s="216" t="s">
        <v>180</v>
      </c>
      <c r="F71" s="165" t="s">
        <v>255</v>
      </c>
      <c r="G71" s="165"/>
    </row>
    <row r="72" spans="1:7" s="87" customFormat="1" ht="15" hidden="1" customHeight="1" x14ac:dyDescent="0.25">
      <c r="A72" s="178"/>
      <c r="B72" s="327"/>
      <c r="C72" s="109">
        <v>0</v>
      </c>
      <c r="D72" s="216" t="s">
        <v>180</v>
      </c>
      <c r="F72" s="165" t="s">
        <v>255</v>
      </c>
      <c r="G72" s="165"/>
    </row>
    <row r="73" spans="1:7" s="87" customFormat="1" ht="15" hidden="1" customHeight="1" x14ac:dyDescent="0.25">
      <c r="A73" s="178"/>
      <c r="B73" s="327"/>
      <c r="C73" s="109">
        <v>0</v>
      </c>
      <c r="D73" s="216" t="s">
        <v>180</v>
      </c>
      <c r="F73" s="165" t="s">
        <v>255</v>
      </c>
      <c r="G73" s="165"/>
    </row>
    <row r="74" spans="1:7" s="87" customFormat="1" ht="15" hidden="1" customHeight="1" x14ac:dyDescent="0.25">
      <c r="A74" s="178"/>
      <c r="B74" s="327"/>
      <c r="C74" s="109">
        <v>0</v>
      </c>
      <c r="D74" s="216" t="s">
        <v>180</v>
      </c>
      <c r="F74" s="165" t="s">
        <v>255</v>
      </c>
      <c r="G74" s="165"/>
    </row>
    <row r="75" spans="1:7" s="87" customFormat="1" ht="15" hidden="1" customHeight="1" x14ac:dyDescent="0.25">
      <c r="A75" s="178"/>
      <c r="B75" s="327"/>
      <c r="C75" s="109">
        <v>0</v>
      </c>
      <c r="D75" s="216" t="s">
        <v>180</v>
      </c>
      <c r="F75" s="165" t="s">
        <v>255</v>
      </c>
      <c r="G75" s="165"/>
    </row>
    <row r="76" spans="1:7" s="87" customFormat="1" ht="15" hidden="1" customHeight="1" x14ac:dyDescent="0.25">
      <c r="A76" s="178"/>
      <c r="B76" s="327"/>
      <c r="C76" s="109">
        <v>0</v>
      </c>
      <c r="D76" s="216" t="s">
        <v>180</v>
      </c>
      <c r="F76" s="165" t="s">
        <v>255</v>
      </c>
      <c r="G76" s="165"/>
    </row>
    <row r="77" spans="1:7" s="87" customFormat="1" ht="15" hidden="1" customHeight="1" x14ac:dyDescent="0.25">
      <c r="A77" s="178"/>
      <c r="B77" s="327"/>
      <c r="C77" s="109">
        <v>0</v>
      </c>
      <c r="D77" s="216" t="s">
        <v>180</v>
      </c>
      <c r="F77" s="165" t="s">
        <v>255</v>
      </c>
      <c r="G77" s="165"/>
    </row>
    <row r="78" spans="1:7" s="87" customFormat="1" ht="15" hidden="1" customHeight="1" x14ac:dyDescent="0.25">
      <c r="A78" s="178"/>
      <c r="B78" s="327"/>
      <c r="C78" s="109">
        <v>0</v>
      </c>
      <c r="D78" s="216" t="s">
        <v>180</v>
      </c>
      <c r="F78" s="165" t="s">
        <v>255</v>
      </c>
      <c r="G78" s="165"/>
    </row>
    <row r="79" spans="1:7" s="87" customFormat="1" ht="15" hidden="1" customHeight="1" x14ac:dyDescent="0.25">
      <c r="A79" s="178"/>
      <c r="B79" s="327"/>
      <c r="C79" s="109">
        <v>0</v>
      </c>
      <c r="D79" s="216" t="s">
        <v>180</v>
      </c>
      <c r="F79" s="165" t="s">
        <v>255</v>
      </c>
      <c r="G79" s="165"/>
    </row>
    <row r="80" spans="1:7" s="87" customFormat="1" ht="15" hidden="1" customHeight="1" x14ac:dyDescent="0.25">
      <c r="A80" s="178"/>
      <c r="B80" s="327"/>
      <c r="C80" s="109">
        <v>0</v>
      </c>
      <c r="D80" s="216" t="s">
        <v>180</v>
      </c>
      <c r="F80" s="165" t="s">
        <v>255</v>
      </c>
      <c r="G80" s="165"/>
    </row>
    <row r="81" spans="1:7" s="87" customFormat="1" ht="15" hidden="1" customHeight="1" x14ac:dyDescent="0.25">
      <c r="A81" s="178"/>
      <c r="B81" s="327"/>
      <c r="C81" s="109">
        <v>0</v>
      </c>
      <c r="D81" s="216" t="s">
        <v>180</v>
      </c>
      <c r="F81" s="165" t="s">
        <v>255</v>
      </c>
      <c r="G81" s="165"/>
    </row>
    <row r="82" spans="1:7" s="87" customFormat="1" ht="15" hidden="1" customHeight="1" x14ac:dyDescent="0.25">
      <c r="A82" s="178"/>
      <c r="B82" s="327"/>
      <c r="C82" s="109">
        <v>0</v>
      </c>
      <c r="D82" s="216" t="s">
        <v>180</v>
      </c>
      <c r="F82" s="165" t="s">
        <v>255</v>
      </c>
      <c r="G82" s="165"/>
    </row>
    <row r="83" spans="1:7" s="87" customFormat="1" ht="15" hidden="1" customHeight="1" x14ac:dyDescent="0.25">
      <c r="A83" s="178"/>
      <c r="B83" s="327"/>
      <c r="C83" s="109">
        <v>0</v>
      </c>
      <c r="D83" s="216" t="s">
        <v>180</v>
      </c>
      <c r="F83" s="165" t="s">
        <v>255</v>
      </c>
      <c r="G83" s="165"/>
    </row>
    <row r="84" spans="1:7" s="87" customFormat="1" ht="15" hidden="1" customHeight="1" x14ac:dyDescent="0.25">
      <c r="A84" s="178"/>
      <c r="B84" s="327"/>
      <c r="C84" s="109">
        <v>0</v>
      </c>
      <c r="D84" s="216" t="s">
        <v>180</v>
      </c>
      <c r="F84" s="165" t="s">
        <v>255</v>
      </c>
      <c r="G84" s="165"/>
    </row>
    <row r="85" spans="1:7" s="87" customFormat="1" ht="15" hidden="1" customHeight="1" x14ac:dyDescent="0.25">
      <c r="A85" s="178"/>
      <c r="B85" s="327"/>
      <c r="C85" s="109">
        <v>0</v>
      </c>
      <c r="D85" s="216" t="s">
        <v>180</v>
      </c>
      <c r="F85" s="165" t="s">
        <v>255</v>
      </c>
      <c r="G85" s="165"/>
    </row>
    <row r="86" spans="1:7" s="87" customFormat="1" ht="15" hidden="1" customHeight="1" x14ac:dyDescent="0.25">
      <c r="A86" s="178"/>
      <c r="B86" s="327"/>
      <c r="C86" s="109">
        <v>0</v>
      </c>
      <c r="D86" s="216" t="s">
        <v>180</v>
      </c>
      <c r="F86" s="165" t="s">
        <v>255</v>
      </c>
      <c r="G86" s="165"/>
    </row>
    <row r="87" spans="1:7" s="87" customFormat="1" ht="15" hidden="1" customHeight="1" x14ac:dyDescent="0.25">
      <c r="A87" s="178"/>
      <c r="B87" s="327"/>
      <c r="C87" s="109">
        <v>0</v>
      </c>
      <c r="D87" s="216" t="s">
        <v>180</v>
      </c>
      <c r="F87" s="165" t="s">
        <v>255</v>
      </c>
      <c r="G87" s="165"/>
    </row>
    <row r="88" spans="1:7" s="87" customFormat="1" ht="15" hidden="1" customHeight="1" x14ac:dyDescent="0.25">
      <c r="A88" s="178"/>
      <c r="B88" s="327"/>
      <c r="C88" s="109">
        <v>0</v>
      </c>
      <c r="D88" s="216" t="s">
        <v>180</v>
      </c>
      <c r="F88" s="165" t="s">
        <v>255</v>
      </c>
      <c r="G88" s="165"/>
    </row>
    <row r="89" spans="1:7" s="87" customFormat="1" ht="15" hidden="1" customHeight="1" x14ac:dyDescent="0.25">
      <c r="A89" s="178"/>
      <c r="B89" s="327"/>
      <c r="C89" s="109">
        <v>0</v>
      </c>
      <c r="D89" s="216" t="s">
        <v>180</v>
      </c>
      <c r="F89" s="165" t="s">
        <v>255</v>
      </c>
      <c r="G89" s="165"/>
    </row>
    <row r="90" spans="1:7" s="87" customFormat="1" ht="15" hidden="1" customHeight="1" x14ac:dyDescent="0.25">
      <c r="A90" s="178"/>
      <c r="B90" s="327"/>
      <c r="C90" s="109">
        <v>0</v>
      </c>
      <c r="D90" s="216" t="s">
        <v>180</v>
      </c>
      <c r="F90" s="165" t="s">
        <v>255</v>
      </c>
      <c r="G90" s="165"/>
    </row>
    <row r="91" spans="1:7" s="87" customFormat="1" ht="15" hidden="1" customHeight="1" x14ac:dyDescent="0.25">
      <c r="A91" s="178"/>
      <c r="B91" s="327"/>
      <c r="C91" s="109">
        <v>0</v>
      </c>
      <c r="D91" s="216" t="s">
        <v>180</v>
      </c>
      <c r="F91" s="165" t="s">
        <v>255</v>
      </c>
      <c r="G91" s="165"/>
    </row>
    <row r="92" spans="1:7" s="87" customFormat="1" ht="15" hidden="1" customHeight="1" x14ac:dyDescent="0.25">
      <c r="A92" s="178"/>
      <c r="B92" s="327"/>
      <c r="C92" s="109">
        <v>0</v>
      </c>
      <c r="D92" s="216" t="s">
        <v>180</v>
      </c>
      <c r="F92" s="165" t="s">
        <v>255</v>
      </c>
      <c r="G92" s="165"/>
    </row>
    <row r="93" spans="1:7" s="87" customFormat="1" ht="15" hidden="1" customHeight="1" x14ac:dyDescent="0.25">
      <c r="A93" s="178"/>
      <c r="B93" s="327"/>
      <c r="C93" s="109">
        <v>0</v>
      </c>
      <c r="D93" s="216" t="s">
        <v>180</v>
      </c>
      <c r="F93" s="165" t="s">
        <v>255</v>
      </c>
      <c r="G93" s="165"/>
    </row>
    <row r="94" spans="1:7" s="87" customFormat="1" ht="15" hidden="1" customHeight="1" x14ac:dyDescent="0.25">
      <c r="A94" s="178"/>
      <c r="B94" s="327"/>
      <c r="C94" s="109">
        <v>0</v>
      </c>
      <c r="D94" s="216" t="s">
        <v>180</v>
      </c>
      <c r="F94" s="165" t="s">
        <v>255</v>
      </c>
      <c r="G94" s="165"/>
    </row>
    <row r="95" spans="1:7" s="87" customFormat="1" ht="15" hidden="1" customHeight="1" x14ac:dyDescent="0.25">
      <c r="A95" s="178"/>
      <c r="B95" s="327"/>
      <c r="C95" s="109">
        <v>0</v>
      </c>
      <c r="D95" s="216" t="s">
        <v>180</v>
      </c>
      <c r="F95" s="165" t="s">
        <v>255</v>
      </c>
      <c r="G95" s="165"/>
    </row>
    <row r="96" spans="1:7" s="87" customFormat="1" ht="15" hidden="1" customHeight="1" x14ac:dyDescent="0.25">
      <c r="A96" s="178"/>
      <c r="B96" s="327"/>
      <c r="C96" s="109">
        <v>0</v>
      </c>
      <c r="D96" s="216" t="s">
        <v>180</v>
      </c>
      <c r="F96" s="165" t="s">
        <v>255</v>
      </c>
      <c r="G96" s="165"/>
    </row>
    <row r="97" spans="1:7" s="87" customFormat="1" ht="15" hidden="1" customHeight="1" x14ac:dyDescent="0.25">
      <c r="A97" s="178"/>
      <c r="B97" s="327"/>
      <c r="C97" s="109">
        <v>0</v>
      </c>
      <c r="D97" s="216" t="s">
        <v>180</v>
      </c>
      <c r="F97" s="165" t="s">
        <v>255</v>
      </c>
      <c r="G97" s="165"/>
    </row>
    <row r="98" spans="1:7" s="87" customFormat="1" ht="15" hidden="1" customHeight="1" x14ac:dyDescent="0.25">
      <c r="A98" s="178"/>
      <c r="B98" s="327"/>
      <c r="C98" s="109">
        <v>0</v>
      </c>
      <c r="D98" s="216" t="s">
        <v>180</v>
      </c>
      <c r="F98" s="165" t="s">
        <v>255</v>
      </c>
      <c r="G98" s="165"/>
    </row>
    <row r="99" spans="1:7" s="87" customFormat="1" ht="15" hidden="1" customHeight="1" x14ac:dyDescent="0.25">
      <c r="A99" s="178"/>
      <c r="B99" s="327"/>
      <c r="C99" s="109">
        <v>0</v>
      </c>
      <c r="D99" s="216" t="s">
        <v>180</v>
      </c>
      <c r="F99" s="165" t="s">
        <v>255</v>
      </c>
      <c r="G99" s="165"/>
    </row>
    <row r="100" spans="1:7" s="87" customFormat="1" ht="15" hidden="1" customHeight="1" x14ac:dyDescent="0.25">
      <c r="A100" s="178"/>
      <c r="B100" s="327"/>
      <c r="C100" s="109">
        <v>0</v>
      </c>
      <c r="D100" s="216" t="s">
        <v>180</v>
      </c>
      <c r="F100" s="165" t="s">
        <v>255</v>
      </c>
      <c r="G100" s="165"/>
    </row>
    <row r="101" spans="1:7" s="87" customFormat="1" ht="15" hidden="1" customHeight="1" x14ac:dyDescent="0.25">
      <c r="A101" s="178"/>
      <c r="B101" s="327"/>
      <c r="C101" s="109">
        <v>0</v>
      </c>
      <c r="D101" s="216" t="s">
        <v>180</v>
      </c>
      <c r="F101" s="165" t="s">
        <v>255</v>
      </c>
      <c r="G101" s="165"/>
    </row>
    <row r="102" spans="1:7" s="87" customFormat="1" ht="15" hidden="1" customHeight="1" x14ac:dyDescent="0.25">
      <c r="A102" s="178"/>
      <c r="B102" s="327"/>
      <c r="C102" s="109">
        <v>0</v>
      </c>
      <c r="D102" s="216" t="s">
        <v>180</v>
      </c>
      <c r="F102" s="165" t="s">
        <v>255</v>
      </c>
      <c r="G102" s="165"/>
    </row>
    <row r="103" spans="1:7" s="87" customFormat="1" ht="15" hidden="1" customHeight="1" x14ac:dyDescent="0.25">
      <c r="A103" s="178"/>
      <c r="B103" s="327"/>
      <c r="C103" s="109">
        <v>0</v>
      </c>
      <c r="D103" s="216" t="s">
        <v>180</v>
      </c>
      <c r="F103" s="165" t="s">
        <v>255</v>
      </c>
      <c r="G103" s="165"/>
    </row>
    <row r="104" spans="1:7" s="87" customFormat="1" ht="15" hidden="1" customHeight="1" x14ac:dyDescent="0.25">
      <c r="A104" s="178"/>
      <c r="B104" s="327"/>
      <c r="C104" s="109">
        <v>0</v>
      </c>
      <c r="D104" s="216" t="s">
        <v>180</v>
      </c>
      <c r="F104" s="165" t="s">
        <v>255</v>
      </c>
      <c r="G104" s="165"/>
    </row>
    <row r="105" spans="1:7" s="87" customFormat="1" ht="15" hidden="1" customHeight="1" x14ac:dyDescent="0.25">
      <c r="A105" s="178"/>
      <c r="B105" s="327"/>
      <c r="C105" s="109">
        <v>0</v>
      </c>
      <c r="D105" s="216" t="s">
        <v>180</v>
      </c>
      <c r="F105" s="165" t="s">
        <v>255</v>
      </c>
      <c r="G105" s="165"/>
    </row>
    <row r="106" spans="1:7" s="87" customFormat="1" ht="15" hidden="1" customHeight="1" x14ac:dyDescent="0.25">
      <c r="A106" s="178"/>
      <c r="B106" s="327"/>
      <c r="C106" s="109">
        <v>0</v>
      </c>
      <c r="D106" s="216" t="s">
        <v>180</v>
      </c>
      <c r="F106" s="165" t="s">
        <v>255</v>
      </c>
      <c r="G106" s="165"/>
    </row>
    <row r="107" spans="1:7" s="87" customFormat="1" ht="15" hidden="1" customHeight="1" x14ac:dyDescent="0.25">
      <c r="A107" s="178"/>
      <c r="B107" s="327"/>
      <c r="C107" s="109">
        <v>0</v>
      </c>
      <c r="D107" s="216" t="s">
        <v>180</v>
      </c>
      <c r="F107" s="165" t="s">
        <v>255</v>
      </c>
      <c r="G107" s="165"/>
    </row>
    <row r="108" spans="1:7" s="87" customFormat="1" ht="15" hidden="1" customHeight="1" x14ac:dyDescent="0.25">
      <c r="A108" s="178"/>
      <c r="B108" s="327"/>
      <c r="C108" s="109">
        <v>0</v>
      </c>
      <c r="D108" s="216" t="s">
        <v>180</v>
      </c>
      <c r="F108" s="165" t="s">
        <v>255</v>
      </c>
      <c r="G108" s="165"/>
    </row>
    <row r="109" spans="1:7" s="87" customFormat="1" ht="15" hidden="1" customHeight="1" x14ac:dyDescent="0.25">
      <c r="A109" s="178"/>
      <c r="B109" s="327"/>
      <c r="C109" s="109">
        <v>0</v>
      </c>
      <c r="D109" s="216" t="s">
        <v>180</v>
      </c>
      <c r="F109" s="165" t="s">
        <v>255</v>
      </c>
      <c r="G109" s="165"/>
    </row>
    <row r="110" spans="1:7" s="87" customFormat="1" ht="15" hidden="1" customHeight="1" x14ac:dyDescent="0.25">
      <c r="A110" s="178"/>
      <c r="B110" s="327"/>
      <c r="C110" s="109">
        <v>0</v>
      </c>
      <c r="D110" s="216" t="s">
        <v>180</v>
      </c>
      <c r="F110" s="165" t="s">
        <v>255</v>
      </c>
      <c r="G110" s="165"/>
    </row>
    <row r="111" spans="1:7" s="87" customFormat="1" ht="15" hidden="1" customHeight="1" x14ac:dyDescent="0.25">
      <c r="A111" s="178"/>
      <c r="B111" s="327"/>
      <c r="C111" s="109">
        <v>0</v>
      </c>
      <c r="D111" s="216" t="s">
        <v>180</v>
      </c>
      <c r="F111" s="165" t="s">
        <v>255</v>
      </c>
      <c r="G111" s="165"/>
    </row>
    <row r="112" spans="1:7" s="87" customFormat="1" ht="15" hidden="1" customHeight="1" x14ac:dyDescent="0.25">
      <c r="A112" s="178"/>
      <c r="B112" s="327"/>
      <c r="C112" s="109">
        <v>0</v>
      </c>
      <c r="D112" s="216" t="s">
        <v>180</v>
      </c>
      <c r="F112" s="165" t="s">
        <v>255</v>
      </c>
      <c r="G112" s="165"/>
    </row>
    <row r="113" spans="1:7" s="87" customFormat="1" ht="15" hidden="1" customHeight="1" x14ac:dyDescent="0.25">
      <c r="A113" s="178"/>
      <c r="B113" s="327"/>
      <c r="C113" s="109">
        <v>0</v>
      </c>
      <c r="D113" s="216" t="s">
        <v>180</v>
      </c>
      <c r="F113" s="165" t="s">
        <v>255</v>
      </c>
      <c r="G113" s="165"/>
    </row>
    <row r="114" spans="1:7" s="87" customFormat="1" ht="15" hidden="1" customHeight="1" x14ac:dyDescent="0.25">
      <c r="A114" s="178"/>
      <c r="B114" s="327"/>
      <c r="C114" s="109">
        <v>0</v>
      </c>
      <c r="D114" s="216" t="s">
        <v>180</v>
      </c>
      <c r="F114" s="165" t="s">
        <v>255</v>
      </c>
      <c r="G114" s="165"/>
    </row>
    <row r="115" spans="1:7" s="87" customFormat="1" ht="15" hidden="1" customHeight="1" x14ac:dyDescent="0.25">
      <c r="A115" s="178"/>
      <c r="B115" s="327"/>
      <c r="C115" s="109">
        <v>0</v>
      </c>
      <c r="D115" s="216" t="s">
        <v>180</v>
      </c>
      <c r="F115" s="165" t="s">
        <v>255</v>
      </c>
      <c r="G115" s="165"/>
    </row>
    <row r="116" spans="1:7" s="87" customFormat="1" ht="15" hidden="1" customHeight="1" x14ac:dyDescent="0.25">
      <c r="A116" s="178"/>
      <c r="B116" s="327"/>
      <c r="C116" s="109">
        <v>0</v>
      </c>
      <c r="D116" s="216" t="s">
        <v>180</v>
      </c>
      <c r="F116" s="165" t="s">
        <v>255</v>
      </c>
      <c r="G116" s="165"/>
    </row>
    <row r="117" spans="1:7" s="87" customFormat="1" ht="15" hidden="1" customHeight="1" x14ac:dyDescent="0.25">
      <c r="A117" s="178"/>
      <c r="B117" s="327"/>
      <c r="C117" s="109">
        <v>0</v>
      </c>
      <c r="D117" s="216" t="s">
        <v>180</v>
      </c>
      <c r="F117" s="165" t="s">
        <v>255</v>
      </c>
      <c r="G117" s="165"/>
    </row>
    <row r="118" spans="1:7" s="87" customFormat="1" ht="15" hidden="1" customHeight="1" x14ac:dyDescent="0.25">
      <c r="A118" s="178"/>
      <c r="B118" s="327"/>
      <c r="C118" s="109">
        <v>0</v>
      </c>
      <c r="D118" s="216" t="s">
        <v>180</v>
      </c>
      <c r="F118" s="165" t="s">
        <v>255</v>
      </c>
      <c r="G118" s="165"/>
    </row>
    <row r="119" spans="1:7" s="87" customFormat="1" ht="15" hidden="1" customHeight="1" x14ac:dyDescent="0.25">
      <c r="A119" s="178"/>
      <c r="B119" s="327"/>
      <c r="C119" s="109">
        <v>0</v>
      </c>
      <c r="D119" s="216" t="s">
        <v>180</v>
      </c>
      <c r="F119" s="165" t="s">
        <v>255</v>
      </c>
      <c r="G119" s="165"/>
    </row>
    <row r="120" spans="1:7" s="87" customFormat="1" ht="15" hidden="1" customHeight="1" x14ac:dyDescent="0.25">
      <c r="A120" s="178"/>
      <c r="B120" s="327"/>
      <c r="C120" s="109">
        <v>0</v>
      </c>
      <c r="D120" s="216" t="s">
        <v>180</v>
      </c>
      <c r="F120" s="165" t="s">
        <v>255</v>
      </c>
      <c r="G120" s="165"/>
    </row>
    <row r="121" spans="1:7" s="87" customFormat="1" ht="15" hidden="1" customHeight="1" x14ac:dyDescent="0.25">
      <c r="A121" s="178"/>
      <c r="B121" s="327"/>
      <c r="C121" s="109">
        <v>0</v>
      </c>
      <c r="D121" s="216" t="s">
        <v>180</v>
      </c>
      <c r="F121" s="165" t="s">
        <v>255</v>
      </c>
      <c r="G121" s="165"/>
    </row>
    <row r="122" spans="1:7" s="87" customFormat="1" ht="15" hidden="1" customHeight="1" x14ac:dyDescent="0.25">
      <c r="A122" s="178"/>
      <c r="B122" s="327"/>
      <c r="C122" s="109">
        <v>0</v>
      </c>
      <c r="D122" s="216" t="s">
        <v>180</v>
      </c>
      <c r="F122" s="165" t="s">
        <v>255</v>
      </c>
      <c r="G122" s="165"/>
    </row>
    <row r="123" spans="1:7" s="87" customFormat="1" ht="15" hidden="1" customHeight="1" x14ac:dyDescent="0.25">
      <c r="A123" s="178"/>
      <c r="B123" s="327"/>
      <c r="C123" s="109">
        <v>0</v>
      </c>
      <c r="D123" s="216" t="s">
        <v>180</v>
      </c>
      <c r="F123" s="165" t="s">
        <v>255</v>
      </c>
      <c r="G123" s="165"/>
    </row>
    <row r="124" spans="1:7" s="87" customFormat="1" ht="15" hidden="1" customHeight="1" x14ac:dyDescent="0.25">
      <c r="A124" s="178"/>
      <c r="B124" s="327"/>
      <c r="C124" s="109">
        <v>0</v>
      </c>
      <c r="D124" s="216" t="s">
        <v>180</v>
      </c>
      <c r="F124" s="165" t="s">
        <v>255</v>
      </c>
      <c r="G124" s="165"/>
    </row>
    <row r="125" spans="1:7" s="87" customFormat="1" ht="15" hidden="1" customHeight="1" x14ac:dyDescent="0.25">
      <c r="A125" s="178"/>
      <c r="B125" s="327"/>
      <c r="C125" s="109">
        <v>0</v>
      </c>
      <c r="D125" s="216" t="s">
        <v>180</v>
      </c>
      <c r="F125" s="165" t="s">
        <v>255</v>
      </c>
      <c r="G125" s="165"/>
    </row>
    <row r="126" spans="1:7" s="87" customFormat="1" ht="15" hidden="1" customHeight="1" x14ac:dyDescent="0.25">
      <c r="A126" s="178"/>
      <c r="B126" s="327"/>
      <c r="C126" s="109">
        <v>0</v>
      </c>
      <c r="D126" s="216" t="s">
        <v>180</v>
      </c>
      <c r="F126" s="165" t="s">
        <v>255</v>
      </c>
      <c r="G126" s="165"/>
    </row>
    <row r="127" spans="1:7" s="87" customFormat="1" ht="15" hidden="1" customHeight="1" x14ac:dyDescent="0.25">
      <c r="A127" s="178"/>
      <c r="B127" s="327"/>
      <c r="C127" s="109">
        <v>0</v>
      </c>
      <c r="D127" s="216" t="s">
        <v>180</v>
      </c>
      <c r="F127" s="165" t="s">
        <v>255</v>
      </c>
      <c r="G127" s="165"/>
    </row>
    <row r="128" spans="1:7" s="87" customFormat="1" ht="15" hidden="1" customHeight="1" x14ac:dyDescent="0.25">
      <c r="A128" s="178"/>
      <c r="B128" s="327"/>
      <c r="C128" s="109">
        <v>0</v>
      </c>
      <c r="D128" s="216" t="s">
        <v>180</v>
      </c>
      <c r="F128" s="165" t="s">
        <v>255</v>
      </c>
      <c r="G128" s="165"/>
    </row>
    <row r="129" spans="1:7" s="87" customFormat="1" ht="15" hidden="1" customHeight="1" x14ac:dyDescent="0.25">
      <c r="A129" s="178"/>
      <c r="B129" s="327"/>
      <c r="C129" s="109">
        <v>0</v>
      </c>
      <c r="D129" s="216" t="s">
        <v>180</v>
      </c>
      <c r="F129" s="165" t="s">
        <v>255</v>
      </c>
      <c r="G129" s="165"/>
    </row>
    <row r="130" spans="1:7" s="87" customFormat="1" ht="15" hidden="1" customHeight="1" x14ac:dyDescent="0.25">
      <c r="A130" s="178"/>
      <c r="B130" s="327"/>
      <c r="C130" s="109">
        <v>0</v>
      </c>
      <c r="D130" s="216" t="s">
        <v>180</v>
      </c>
      <c r="F130" s="165" t="s">
        <v>255</v>
      </c>
      <c r="G130" s="165"/>
    </row>
    <row r="131" spans="1:7" s="87" customFormat="1" ht="15" hidden="1" customHeight="1" x14ac:dyDescent="0.25">
      <c r="A131" s="178"/>
      <c r="B131" s="327"/>
      <c r="C131" s="109">
        <v>0</v>
      </c>
      <c r="D131" s="216" t="s">
        <v>180</v>
      </c>
      <c r="F131" s="165" t="s">
        <v>255</v>
      </c>
      <c r="G131" s="165"/>
    </row>
    <row r="132" spans="1:7" s="87" customFormat="1" ht="15" hidden="1" customHeight="1" x14ac:dyDescent="0.25">
      <c r="A132" s="178"/>
      <c r="B132" s="327"/>
      <c r="C132" s="109">
        <v>0</v>
      </c>
      <c r="D132" s="216" t="s">
        <v>180</v>
      </c>
      <c r="F132" s="165" t="s">
        <v>255</v>
      </c>
      <c r="G132" s="165"/>
    </row>
    <row r="133" spans="1:7" s="87" customFormat="1" ht="15" customHeight="1" x14ac:dyDescent="0.25">
      <c r="A133" s="327"/>
      <c r="B133" s="327"/>
      <c r="C133" s="229">
        <v>0</v>
      </c>
      <c r="D133" s="87" t="s">
        <v>180</v>
      </c>
      <c r="F133" s="166" t="s">
        <v>255</v>
      </c>
      <c r="G133" s="178"/>
    </row>
    <row r="134" spans="1:7" s="87" customFormat="1" x14ac:dyDescent="0.25">
      <c r="A134" s="327"/>
      <c r="B134" s="170" t="s">
        <v>181</v>
      </c>
      <c r="C134" s="228">
        <f>ROUND(SUBTOTAL(109,C4:C133),2)</f>
        <v>0</v>
      </c>
      <c r="D134" s="87" t="s">
        <v>180</v>
      </c>
      <c r="F134" s="100" t="s">
        <v>197</v>
      </c>
    </row>
    <row r="135" spans="1:7" s="87" customFormat="1" x14ac:dyDescent="0.25">
      <c r="A135" s="327"/>
      <c r="B135" s="327"/>
      <c r="C135" s="224"/>
      <c r="D135" s="87" t="s">
        <v>183</v>
      </c>
    </row>
    <row r="136" spans="1:7" s="87" customFormat="1" x14ac:dyDescent="0.25">
      <c r="A136" s="327"/>
      <c r="B136" s="327"/>
      <c r="C136" s="109">
        <v>0</v>
      </c>
      <c r="D136" s="87" t="s">
        <v>183</v>
      </c>
    </row>
    <row r="137" spans="1:7" s="87" customFormat="1" ht="15" customHeight="1" x14ac:dyDescent="0.25">
      <c r="A137" s="178"/>
      <c r="B137" s="327"/>
      <c r="C137" s="109">
        <v>0</v>
      </c>
      <c r="D137" s="87" t="s">
        <v>183</v>
      </c>
      <c r="F137" s="165" t="s">
        <v>255</v>
      </c>
      <c r="G137" s="165"/>
    </row>
    <row r="138" spans="1:7" s="87" customFormat="1" ht="15" customHeight="1" x14ac:dyDescent="0.25">
      <c r="A138" s="178"/>
      <c r="B138" s="327"/>
      <c r="C138" s="109">
        <v>0</v>
      </c>
      <c r="D138" s="87" t="s">
        <v>183</v>
      </c>
      <c r="F138" s="165" t="s">
        <v>255</v>
      </c>
      <c r="G138" s="165"/>
    </row>
    <row r="139" spans="1:7" s="87" customFormat="1" ht="15" hidden="1" customHeight="1" x14ac:dyDescent="0.25">
      <c r="A139" s="178"/>
      <c r="B139" s="327"/>
      <c r="C139" s="109">
        <v>0</v>
      </c>
      <c r="D139" s="87" t="s">
        <v>183</v>
      </c>
      <c r="F139" s="165" t="s">
        <v>255</v>
      </c>
      <c r="G139" s="165"/>
    </row>
    <row r="140" spans="1:7" s="87" customFormat="1" ht="15" hidden="1" customHeight="1" x14ac:dyDescent="0.25">
      <c r="A140" s="178"/>
      <c r="B140" s="327"/>
      <c r="C140" s="109">
        <v>0</v>
      </c>
      <c r="D140" s="87" t="s">
        <v>183</v>
      </c>
      <c r="F140" s="165" t="s">
        <v>255</v>
      </c>
      <c r="G140" s="165"/>
    </row>
    <row r="141" spans="1:7" s="87" customFormat="1" ht="15" hidden="1" customHeight="1" x14ac:dyDescent="0.25">
      <c r="A141" s="178"/>
      <c r="B141" s="327"/>
      <c r="C141" s="109">
        <v>0</v>
      </c>
      <c r="D141" s="87" t="s">
        <v>183</v>
      </c>
      <c r="F141" s="165" t="s">
        <v>255</v>
      </c>
      <c r="G141" s="165"/>
    </row>
    <row r="142" spans="1:7" s="87" customFormat="1" ht="15" hidden="1" customHeight="1" x14ac:dyDescent="0.25">
      <c r="A142" s="178"/>
      <c r="B142" s="327"/>
      <c r="C142" s="109">
        <v>0</v>
      </c>
      <c r="D142" s="87" t="s">
        <v>183</v>
      </c>
      <c r="F142" s="165" t="s">
        <v>255</v>
      </c>
      <c r="G142" s="165"/>
    </row>
    <row r="143" spans="1:7" s="87" customFormat="1" ht="15" hidden="1" customHeight="1" x14ac:dyDescent="0.25">
      <c r="A143" s="178"/>
      <c r="B143" s="327"/>
      <c r="C143" s="109">
        <v>0</v>
      </c>
      <c r="D143" s="87" t="s">
        <v>183</v>
      </c>
      <c r="F143" s="165" t="s">
        <v>255</v>
      </c>
      <c r="G143" s="165"/>
    </row>
    <row r="144" spans="1:7" s="87" customFormat="1" ht="15" hidden="1" customHeight="1" x14ac:dyDescent="0.25">
      <c r="A144" s="178"/>
      <c r="B144" s="327"/>
      <c r="C144" s="109">
        <v>0</v>
      </c>
      <c r="D144" s="87" t="s">
        <v>183</v>
      </c>
      <c r="F144" s="165" t="s">
        <v>255</v>
      </c>
      <c r="G144" s="165"/>
    </row>
    <row r="145" spans="1:7" s="87" customFormat="1" ht="15" hidden="1" customHeight="1" x14ac:dyDescent="0.25">
      <c r="A145" s="178"/>
      <c r="B145" s="327"/>
      <c r="C145" s="109">
        <v>0</v>
      </c>
      <c r="D145" s="87" t="s">
        <v>183</v>
      </c>
      <c r="F145" s="165" t="s">
        <v>255</v>
      </c>
      <c r="G145" s="165"/>
    </row>
    <row r="146" spans="1:7" s="87" customFormat="1" ht="15" hidden="1" customHeight="1" x14ac:dyDescent="0.25">
      <c r="A146" s="178"/>
      <c r="B146" s="327"/>
      <c r="C146" s="109">
        <v>0</v>
      </c>
      <c r="D146" s="87" t="s">
        <v>183</v>
      </c>
      <c r="F146" s="165" t="s">
        <v>255</v>
      </c>
      <c r="G146" s="165"/>
    </row>
    <row r="147" spans="1:7" s="87" customFormat="1" ht="15" hidden="1" customHeight="1" x14ac:dyDescent="0.25">
      <c r="A147" s="178"/>
      <c r="B147" s="327"/>
      <c r="C147" s="109">
        <v>0</v>
      </c>
      <c r="D147" s="87" t="s">
        <v>183</v>
      </c>
      <c r="F147" s="165" t="s">
        <v>255</v>
      </c>
      <c r="G147" s="165"/>
    </row>
    <row r="148" spans="1:7" s="87" customFormat="1" ht="15" hidden="1" customHeight="1" x14ac:dyDescent="0.25">
      <c r="A148" s="178"/>
      <c r="B148" s="327"/>
      <c r="C148" s="109">
        <v>0</v>
      </c>
      <c r="D148" s="87" t="s">
        <v>183</v>
      </c>
      <c r="F148" s="165" t="s">
        <v>255</v>
      </c>
      <c r="G148" s="165"/>
    </row>
    <row r="149" spans="1:7" s="87" customFormat="1" ht="15" hidden="1" customHeight="1" x14ac:dyDescent="0.25">
      <c r="A149" s="178"/>
      <c r="B149" s="327"/>
      <c r="C149" s="109">
        <v>0</v>
      </c>
      <c r="D149" s="87" t="s">
        <v>183</v>
      </c>
      <c r="F149" s="165" t="s">
        <v>255</v>
      </c>
      <c r="G149" s="165"/>
    </row>
    <row r="150" spans="1:7" s="87" customFormat="1" ht="15" hidden="1" customHeight="1" x14ac:dyDescent="0.25">
      <c r="A150" s="178"/>
      <c r="B150" s="327"/>
      <c r="C150" s="109">
        <v>0</v>
      </c>
      <c r="D150" s="87" t="s">
        <v>183</v>
      </c>
      <c r="F150" s="165" t="s">
        <v>255</v>
      </c>
      <c r="G150" s="165"/>
    </row>
    <row r="151" spans="1:7" s="87" customFormat="1" ht="15" hidden="1" customHeight="1" x14ac:dyDescent="0.25">
      <c r="A151" s="178"/>
      <c r="B151" s="327"/>
      <c r="C151" s="109">
        <v>0</v>
      </c>
      <c r="D151" s="87" t="s">
        <v>183</v>
      </c>
      <c r="F151" s="165" t="s">
        <v>255</v>
      </c>
      <c r="G151" s="165"/>
    </row>
    <row r="152" spans="1:7" s="87" customFormat="1" ht="15" hidden="1" customHeight="1" x14ac:dyDescent="0.25">
      <c r="A152" s="178"/>
      <c r="B152" s="327"/>
      <c r="C152" s="109">
        <v>0</v>
      </c>
      <c r="D152" s="87" t="s">
        <v>183</v>
      </c>
      <c r="F152" s="165" t="s">
        <v>255</v>
      </c>
      <c r="G152" s="165"/>
    </row>
    <row r="153" spans="1:7" s="87" customFormat="1" ht="15" hidden="1" customHeight="1" x14ac:dyDescent="0.25">
      <c r="A153" s="178"/>
      <c r="B153" s="327"/>
      <c r="C153" s="109">
        <v>0</v>
      </c>
      <c r="D153" s="87" t="s">
        <v>183</v>
      </c>
      <c r="F153" s="165" t="s">
        <v>255</v>
      </c>
      <c r="G153" s="165"/>
    </row>
    <row r="154" spans="1:7" s="87" customFormat="1" ht="15" hidden="1" customHeight="1" x14ac:dyDescent="0.25">
      <c r="A154" s="178"/>
      <c r="B154" s="327"/>
      <c r="C154" s="109">
        <v>0</v>
      </c>
      <c r="D154" s="87" t="s">
        <v>183</v>
      </c>
      <c r="F154" s="165" t="s">
        <v>255</v>
      </c>
      <c r="G154" s="165"/>
    </row>
    <row r="155" spans="1:7" s="87" customFormat="1" ht="15" hidden="1" customHeight="1" x14ac:dyDescent="0.25">
      <c r="A155" s="178"/>
      <c r="B155" s="327"/>
      <c r="C155" s="109">
        <v>0</v>
      </c>
      <c r="D155" s="87" t="s">
        <v>183</v>
      </c>
      <c r="F155" s="165" t="s">
        <v>255</v>
      </c>
      <c r="G155" s="165"/>
    </row>
    <row r="156" spans="1:7" s="87" customFormat="1" ht="15" hidden="1" customHeight="1" x14ac:dyDescent="0.25">
      <c r="A156" s="178"/>
      <c r="B156" s="327"/>
      <c r="C156" s="109">
        <v>0</v>
      </c>
      <c r="D156" s="87" t="s">
        <v>183</v>
      </c>
      <c r="F156" s="165" t="s">
        <v>255</v>
      </c>
      <c r="G156" s="165"/>
    </row>
    <row r="157" spans="1:7" s="87" customFormat="1" ht="15" hidden="1" customHeight="1" x14ac:dyDescent="0.25">
      <c r="A157" s="178"/>
      <c r="B157" s="327"/>
      <c r="C157" s="109">
        <v>0</v>
      </c>
      <c r="D157" s="87" t="s">
        <v>183</v>
      </c>
      <c r="F157" s="165" t="s">
        <v>255</v>
      </c>
      <c r="G157" s="165"/>
    </row>
    <row r="158" spans="1:7" s="87" customFormat="1" ht="15" hidden="1" customHeight="1" x14ac:dyDescent="0.25">
      <c r="A158" s="178"/>
      <c r="B158" s="327"/>
      <c r="C158" s="109">
        <v>0</v>
      </c>
      <c r="D158" s="87" t="s">
        <v>183</v>
      </c>
      <c r="F158" s="165" t="s">
        <v>255</v>
      </c>
      <c r="G158" s="165"/>
    </row>
    <row r="159" spans="1:7" s="87" customFormat="1" ht="15" hidden="1" customHeight="1" x14ac:dyDescent="0.25">
      <c r="A159" s="178"/>
      <c r="B159" s="327"/>
      <c r="C159" s="109">
        <v>0</v>
      </c>
      <c r="D159" s="87" t="s">
        <v>183</v>
      </c>
      <c r="F159" s="165" t="s">
        <v>255</v>
      </c>
      <c r="G159" s="165"/>
    </row>
    <row r="160" spans="1:7" s="87" customFormat="1" ht="15" hidden="1" customHeight="1" x14ac:dyDescent="0.25">
      <c r="A160" s="178"/>
      <c r="B160" s="327"/>
      <c r="C160" s="109">
        <v>0</v>
      </c>
      <c r="D160" s="87" t="s">
        <v>183</v>
      </c>
      <c r="F160" s="165" t="s">
        <v>255</v>
      </c>
      <c r="G160" s="165"/>
    </row>
    <row r="161" spans="1:7" s="87" customFormat="1" ht="15" hidden="1" customHeight="1" x14ac:dyDescent="0.25">
      <c r="A161" s="178"/>
      <c r="B161" s="327"/>
      <c r="C161" s="109">
        <v>0</v>
      </c>
      <c r="D161" s="87" t="s">
        <v>183</v>
      </c>
      <c r="F161" s="165" t="s">
        <v>255</v>
      </c>
      <c r="G161" s="165"/>
    </row>
    <row r="162" spans="1:7" s="87" customFormat="1" ht="15" hidden="1" customHeight="1" x14ac:dyDescent="0.25">
      <c r="A162" s="178"/>
      <c r="B162" s="327"/>
      <c r="C162" s="109">
        <v>0</v>
      </c>
      <c r="D162" s="87" t="s">
        <v>183</v>
      </c>
      <c r="F162" s="165" t="s">
        <v>255</v>
      </c>
      <c r="G162" s="165"/>
    </row>
    <row r="163" spans="1:7" s="87" customFormat="1" ht="15" hidden="1" customHeight="1" x14ac:dyDescent="0.25">
      <c r="A163" s="178"/>
      <c r="B163" s="327"/>
      <c r="C163" s="109">
        <v>0</v>
      </c>
      <c r="D163" s="87" t="s">
        <v>183</v>
      </c>
      <c r="F163" s="165" t="s">
        <v>255</v>
      </c>
      <c r="G163" s="165"/>
    </row>
    <row r="164" spans="1:7" s="87" customFormat="1" ht="15" hidden="1" customHeight="1" x14ac:dyDescent="0.25">
      <c r="A164" s="178"/>
      <c r="B164" s="327"/>
      <c r="C164" s="109">
        <v>0</v>
      </c>
      <c r="D164" s="87" t="s">
        <v>183</v>
      </c>
      <c r="F164" s="165" t="s">
        <v>255</v>
      </c>
      <c r="G164" s="165"/>
    </row>
    <row r="165" spans="1:7" s="87" customFormat="1" ht="15" hidden="1" customHeight="1" x14ac:dyDescent="0.25">
      <c r="A165" s="178"/>
      <c r="B165" s="327"/>
      <c r="C165" s="109">
        <v>0</v>
      </c>
      <c r="D165" s="87" t="s">
        <v>183</v>
      </c>
      <c r="F165" s="165" t="s">
        <v>255</v>
      </c>
      <c r="G165" s="165"/>
    </row>
    <row r="166" spans="1:7" s="87" customFormat="1" ht="15" hidden="1" customHeight="1" x14ac:dyDescent="0.25">
      <c r="A166" s="178"/>
      <c r="B166" s="327"/>
      <c r="C166" s="109">
        <v>0</v>
      </c>
      <c r="D166" s="87" t="s">
        <v>183</v>
      </c>
      <c r="F166" s="165" t="s">
        <v>255</v>
      </c>
      <c r="G166" s="165"/>
    </row>
    <row r="167" spans="1:7" s="87" customFormat="1" ht="15" hidden="1" customHeight="1" x14ac:dyDescent="0.25">
      <c r="A167" s="178"/>
      <c r="B167" s="327"/>
      <c r="C167" s="109">
        <v>0</v>
      </c>
      <c r="D167" s="87" t="s">
        <v>183</v>
      </c>
      <c r="F167" s="165" t="s">
        <v>255</v>
      </c>
      <c r="G167" s="165"/>
    </row>
    <row r="168" spans="1:7" s="87" customFormat="1" ht="15" hidden="1" customHeight="1" x14ac:dyDescent="0.25">
      <c r="A168" s="178"/>
      <c r="B168" s="327"/>
      <c r="C168" s="109">
        <v>0</v>
      </c>
      <c r="D168" s="87" t="s">
        <v>183</v>
      </c>
      <c r="F168" s="165" t="s">
        <v>255</v>
      </c>
      <c r="G168" s="165"/>
    </row>
    <row r="169" spans="1:7" s="87" customFormat="1" ht="15" hidden="1" customHeight="1" x14ac:dyDescent="0.25">
      <c r="A169" s="178"/>
      <c r="B169" s="327"/>
      <c r="C169" s="109">
        <v>0</v>
      </c>
      <c r="D169" s="87" t="s">
        <v>183</v>
      </c>
      <c r="F169" s="165" t="s">
        <v>255</v>
      </c>
      <c r="G169" s="165"/>
    </row>
    <row r="170" spans="1:7" s="87" customFormat="1" ht="15" hidden="1" customHeight="1" x14ac:dyDescent="0.25">
      <c r="A170" s="178"/>
      <c r="B170" s="327"/>
      <c r="C170" s="109">
        <v>0</v>
      </c>
      <c r="D170" s="87" t="s">
        <v>183</v>
      </c>
      <c r="F170" s="165" t="s">
        <v>255</v>
      </c>
      <c r="G170" s="165"/>
    </row>
    <row r="171" spans="1:7" s="87" customFormat="1" ht="15" hidden="1" customHeight="1" x14ac:dyDescent="0.25">
      <c r="A171" s="178"/>
      <c r="B171" s="327"/>
      <c r="C171" s="109">
        <v>0</v>
      </c>
      <c r="D171" s="87" t="s">
        <v>183</v>
      </c>
      <c r="F171" s="165" t="s">
        <v>255</v>
      </c>
      <c r="G171" s="165"/>
    </row>
    <row r="172" spans="1:7" s="87" customFormat="1" ht="15" hidden="1" customHeight="1" x14ac:dyDescent="0.25">
      <c r="A172" s="178"/>
      <c r="B172" s="327"/>
      <c r="C172" s="109">
        <v>0</v>
      </c>
      <c r="D172" s="87" t="s">
        <v>183</v>
      </c>
      <c r="F172" s="165" t="s">
        <v>255</v>
      </c>
      <c r="G172" s="165"/>
    </row>
    <row r="173" spans="1:7" s="87" customFormat="1" ht="15" hidden="1" customHeight="1" x14ac:dyDescent="0.25">
      <c r="A173" s="178"/>
      <c r="B173" s="327"/>
      <c r="C173" s="109">
        <v>0</v>
      </c>
      <c r="D173" s="87" t="s">
        <v>183</v>
      </c>
      <c r="F173" s="165" t="s">
        <v>255</v>
      </c>
      <c r="G173" s="165"/>
    </row>
    <row r="174" spans="1:7" s="87" customFormat="1" ht="15" hidden="1" customHeight="1" x14ac:dyDescent="0.25">
      <c r="A174" s="178"/>
      <c r="B174" s="327"/>
      <c r="C174" s="109">
        <v>0</v>
      </c>
      <c r="D174" s="87" t="s">
        <v>183</v>
      </c>
      <c r="F174" s="165" t="s">
        <v>255</v>
      </c>
      <c r="G174" s="165"/>
    </row>
    <row r="175" spans="1:7" s="87" customFormat="1" ht="15" hidden="1" customHeight="1" x14ac:dyDescent="0.25">
      <c r="A175" s="178"/>
      <c r="B175" s="327"/>
      <c r="C175" s="109">
        <v>0</v>
      </c>
      <c r="D175" s="87" t="s">
        <v>183</v>
      </c>
      <c r="F175" s="165" t="s">
        <v>255</v>
      </c>
      <c r="G175" s="165"/>
    </row>
    <row r="176" spans="1:7" s="87" customFormat="1" ht="15" hidden="1" customHeight="1" x14ac:dyDescent="0.25">
      <c r="A176" s="178"/>
      <c r="B176" s="327"/>
      <c r="C176" s="109">
        <v>0</v>
      </c>
      <c r="D176" s="87" t="s">
        <v>183</v>
      </c>
      <c r="F176" s="165" t="s">
        <v>255</v>
      </c>
      <c r="G176" s="165"/>
    </row>
    <row r="177" spans="1:7" s="87" customFormat="1" ht="15" hidden="1" customHeight="1" x14ac:dyDescent="0.25">
      <c r="A177" s="178"/>
      <c r="B177" s="327"/>
      <c r="C177" s="109">
        <v>0</v>
      </c>
      <c r="D177" s="87" t="s">
        <v>183</v>
      </c>
      <c r="F177" s="165" t="s">
        <v>255</v>
      </c>
      <c r="G177" s="165"/>
    </row>
    <row r="178" spans="1:7" s="87" customFormat="1" ht="15" hidden="1" customHeight="1" x14ac:dyDescent="0.25">
      <c r="A178" s="178"/>
      <c r="B178" s="327"/>
      <c r="C178" s="109">
        <v>0</v>
      </c>
      <c r="D178" s="87" t="s">
        <v>183</v>
      </c>
      <c r="F178" s="165" t="s">
        <v>255</v>
      </c>
      <c r="G178" s="165"/>
    </row>
    <row r="179" spans="1:7" s="87" customFormat="1" ht="15" hidden="1" customHeight="1" x14ac:dyDescent="0.25">
      <c r="A179" s="178"/>
      <c r="B179" s="327"/>
      <c r="C179" s="109">
        <v>0</v>
      </c>
      <c r="D179" s="87" t="s">
        <v>183</v>
      </c>
      <c r="F179" s="165" t="s">
        <v>255</v>
      </c>
      <c r="G179" s="165"/>
    </row>
    <row r="180" spans="1:7" s="87" customFormat="1" ht="15" hidden="1" customHeight="1" x14ac:dyDescent="0.25">
      <c r="A180" s="178"/>
      <c r="B180" s="327"/>
      <c r="C180" s="109">
        <v>0</v>
      </c>
      <c r="D180" s="87" t="s">
        <v>183</v>
      </c>
      <c r="F180" s="165" t="s">
        <v>255</v>
      </c>
      <c r="G180" s="165"/>
    </row>
    <row r="181" spans="1:7" s="87" customFormat="1" ht="15" hidden="1" customHeight="1" x14ac:dyDescent="0.25">
      <c r="A181" s="178"/>
      <c r="B181" s="327"/>
      <c r="C181" s="109">
        <v>0</v>
      </c>
      <c r="D181" s="87" t="s">
        <v>183</v>
      </c>
      <c r="F181" s="165" t="s">
        <v>255</v>
      </c>
      <c r="G181" s="165"/>
    </row>
    <row r="182" spans="1:7" s="87" customFormat="1" ht="15" hidden="1" customHeight="1" x14ac:dyDescent="0.25">
      <c r="A182" s="178"/>
      <c r="B182" s="327"/>
      <c r="C182" s="109">
        <v>0</v>
      </c>
      <c r="D182" s="87" t="s">
        <v>183</v>
      </c>
      <c r="F182" s="165" t="s">
        <v>255</v>
      </c>
      <c r="G182" s="165"/>
    </row>
    <row r="183" spans="1:7" s="87" customFormat="1" ht="15" hidden="1" customHeight="1" x14ac:dyDescent="0.25">
      <c r="A183" s="178"/>
      <c r="B183" s="327"/>
      <c r="C183" s="109">
        <v>0</v>
      </c>
      <c r="D183" s="87" t="s">
        <v>183</v>
      </c>
      <c r="F183" s="165" t="s">
        <v>255</v>
      </c>
      <c r="G183" s="165"/>
    </row>
    <row r="184" spans="1:7" s="87" customFormat="1" ht="15" hidden="1" customHeight="1" x14ac:dyDescent="0.25">
      <c r="A184" s="178"/>
      <c r="B184" s="327"/>
      <c r="C184" s="109">
        <v>0</v>
      </c>
      <c r="D184" s="87" t="s">
        <v>183</v>
      </c>
      <c r="F184" s="165" t="s">
        <v>255</v>
      </c>
      <c r="G184" s="165"/>
    </row>
    <row r="185" spans="1:7" s="87" customFormat="1" ht="15" hidden="1" customHeight="1" x14ac:dyDescent="0.25">
      <c r="A185" s="178"/>
      <c r="B185" s="327"/>
      <c r="C185" s="109">
        <v>0</v>
      </c>
      <c r="D185" s="87" t="s">
        <v>183</v>
      </c>
      <c r="F185" s="165" t="s">
        <v>255</v>
      </c>
      <c r="G185" s="165"/>
    </row>
    <row r="186" spans="1:7" s="87" customFormat="1" ht="15" hidden="1" customHeight="1" x14ac:dyDescent="0.25">
      <c r="A186" s="178"/>
      <c r="B186" s="327"/>
      <c r="C186" s="109">
        <v>0</v>
      </c>
      <c r="D186" s="87" t="s">
        <v>183</v>
      </c>
      <c r="F186" s="165" t="s">
        <v>255</v>
      </c>
      <c r="G186" s="165"/>
    </row>
    <row r="187" spans="1:7" s="87" customFormat="1" ht="15" hidden="1" customHeight="1" x14ac:dyDescent="0.25">
      <c r="A187" s="178"/>
      <c r="B187" s="327"/>
      <c r="C187" s="109">
        <v>0</v>
      </c>
      <c r="D187" s="87" t="s">
        <v>183</v>
      </c>
      <c r="F187" s="165" t="s">
        <v>255</v>
      </c>
      <c r="G187" s="165"/>
    </row>
    <row r="188" spans="1:7" s="87" customFormat="1" ht="15" hidden="1" customHeight="1" x14ac:dyDescent="0.25">
      <c r="A188" s="178"/>
      <c r="B188" s="327"/>
      <c r="C188" s="109">
        <v>0</v>
      </c>
      <c r="D188" s="87" t="s">
        <v>183</v>
      </c>
      <c r="F188" s="165" t="s">
        <v>255</v>
      </c>
      <c r="G188" s="165"/>
    </row>
    <row r="189" spans="1:7" s="87" customFormat="1" ht="15" hidden="1" customHeight="1" x14ac:dyDescent="0.25">
      <c r="A189" s="178"/>
      <c r="B189" s="327"/>
      <c r="C189" s="109">
        <v>0</v>
      </c>
      <c r="D189" s="87" t="s">
        <v>183</v>
      </c>
      <c r="F189" s="165" t="s">
        <v>255</v>
      </c>
      <c r="G189" s="165"/>
    </row>
    <row r="190" spans="1:7" s="87" customFormat="1" ht="15" hidden="1" customHeight="1" x14ac:dyDescent="0.25">
      <c r="A190" s="178"/>
      <c r="B190" s="327"/>
      <c r="C190" s="109">
        <v>0</v>
      </c>
      <c r="D190" s="87" t="s">
        <v>183</v>
      </c>
      <c r="F190" s="165" t="s">
        <v>255</v>
      </c>
      <c r="G190" s="165"/>
    </row>
    <row r="191" spans="1:7" s="87" customFormat="1" ht="15" hidden="1" customHeight="1" x14ac:dyDescent="0.25">
      <c r="A191" s="178"/>
      <c r="B191" s="327"/>
      <c r="C191" s="109">
        <v>0</v>
      </c>
      <c r="D191" s="87" t="s">
        <v>183</v>
      </c>
      <c r="F191" s="165" t="s">
        <v>255</v>
      </c>
      <c r="G191" s="165"/>
    </row>
    <row r="192" spans="1:7" s="87" customFormat="1" ht="15" hidden="1" customHeight="1" x14ac:dyDescent="0.25">
      <c r="A192" s="178"/>
      <c r="B192" s="327"/>
      <c r="C192" s="109">
        <v>0</v>
      </c>
      <c r="D192" s="87" t="s">
        <v>183</v>
      </c>
      <c r="F192" s="165" t="s">
        <v>255</v>
      </c>
      <c r="G192" s="165"/>
    </row>
    <row r="193" spans="1:7" s="87" customFormat="1" ht="15" hidden="1" customHeight="1" x14ac:dyDescent="0.25">
      <c r="A193" s="178"/>
      <c r="B193" s="327"/>
      <c r="C193" s="109">
        <v>0</v>
      </c>
      <c r="D193" s="87" t="s">
        <v>183</v>
      </c>
      <c r="F193" s="165" t="s">
        <v>255</v>
      </c>
      <c r="G193" s="165"/>
    </row>
    <row r="194" spans="1:7" s="87" customFormat="1" ht="15" hidden="1" customHeight="1" x14ac:dyDescent="0.25">
      <c r="A194" s="178"/>
      <c r="B194" s="327"/>
      <c r="C194" s="109">
        <v>0</v>
      </c>
      <c r="D194" s="87" t="s">
        <v>183</v>
      </c>
      <c r="F194" s="165" t="s">
        <v>255</v>
      </c>
      <c r="G194" s="165"/>
    </row>
    <row r="195" spans="1:7" s="87" customFormat="1" ht="15" hidden="1" customHeight="1" x14ac:dyDescent="0.25">
      <c r="A195" s="178"/>
      <c r="B195" s="327"/>
      <c r="C195" s="109">
        <v>0</v>
      </c>
      <c r="D195" s="87" t="s">
        <v>183</v>
      </c>
      <c r="F195" s="165" t="s">
        <v>255</v>
      </c>
      <c r="G195" s="165"/>
    </row>
    <row r="196" spans="1:7" s="87" customFormat="1" ht="15" hidden="1" customHeight="1" x14ac:dyDescent="0.25">
      <c r="A196" s="178"/>
      <c r="B196" s="327"/>
      <c r="C196" s="109">
        <v>0</v>
      </c>
      <c r="D196" s="87" t="s">
        <v>183</v>
      </c>
      <c r="F196" s="165" t="s">
        <v>255</v>
      </c>
      <c r="G196" s="165"/>
    </row>
    <row r="197" spans="1:7" s="87" customFormat="1" ht="15" hidden="1" customHeight="1" x14ac:dyDescent="0.25">
      <c r="A197" s="178"/>
      <c r="B197" s="327"/>
      <c r="C197" s="109">
        <v>0</v>
      </c>
      <c r="D197" s="87" t="s">
        <v>183</v>
      </c>
      <c r="F197" s="165" t="s">
        <v>255</v>
      </c>
      <c r="G197" s="165"/>
    </row>
    <row r="198" spans="1:7" s="87" customFormat="1" ht="15" hidden="1" customHeight="1" x14ac:dyDescent="0.25">
      <c r="A198" s="178"/>
      <c r="B198" s="327"/>
      <c r="C198" s="109">
        <v>0</v>
      </c>
      <c r="D198" s="87" t="s">
        <v>183</v>
      </c>
      <c r="F198" s="165" t="s">
        <v>255</v>
      </c>
      <c r="G198" s="165"/>
    </row>
    <row r="199" spans="1:7" s="87" customFormat="1" ht="15" hidden="1" customHeight="1" x14ac:dyDescent="0.25">
      <c r="A199" s="178"/>
      <c r="B199" s="327"/>
      <c r="C199" s="109">
        <v>0</v>
      </c>
      <c r="D199" s="87" t="s">
        <v>183</v>
      </c>
      <c r="F199" s="165" t="s">
        <v>255</v>
      </c>
      <c r="G199" s="165"/>
    </row>
    <row r="200" spans="1:7" s="87" customFormat="1" ht="15" hidden="1" customHeight="1" x14ac:dyDescent="0.25">
      <c r="A200" s="178"/>
      <c r="B200" s="327"/>
      <c r="C200" s="109">
        <v>0</v>
      </c>
      <c r="D200" s="87" t="s">
        <v>183</v>
      </c>
      <c r="F200" s="165" t="s">
        <v>255</v>
      </c>
      <c r="G200" s="165"/>
    </row>
    <row r="201" spans="1:7" s="87" customFormat="1" ht="15" hidden="1" customHeight="1" x14ac:dyDescent="0.25">
      <c r="A201" s="178"/>
      <c r="B201" s="327"/>
      <c r="C201" s="109">
        <v>0</v>
      </c>
      <c r="D201" s="87" t="s">
        <v>183</v>
      </c>
      <c r="F201" s="165" t="s">
        <v>255</v>
      </c>
      <c r="G201" s="165"/>
    </row>
    <row r="202" spans="1:7" s="87" customFormat="1" ht="15" hidden="1" customHeight="1" x14ac:dyDescent="0.25">
      <c r="A202" s="178"/>
      <c r="B202" s="327"/>
      <c r="C202" s="109">
        <v>0</v>
      </c>
      <c r="D202" s="87" t="s">
        <v>183</v>
      </c>
      <c r="F202" s="165" t="s">
        <v>255</v>
      </c>
      <c r="G202" s="165"/>
    </row>
    <row r="203" spans="1:7" s="87" customFormat="1" ht="15" hidden="1" customHeight="1" x14ac:dyDescent="0.25">
      <c r="A203" s="178"/>
      <c r="B203" s="327"/>
      <c r="C203" s="109">
        <v>0</v>
      </c>
      <c r="D203" s="87" t="s">
        <v>183</v>
      </c>
      <c r="F203" s="165" t="s">
        <v>255</v>
      </c>
      <c r="G203" s="165"/>
    </row>
    <row r="204" spans="1:7" s="87" customFormat="1" ht="15" hidden="1" customHeight="1" x14ac:dyDescent="0.25">
      <c r="A204" s="178"/>
      <c r="B204" s="327"/>
      <c r="C204" s="109">
        <v>0</v>
      </c>
      <c r="D204" s="87" t="s">
        <v>183</v>
      </c>
      <c r="F204" s="165" t="s">
        <v>255</v>
      </c>
      <c r="G204" s="165"/>
    </row>
    <row r="205" spans="1:7" s="87" customFormat="1" ht="15" hidden="1" customHeight="1" x14ac:dyDescent="0.25">
      <c r="A205" s="178"/>
      <c r="B205" s="327"/>
      <c r="C205" s="109">
        <v>0</v>
      </c>
      <c r="D205" s="87" t="s">
        <v>183</v>
      </c>
      <c r="F205" s="165" t="s">
        <v>255</v>
      </c>
      <c r="G205" s="165"/>
    </row>
    <row r="206" spans="1:7" s="87" customFormat="1" ht="15" hidden="1" customHeight="1" x14ac:dyDescent="0.25">
      <c r="A206" s="178"/>
      <c r="B206" s="327"/>
      <c r="C206" s="109">
        <v>0</v>
      </c>
      <c r="D206" s="87" t="s">
        <v>183</v>
      </c>
      <c r="F206" s="165" t="s">
        <v>255</v>
      </c>
      <c r="G206" s="165"/>
    </row>
    <row r="207" spans="1:7" s="87" customFormat="1" ht="15" hidden="1" customHeight="1" x14ac:dyDescent="0.25">
      <c r="A207" s="178"/>
      <c r="B207" s="327"/>
      <c r="C207" s="109">
        <v>0</v>
      </c>
      <c r="D207" s="87" t="s">
        <v>183</v>
      </c>
      <c r="F207" s="165" t="s">
        <v>255</v>
      </c>
      <c r="G207" s="165"/>
    </row>
    <row r="208" spans="1:7" s="87" customFormat="1" ht="15" hidden="1" customHeight="1" x14ac:dyDescent="0.25">
      <c r="A208" s="178"/>
      <c r="B208" s="327"/>
      <c r="C208" s="109">
        <v>0</v>
      </c>
      <c r="D208" s="87" t="s">
        <v>183</v>
      </c>
      <c r="F208" s="165" t="s">
        <v>255</v>
      </c>
      <c r="G208" s="165"/>
    </row>
    <row r="209" spans="1:7" s="87" customFormat="1" ht="15" hidden="1" customHeight="1" x14ac:dyDescent="0.25">
      <c r="A209" s="178"/>
      <c r="B209" s="327"/>
      <c r="C209" s="109">
        <v>0</v>
      </c>
      <c r="D209" s="87" t="s">
        <v>183</v>
      </c>
      <c r="F209" s="165" t="s">
        <v>255</v>
      </c>
      <c r="G209" s="165"/>
    </row>
    <row r="210" spans="1:7" s="87" customFormat="1" ht="15" hidden="1" customHeight="1" x14ac:dyDescent="0.25">
      <c r="A210" s="178"/>
      <c r="B210" s="327"/>
      <c r="C210" s="109">
        <v>0</v>
      </c>
      <c r="D210" s="87" t="s">
        <v>183</v>
      </c>
      <c r="F210" s="165" t="s">
        <v>255</v>
      </c>
      <c r="G210" s="165"/>
    </row>
    <row r="211" spans="1:7" s="87" customFormat="1" ht="15" hidden="1" customHeight="1" x14ac:dyDescent="0.25">
      <c r="A211" s="178"/>
      <c r="B211" s="327"/>
      <c r="C211" s="109">
        <v>0</v>
      </c>
      <c r="D211" s="87" t="s">
        <v>183</v>
      </c>
      <c r="F211" s="165" t="s">
        <v>255</v>
      </c>
      <c r="G211" s="165"/>
    </row>
    <row r="212" spans="1:7" s="87" customFormat="1" ht="15" hidden="1" customHeight="1" x14ac:dyDescent="0.25">
      <c r="A212" s="178"/>
      <c r="B212" s="327"/>
      <c r="C212" s="109">
        <v>0</v>
      </c>
      <c r="D212" s="87" t="s">
        <v>183</v>
      </c>
      <c r="F212" s="165" t="s">
        <v>255</v>
      </c>
      <c r="G212" s="165"/>
    </row>
    <row r="213" spans="1:7" s="87" customFormat="1" ht="15" hidden="1" customHeight="1" x14ac:dyDescent="0.25">
      <c r="A213" s="178"/>
      <c r="B213" s="327"/>
      <c r="C213" s="109">
        <v>0</v>
      </c>
      <c r="D213" s="87" t="s">
        <v>183</v>
      </c>
      <c r="F213" s="165" t="s">
        <v>255</v>
      </c>
      <c r="G213" s="165"/>
    </row>
    <row r="214" spans="1:7" s="87" customFormat="1" ht="15" hidden="1" customHeight="1" x14ac:dyDescent="0.25">
      <c r="A214" s="178"/>
      <c r="B214" s="327"/>
      <c r="C214" s="109">
        <v>0</v>
      </c>
      <c r="D214" s="87" t="s">
        <v>183</v>
      </c>
      <c r="F214" s="165" t="s">
        <v>255</v>
      </c>
      <c r="G214" s="165"/>
    </row>
    <row r="215" spans="1:7" s="87" customFormat="1" ht="15" hidden="1" customHeight="1" x14ac:dyDescent="0.25">
      <c r="A215" s="178"/>
      <c r="B215" s="327"/>
      <c r="C215" s="109">
        <v>0</v>
      </c>
      <c r="D215" s="87" t="s">
        <v>183</v>
      </c>
      <c r="F215" s="165" t="s">
        <v>255</v>
      </c>
      <c r="G215" s="165"/>
    </row>
    <row r="216" spans="1:7" s="87" customFormat="1" ht="15" hidden="1" customHeight="1" x14ac:dyDescent="0.25">
      <c r="A216" s="178"/>
      <c r="B216" s="327"/>
      <c r="C216" s="109">
        <v>0</v>
      </c>
      <c r="D216" s="87" t="s">
        <v>183</v>
      </c>
      <c r="F216" s="165" t="s">
        <v>255</v>
      </c>
      <c r="G216" s="165"/>
    </row>
    <row r="217" spans="1:7" s="87" customFormat="1" ht="15" hidden="1" customHeight="1" x14ac:dyDescent="0.25">
      <c r="A217" s="178"/>
      <c r="B217" s="327"/>
      <c r="C217" s="109">
        <v>0</v>
      </c>
      <c r="D217" s="87" t="s">
        <v>183</v>
      </c>
      <c r="F217" s="165" t="s">
        <v>255</v>
      </c>
      <c r="G217" s="165"/>
    </row>
    <row r="218" spans="1:7" s="87" customFormat="1" ht="15" hidden="1" customHeight="1" x14ac:dyDescent="0.25">
      <c r="A218" s="178"/>
      <c r="B218" s="327"/>
      <c r="C218" s="109">
        <v>0</v>
      </c>
      <c r="D218" s="87" t="s">
        <v>183</v>
      </c>
      <c r="F218" s="165" t="s">
        <v>255</v>
      </c>
      <c r="G218" s="165"/>
    </row>
    <row r="219" spans="1:7" s="87" customFormat="1" ht="15" hidden="1" customHeight="1" x14ac:dyDescent="0.25">
      <c r="A219" s="178"/>
      <c r="B219" s="327"/>
      <c r="C219" s="109">
        <v>0</v>
      </c>
      <c r="D219" s="87" t="s">
        <v>183</v>
      </c>
      <c r="F219" s="165" t="s">
        <v>255</v>
      </c>
      <c r="G219" s="165"/>
    </row>
    <row r="220" spans="1:7" s="87" customFormat="1" ht="15" hidden="1" customHeight="1" x14ac:dyDescent="0.25">
      <c r="A220" s="178"/>
      <c r="B220" s="327"/>
      <c r="C220" s="109">
        <v>0</v>
      </c>
      <c r="D220" s="87" t="s">
        <v>183</v>
      </c>
      <c r="F220" s="165" t="s">
        <v>255</v>
      </c>
      <c r="G220" s="165"/>
    </row>
    <row r="221" spans="1:7" s="87" customFormat="1" ht="15" hidden="1" customHeight="1" x14ac:dyDescent="0.25">
      <c r="A221" s="178"/>
      <c r="B221" s="327"/>
      <c r="C221" s="109">
        <v>0</v>
      </c>
      <c r="D221" s="87" t="s">
        <v>183</v>
      </c>
      <c r="F221" s="165" t="s">
        <v>255</v>
      </c>
      <c r="G221" s="165"/>
    </row>
    <row r="222" spans="1:7" s="87" customFormat="1" ht="15" hidden="1" customHeight="1" x14ac:dyDescent="0.25">
      <c r="A222" s="178"/>
      <c r="B222" s="327"/>
      <c r="C222" s="109">
        <v>0</v>
      </c>
      <c r="D222" s="87" t="s">
        <v>183</v>
      </c>
      <c r="F222" s="165" t="s">
        <v>255</v>
      </c>
      <c r="G222" s="165"/>
    </row>
    <row r="223" spans="1:7" s="87" customFormat="1" ht="15" hidden="1" customHeight="1" x14ac:dyDescent="0.25">
      <c r="A223" s="178"/>
      <c r="B223" s="327"/>
      <c r="C223" s="109">
        <v>0</v>
      </c>
      <c r="D223" s="87" t="s">
        <v>183</v>
      </c>
      <c r="F223" s="165" t="s">
        <v>255</v>
      </c>
      <c r="G223" s="165"/>
    </row>
    <row r="224" spans="1:7" s="87" customFormat="1" ht="15" hidden="1" customHeight="1" x14ac:dyDescent="0.25">
      <c r="A224" s="178"/>
      <c r="B224" s="327"/>
      <c r="C224" s="109">
        <v>0</v>
      </c>
      <c r="D224" s="87" t="s">
        <v>183</v>
      </c>
      <c r="F224" s="165" t="s">
        <v>255</v>
      </c>
      <c r="G224" s="165"/>
    </row>
    <row r="225" spans="1:7" s="87" customFormat="1" ht="15" hidden="1" customHeight="1" x14ac:dyDescent="0.25">
      <c r="A225" s="178"/>
      <c r="B225" s="327"/>
      <c r="C225" s="109">
        <v>0</v>
      </c>
      <c r="D225" s="87" t="s">
        <v>183</v>
      </c>
      <c r="F225" s="165" t="s">
        <v>255</v>
      </c>
      <c r="G225" s="165"/>
    </row>
    <row r="226" spans="1:7" s="87" customFormat="1" ht="15" hidden="1" customHeight="1" x14ac:dyDescent="0.25">
      <c r="A226" s="178"/>
      <c r="B226" s="327"/>
      <c r="C226" s="109">
        <v>0</v>
      </c>
      <c r="D226" s="87" t="s">
        <v>183</v>
      </c>
      <c r="F226" s="165" t="s">
        <v>255</v>
      </c>
      <c r="G226" s="165"/>
    </row>
    <row r="227" spans="1:7" s="87" customFormat="1" ht="15" hidden="1" customHeight="1" x14ac:dyDescent="0.25">
      <c r="A227" s="178"/>
      <c r="B227" s="327"/>
      <c r="C227" s="109">
        <v>0</v>
      </c>
      <c r="D227" s="87" t="s">
        <v>183</v>
      </c>
      <c r="F227" s="165" t="s">
        <v>255</v>
      </c>
      <c r="G227" s="165"/>
    </row>
    <row r="228" spans="1:7" s="87" customFormat="1" ht="15" hidden="1" customHeight="1" x14ac:dyDescent="0.25">
      <c r="A228" s="178"/>
      <c r="B228" s="327"/>
      <c r="C228" s="109">
        <v>0</v>
      </c>
      <c r="D228" s="87" t="s">
        <v>183</v>
      </c>
      <c r="F228" s="165" t="s">
        <v>255</v>
      </c>
      <c r="G228" s="165"/>
    </row>
    <row r="229" spans="1:7" s="87" customFormat="1" ht="15" hidden="1" customHeight="1" x14ac:dyDescent="0.25">
      <c r="A229" s="178"/>
      <c r="B229" s="327"/>
      <c r="C229" s="109">
        <v>0</v>
      </c>
      <c r="D229" s="87" t="s">
        <v>183</v>
      </c>
      <c r="F229" s="165" t="s">
        <v>255</v>
      </c>
      <c r="G229" s="165"/>
    </row>
    <row r="230" spans="1:7" s="87" customFormat="1" ht="15" hidden="1" customHeight="1" x14ac:dyDescent="0.25">
      <c r="A230" s="178"/>
      <c r="B230" s="327"/>
      <c r="C230" s="109">
        <v>0</v>
      </c>
      <c r="D230" s="87" t="s">
        <v>183</v>
      </c>
      <c r="F230" s="165" t="s">
        <v>255</v>
      </c>
      <c r="G230" s="165"/>
    </row>
    <row r="231" spans="1:7" s="87" customFormat="1" ht="15" hidden="1" customHeight="1" x14ac:dyDescent="0.25">
      <c r="A231" s="178"/>
      <c r="B231" s="327"/>
      <c r="C231" s="109">
        <v>0</v>
      </c>
      <c r="D231" s="87" t="s">
        <v>183</v>
      </c>
      <c r="F231" s="165" t="s">
        <v>255</v>
      </c>
      <c r="G231" s="165"/>
    </row>
    <row r="232" spans="1:7" s="87" customFormat="1" ht="15" hidden="1" customHeight="1" x14ac:dyDescent="0.25">
      <c r="A232" s="178"/>
      <c r="B232" s="327"/>
      <c r="C232" s="109">
        <v>0</v>
      </c>
      <c r="D232" s="87" t="s">
        <v>183</v>
      </c>
      <c r="F232" s="165" t="s">
        <v>255</v>
      </c>
      <c r="G232" s="165"/>
    </row>
    <row r="233" spans="1:7" s="87" customFormat="1" ht="15" hidden="1" customHeight="1" x14ac:dyDescent="0.25">
      <c r="A233" s="178"/>
      <c r="B233" s="327"/>
      <c r="C233" s="109">
        <v>0</v>
      </c>
      <c r="D233" s="87" t="s">
        <v>183</v>
      </c>
      <c r="F233" s="165" t="s">
        <v>255</v>
      </c>
      <c r="G233" s="165"/>
    </row>
    <row r="234" spans="1:7" s="87" customFormat="1" ht="15" hidden="1" customHeight="1" x14ac:dyDescent="0.25">
      <c r="A234" s="178"/>
      <c r="B234" s="327"/>
      <c r="C234" s="109">
        <v>0</v>
      </c>
      <c r="D234" s="87" t="s">
        <v>183</v>
      </c>
      <c r="F234" s="165" t="s">
        <v>255</v>
      </c>
      <c r="G234" s="165"/>
    </row>
    <row r="235" spans="1:7" s="87" customFormat="1" ht="15" hidden="1" customHeight="1" x14ac:dyDescent="0.25">
      <c r="A235" s="178"/>
      <c r="B235" s="327"/>
      <c r="C235" s="109">
        <v>0</v>
      </c>
      <c r="D235" s="87" t="s">
        <v>183</v>
      </c>
      <c r="F235" s="165" t="s">
        <v>255</v>
      </c>
      <c r="G235" s="165"/>
    </row>
    <row r="236" spans="1:7" s="87" customFormat="1" ht="15" hidden="1" customHeight="1" x14ac:dyDescent="0.25">
      <c r="A236" s="178"/>
      <c r="B236" s="327"/>
      <c r="C236" s="109">
        <v>0</v>
      </c>
      <c r="D236" s="87" t="s">
        <v>183</v>
      </c>
      <c r="F236" s="165" t="s">
        <v>255</v>
      </c>
      <c r="G236" s="165"/>
    </row>
    <row r="237" spans="1:7" s="87" customFormat="1" ht="15" hidden="1" customHeight="1" x14ac:dyDescent="0.25">
      <c r="A237" s="178"/>
      <c r="B237" s="327"/>
      <c r="C237" s="109">
        <v>0</v>
      </c>
      <c r="D237" s="87" t="s">
        <v>183</v>
      </c>
      <c r="F237" s="165" t="s">
        <v>255</v>
      </c>
      <c r="G237" s="165"/>
    </row>
    <row r="238" spans="1:7" s="87" customFormat="1" ht="15" hidden="1" customHeight="1" x14ac:dyDescent="0.25">
      <c r="A238" s="178"/>
      <c r="B238" s="327"/>
      <c r="C238" s="109">
        <v>0</v>
      </c>
      <c r="D238" s="87" t="s">
        <v>183</v>
      </c>
      <c r="F238" s="165" t="s">
        <v>255</v>
      </c>
      <c r="G238" s="165"/>
    </row>
    <row r="239" spans="1:7" s="87" customFormat="1" ht="15" hidden="1" customHeight="1" x14ac:dyDescent="0.25">
      <c r="A239" s="178"/>
      <c r="B239" s="327"/>
      <c r="C239" s="109">
        <v>0</v>
      </c>
      <c r="D239" s="87" t="s">
        <v>183</v>
      </c>
      <c r="F239" s="165" t="s">
        <v>255</v>
      </c>
      <c r="G239" s="165"/>
    </row>
    <row r="240" spans="1:7" s="87" customFormat="1" ht="15" hidden="1" customHeight="1" x14ac:dyDescent="0.25">
      <c r="A240" s="178"/>
      <c r="B240" s="327"/>
      <c r="C240" s="109">
        <v>0</v>
      </c>
      <c r="D240" s="87" t="s">
        <v>183</v>
      </c>
      <c r="F240" s="165" t="s">
        <v>255</v>
      </c>
      <c r="G240" s="165"/>
    </row>
    <row r="241" spans="1:7" s="87" customFormat="1" ht="15" hidden="1" customHeight="1" x14ac:dyDescent="0.25">
      <c r="A241" s="178"/>
      <c r="B241" s="327"/>
      <c r="C241" s="109">
        <v>0</v>
      </c>
      <c r="D241" s="87" t="s">
        <v>183</v>
      </c>
      <c r="F241" s="165" t="s">
        <v>255</v>
      </c>
      <c r="G241" s="165"/>
    </row>
    <row r="242" spans="1:7" s="87" customFormat="1" ht="15" hidden="1" customHeight="1" x14ac:dyDescent="0.25">
      <c r="A242" s="178"/>
      <c r="B242" s="327"/>
      <c r="C242" s="109">
        <v>0</v>
      </c>
      <c r="D242" s="87" t="s">
        <v>183</v>
      </c>
      <c r="F242" s="165" t="s">
        <v>255</v>
      </c>
      <c r="G242" s="165"/>
    </row>
    <row r="243" spans="1:7" s="87" customFormat="1" ht="15" hidden="1" customHeight="1" x14ac:dyDescent="0.25">
      <c r="A243" s="178"/>
      <c r="B243" s="327"/>
      <c r="C243" s="109">
        <v>0</v>
      </c>
      <c r="D243" s="87" t="s">
        <v>183</v>
      </c>
      <c r="F243" s="165" t="s">
        <v>255</v>
      </c>
      <c r="G243" s="165"/>
    </row>
    <row r="244" spans="1:7" s="87" customFormat="1" ht="15" hidden="1" customHeight="1" x14ac:dyDescent="0.25">
      <c r="A244" s="178"/>
      <c r="B244" s="327"/>
      <c r="C244" s="109">
        <v>0</v>
      </c>
      <c r="D244" s="87" t="s">
        <v>183</v>
      </c>
      <c r="F244" s="165" t="s">
        <v>255</v>
      </c>
      <c r="G244" s="165"/>
    </row>
    <row r="245" spans="1:7" s="87" customFormat="1" ht="15" hidden="1" customHeight="1" x14ac:dyDescent="0.25">
      <c r="A245" s="178"/>
      <c r="B245" s="327"/>
      <c r="C245" s="109">
        <v>0</v>
      </c>
      <c r="D245" s="87" t="s">
        <v>183</v>
      </c>
      <c r="F245" s="165" t="s">
        <v>255</v>
      </c>
      <c r="G245" s="165"/>
    </row>
    <row r="246" spans="1:7" s="87" customFormat="1" ht="15" hidden="1" customHeight="1" x14ac:dyDescent="0.25">
      <c r="A246" s="178"/>
      <c r="B246" s="327"/>
      <c r="C246" s="109">
        <v>0</v>
      </c>
      <c r="D246" s="87" t="s">
        <v>183</v>
      </c>
      <c r="F246" s="165" t="s">
        <v>255</v>
      </c>
      <c r="G246" s="165"/>
    </row>
    <row r="247" spans="1:7" s="87" customFormat="1" ht="15" hidden="1" customHeight="1" x14ac:dyDescent="0.25">
      <c r="A247" s="178"/>
      <c r="B247" s="327"/>
      <c r="C247" s="109">
        <v>0</v>
      </c>
      <c r="D247" s="87" t="s">
        <v>183</v>
      </c>
      <c r="F247" s="165" t="s">
        <v>255</v>
      </c>
      <c r="G247" s="165"/>
    </row>
    <row r="248" spans="1:7" s="87" customFormat="1" ht="15" hidden="1" customHeight="1" x14ac:dyDescent="0.25">
      <c r="A248" s="178"/>
      <c r="B248" s="327"/>
      <c r="C248" s="109">
        <v>0</v>
      </c>
      <c r="D248" s="87" t="s">
        <v>183</v>
      </c>
      <c r="F248" s="165" t="s">
        <v>255</v>
      </c>
      <c r="G248" s="165"/>
    </row>
    <row r="249" spans="1:7" s="87" customFormat="1" ht="15" hidden="1" customHeight="1" x14ac:dyDescent="0.25">
      <c r="A249" s="178"/>
      <c r="B249" s="327"/>
      <c r="C249" s="109">
        <v>0</v>
      </c>
      <c r="D249" s="87" t="s">
        <v>183</v>
      </c>
      <c r="F249" s="165" t="s">
        <v>255</v>
      </c>
      <c r="G249" s="165"/>
    </row>
    <row r="250" spans="1:7" s="87" customFormat="1" ht="15" hidden="1" customHeight="1" x14ac:dyDescent="0.25">
      <c r="A250" s="178"/>
      <c r="B250" s="327"/>
      <c r="C250" s="109">
        <v>0</v>
      </c>
      <c r="D250" s="87" t="s">
        <v>183</v>
      </c>
      <c r="F250" s="165" t="s">
        <v>255</v>
      </c>
      <c r="G250" s="165"/>
    </row>
    <row r="251" spans="1:7" s="87" customFormat="1" ht="15" hidden="1" customHeight="1" x14ac:dyDescent="0.25">
      <c r="A251" s="178"/>
      <c r="B251" s="327"/>
      <c r="C251" s="109">
        <v>0</v>
      </c>
      <c r="D251" s="87" t="s">
        <v>183</v>
      </c>
      <c r="F251" s="165" t="s">
        <v>255</v>
      </c>
      <c r="G251" s="165"/>
    </row>
    <row r="252" spans="1:7" s="87" customFormat="1" ht="15" hidden="1" customHeight="1" x14ac:dyDescent="0.25">
      <c r="A252" s="178"/>
      <c r="B252" s="327"/>
      <c r="C252" s="109">
        <v>0</v>
      </c>
      <c r="D252" s="87" t="s">
        <v>183</v>
      </c>
      <c r="F252" s="165" t="s">
        <v>255</v>
      </c>
      <c r="G252" s="165"/>
    </row>
    <row r="253" spans="1:7" s="87" customFormat="1" ht="15" hidden="1" customHeight="1" x14ac:dyDescent="0.25">
      <c r="A253" s="178"/>
      <c r="B253" s="327"/>
      <c r="C253" s="109">
        <v>0</v>
      </c>
      <c r="D253" s="87" t="s">
        <v>183</v>
      </c>
      <c r="F253" s="165" t="s">
        <v>255</v>
      </c>
      <c r="G253" s="165"/>
    </row>
    <row r="254" spans="1:7" s="87" customFormat="1" ht="15" hidden="1" customHeight="1" x14ac:dyDescent="0.25">
      <c r="A254" s="178"/>
      <c r="B254" s="327"/>
      <c r="C254" s="109">
        <v>0</v>
      </c>
      <c r="D254" s="87" t="s">
        <v>183</v>
      </c>
      <c r="F254" s="165" t="s">
        <v>255</v>
      </c>
      <c r="G254" s="165"/>
    </row>
    <row r="255" spans="1:7" s="87" customFormat="1" ht="15" hidden="1" customHeight="1" x14ac:dyDescent="0.25">
      <c r="A255" s="178"/>
      <c r="B255" s="327"/>
      <c r="C255" s="109">
        <v>0</v>
      </c>
      <c r="D255" s="87" t="s">
        <v>183</v>
      </c>
      <c r="F255" s="165" t="s">
        <v>255</v>
      </c>
      <c r="G255" s="165"/>
    </row>
    <row r="256" spans="1:7" s="87" customFormat="1" ht="15" hidden="1" customHeight="1" x14ac:dyDescent="0.25">
      <c r="A256" s="178"/>
      <c r="B256" s="327"/>
      <c r="C256" s="109">
        <v>0</v>
      </c>
      <c r="D256" s="87" t="s">
        <v>183</v>
      </c>
      <c r="F256" s="165" t="s">
        <v>255</v>
      </c>
      <c r="G256" s="165"/>
    </row>
    <row r="257" spans="1:14" s="87" customFormat="1" ht="15" hidden="1" customHeight="1" x14ac:dyDescent="0.25">
      <c r="A257" s="178"/>
      <c r="B257" s="327"/>
      <c r="C257" s="109">
        <v>0</v>
      </c>
      <c r="D257" s="87" t="s">
        <v>183</v>
      </c>
      <c r="F257" s="165" t="s">
        <v>255</v>
      </c>
      <c r="G257" s="165"/>
    </row>
    <row r="258" spans="1:14" s="87" customFormat="1" ht="15" hidden="1" customHeight="1" x14ac:dyDescent="0.25">
      <c r="A258" s="178"/>
      <c r="B258" s="327"/>
      <c r="C258" s="109">
        <v>0</v>
      </c>
      <c r="D258" s="87" t="s">
        <v>183</v>
      </c>
      <c r="F258" s="165" t="s">
        <v>255</v>
      </c>
      <c r="G258" s="165"/>
    </row>
    <row r="259" spans="1:14" s="87" customFormat="1" ht="15" hidden="1" customHeight="1" x14ac:dyDescent="0.25">
      <c r="A259" s="178"/>
      <c r="B259" s="327"/>
      <c r="C259" s="109">
        <v>0</v>
      </c>
      <c r="D259" s="87" t="s">
        <v>183</v>
      </c>
      <c r="F259" s="165" t="s">
        <v>255</v>
      </c>
      <c r="G259" s="165"/>
    </row>
    <row r="260" spans="1:14" s="87" customFormat="1" ht="15" hidden="1" customHeight="1" x14ac:dyDescent="0.25">
      <c r="A260" s="178"/>
      <c r="B260" s="327"/>
      <c r="C260" s="109">
        <v>0</v>
      </c>
      <c r="D260" s="87" t="s">
        <v>183</v>
      </c>
      <c r="F260" s="165" t="s">
        <v>255</v>
      </c>
      <c r="G260" s="165"/>
    </row>
    <row r="261" spans="1:14" s="87" customFormat="1" ht="15" hidden="1" customHeight="1" x14ac:dyDescent="0.25">
      <c r="A261" s="178"/>
      <c r="B261" s="327"/>
      <c r="C261" s="109">
        <v>0</v>
      </c>
      <c r="D261" s="87" t="s">
        <v>183</v>
      </c>
      <c r="F261" s="165" t="s">
        <v>255</v>
      </c>
      <c r="G261" s="165"/>
    </row>
    <row r="262" spans="1:14" s="87" customFormat="1" ht="15" hidden="1" customHeight="1" x14ac:dyDescent="0.25">
      <c r="A262" s="178"/>
      <c r="B262" s="327"/>
      <c r="C262" s="109">
        <v>0</v>
      </c>
      <c r="D262" s="87" t="s">
        <v>183</v>
      </c>
      <c r="F262" s="165" t="s">
        <v>255</v>
      </c>
      <c r="G262" s="165"/>
    </row>
    <row r="263" spans="1:14" s="87" customFormat="1" ht="15" hidden="1" customHeight="1" x14ac:dyDescent="0.25">
      <c r="A263" s="178"/>
      <c r="B263" s="327"/>
      <c r="C263" s="109">
        <v>0</v>
      </c>
      <c r="D263" s="87" t="s">
        <v>183</v>
      </c>
      <c r="F263" s="165" t="s">
        <v>255</v>
      </c>
      <c r="G263" s="165"/>
    </row>
    <row r="264" spans="1:14" s="87" customFormat="1" ht="15" hidden="1" customHeight="1" x14ac:dyDescent="0.25">
      <c r="A264" s="178"/>
      <c r="B264" s="327"/>
      <c r="C264" s="109">
        <v>0</v>
      </c>
      <c r="D264" s="87" t="s">
        <v>183</v>
      </c>
      <c r="F264" s="165" t="s">
        <v>255</v>
      </c>
      <c r="G264" s="165"/>
    </row>
    <row r="265" spans="1:14" s="87" customFormat="1" x14ac:dyDescent="0.25">
      <c r="A265" s="327"/>
      <c r="B265" s="327"/>
      <c r="C265" s="229">
        <v>0</v>
      </c>
      <c r="D265" s="87" t="s">
        <v>183</v>
      </c>
    </row>
    <row r="266" spans="1:14" s="87" customFormat="1" x14ac:dyDescent="0.25">
      <c r="A266" s="328"/>
      <c r="B266" s="167" t="s">
        <v>184</v>
      </c>
      <c r="C266" s="228">
        <f>ROUND(SUBTOTAL(109,C135:C265),2)</f>
        <v>0</v>
      </c>
      <c r="D266" s="87" t="s">
        <v>183</v>
      </c>
      <c r="F266" s="100" t="s">
        <v>197</v>
      </c>
    </row>
    <row r="267" spans="1:14" x14ac:dyDescent="0.25">
      <c r="C267" s="220"/>
      <c r="D267" s="87" t="s">
        <v>185</v>
      </c>
    </row>
    <row r="268" spans="1:14" x14ac:dyDescent="0.25">
      <c r="B268" s="326" t="s">
        <v>256</v>
      </c>
      <c r="C268" s="67">
        <f>+C266+C134</f>
        <v>0</v>
      </c>
      <c r="D268" s="87" t="s">
        <v>185</v>
      </c>
      <c r="F268" s="120" t="s">
        <v>187</v>
      </c>
    </row>
    <row r="269" spans="1:14" s="87" customFormat="1" x14ac:dyDescent="0.25">
      <c r="C269" s="91"/>
      <c r="D269" s="87" t="s">
        <v>185</v>
      </c>
    </row>
    <row r="270" spans="1:14" s="87" customFormat="1" x14ac:dyDescent="0.25">
      <c r="A270" s="187" t="s">
        <v>257</v>
      </c>
      <c r="B270" s="92"/>
      <c r="C270" s="93"/>
      <c r="D270" s="87" t="s">
        <v>180</v>
      </c>
      <c r="F270" s="121" t="s">
        <v>189</v>
      </c>
    </row>
    <row r="271" spans="1:14" s="87" customFormat="1" ht="45" customHeight="1" x14ac:dyDescent="0.25">
      <c r="A271" s="457"/>
      <c r="B271" s="458"/>
      <c r="C271" s="459"/>
      <c r="D271" s="87" t="s">
        <v>180</v>
      </c>
      <c r="F271" s="454" t="s">
        <v>190</v>
      </c>
      <c r="G271" s="454"/>
      <c r="H271" s="454"/>
      <c r="I271" s="454"/>
      <c r="J271" s="454"/>
      <c r="K271" s="454"/>
      <c r="L271" s="454"/>
      <c r="M271" s="454"/>
      <c r="N271" s="454"/>
    </row>
    <row r="272" spans="1:14" x14ac:dyDescent="0.25">
      <c r="D272" s="87" t="s">
        <v>183</v>
      </c>
      <c r="F272" s="121"/>
    </row>
    <row r="273" spans="1:14" s="87" customFormat="1" x14ac:dyDescent="0.25">
      <c r="A273" s="187" t="s">
        <v>258</v>
      </c>
      <c r="B273" s="96"/>
      <c r="C273" s="97"/>
      <c r="D273" s="87" t="s">
        <v>183</v>
      </c>
      <c r="F273" s="121" t="s">
        <v>189</v>
      </c>
    </row>
    <row r="274" spans="1:14" s="87" customFormat="1" ht="45" customHeight="1" x14ac:dyDescent="0.25">
      <c r="A274" s="457"/>
      <c r="B274" s="458"/>
      <c r="C274" s="459"/>
      <c r="D274" s="87" t="s">
        <v>183</v>
      </c>
      <c r="F274" s="454" t="s">
        <v>190</v>
      </c>
      <c r="G274" s="454"/>
      <c r="H274" s="454"/>
      <c r="I274" s="454"/>
      <c r="J274" s="454"/>
      <c r="K274" s="454"/>
      <c r="L274" s="454"/>
      <c r="M274" s="454"/>
      <c r="N274" s="454"/>
    </row>
    <row r="275" spans="1:14" x14ac:dyDescent="0.25">
      <c r="D275" s="87"/>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zoomScaleNormal="100" zoomScaleSheetLayoutView="100" workbookViewId="0">
      <selection activeCell="A5" sqref="A5"/>
    </sheetView>
  </sheetViews>
  <sheetFormatPr defaultColWidth="9.140625" defaultRowHeight="15" x14ac:dyDescent="0.25"/>
  <cols>
    <col min="1" max="1" width="37.140625" style="10" customWidth="1"/>
    <col min="2" max="5" width="16.85546875" style="10" customWidth="1"/>
    <col min="6" max="6" width="18.42578125" style="10" customWidth="1"/>
    <col min="7" max="7" width="11" hidden="1" customWidth="1"/>
    <col min="8" max="8" width="2.7109375" style="10" customWidth="1"/>
    <col min="9" max="16384" width="9.140625" style="10"/>
  </cols>
  <sheetData>
    <row r="1" spans="1:9" ht="25.5" customHeight="1" x14ac:dyDescent="0.25">
      <c r="A1" s="453" t="s">
        <v>169</v>
      </c>
      <c r="B1" s="453"/>
      <c r="C1" s="453"/>
      <c r="D1" s="453"/>
      <c r="E1" s="453"/>
      <c r="F1">
        <f>+'Section A'!B2</f>
        <v>0</v>
      </c>
      <c r="G1" s="46" t="s">
        <v>178</v>
      </c>
    </row>
    <row r="2" spans="1:9" ht="67.5" customHeight="1" x14ac:dyDescent="0.25">
      <c r="A2" s="385" t="s">
        <v>259</v>
      </c>
      <c r="B2" s="385"/>
      <c r="C2" s="385"/>
      <c r="D2" s="385"/>
      <c r="E2" s="385"/>
      <c r="F2" s="385"/>
      <c r="G2" t="s">
        <v>185</v>
      </c>
    </row>
    <row r="3" spans="1:9" x14ac:dyDescent="0.25">
      <c r="G3" t="s">
        <v>185</v>
      </c>
    </row>
    <row r="4" spans="1:9" ht="12.75" x14ac:dyDescent="0.2">
      <c r="A4" s="184" t="s">
        <v>260</v>
      </c>
      <c r="B4" s="184" t="s">
        <v>207</v>
      </c>
      <c r="C4" s="184" t="s">
        <v>206</v>
      </c>
      <c r="D4" s="184" t="s">
        <v>223</v>
      </c>
      <c r="E4" s="184" t="s">
        <v>176</v>
      </c>
      <c r="F4" s="184" t="s">
        <v>261</v>
      </c>
      <c r="G4" s="210" t="s">
        <v>185</v>
      </c>
      <c r="I4" s="121" t="s">
        <v>179</v>
      </c>
    </row>
    <row r="5" spans="1:9" s="77" customFormat="1" x14ac:dyDescent="0.25">
      <c r="A5" s="180"/>
      <c r="B5" s="85"/>
      <c r="C5" s="85"/>
      <c r="D5" s="207"/>
      <c r="E5" s="85"/>
      <c r="F5" s="67">
        <f t="shared" ref="F5:F133" si="0">ROUND(+B5*D5*E5,2)</f>
        <v>0</v>
      </c>
      <c r="G5" s="87" t="s">
        <v>180</v>
      </c>
      <c r="I5" s="87"/>
    </row>
    <row r="6" spans="1:9" s="77" customFormat="1" x14ac:dyDescent="0.25">
      <c r="A6" s="327"/>
      <c r="B6" s="85"/>
      <c r="C6" s="85"/>
      <c r="D6" s="207"/>
      <c r="E6" s="85"/>
      <c r="F6" s="67">
        <f t="shared" ref="F6:F69" si="1">ROUND(+B6*D6*E6,2)</f>
        <v>0</v>
      </c>
      <c r="G6" s="87" t="s">
        <v>180</v>
      </c>
      <c r="I6" s="87"/>
    </row>
    <row r="7" spans="1:9" s="77" customFormat="1" x14ac:dyDescent="0.25">
      <c r="A7" s="327"/>
      <c r="B7" s="85"/>
      <c r="C7" s="85"/>
      <c r="D7" s="207"/>
      <c r="E7" s="85"/>
      <c r="F7" s="67">
        <f t="shared" si="1"/>
        <v>0</v>
      </c>
      <c r="G7" s="87" t="s">
        <v>180</v>
      </c>
      <c r="I7" s="87"/>
    </row>
    <row r="8" spans="1:9" s="77" customFormat="1" hidden="1" x14ac:dyDescent="0.25">
      <c r="A8" s="327"/>
      <c r="B8" s="85"/>
      <c r="C8" s="85"/>
      <c r="D8" s="207"/>
      <c r="E8" s="85"/>
      <c r="F8" s="67">
        <f t="shared" si="1"/>
        <v>0</v>
      </c>
      <c r="G8" s="87" t="s">
        <v>180</v>
      </c>
      <c r="I8" s="87"/>
    </row>
    <row r="9" spans="1:9" s="77" customFormat="1" hidden="1" x14ac:dyDescent="0.25">
      <c r="A9" s="327"/>
      <c r="B9" s="85"/>
      <c r="C9" s="85"/>
      <c r="D9" s="207"/>
      <c r="E9" s="85"/>
      <c r="F9" s="67">
        <f t="shared" si="1"/>
        <v>0</v>
      </c>
      <c r="G9" s="87" t="s">
        <v>180</v>
      </c>
      <c r="I9" s="87"/>
    </row>
    <row r="10" spans="1:9" s="77" customFormat="1" hidden="1" x14ac:dyDescent="0.25">
      <c r="A10" s="327"/>
      <c r="B10" s="85"/>
      <c r="C10" s="85"/>
      <c r="D10" s="207"/>
      <c r="E10" s="85"/>
      <c r="F10" s="67">
        <f t="shared" si="1"/>
        <v>0</v>
      </c>
      <c r="G10" s="87" t="s">
        <v>180</v>
      </c>
      <c r="I10" s="87"/>
    </row>
    <row r="11" spans="1:9" s="77" customFormat="1" hidden="1" x14ac:dyDescent="0.25">
      <c r="A11" s="327"/>
      <c r="B11" s="85"/>
      <c r="C11" s="85"/>
      <c r="D11" s="207"/>
      <c r="E11" s="85"/>
      <c r="F11" s="67">
        <f t="shared" si="1"/>
        <v>0</v>
      </c>
      <c r="G11" s="87" t="s">
        <v>180</v>
      </c>
      <c r="I11" s="87"/>
    </row>
    <row r="12" spans="1:9" s="77" customFormat="1" hidden="1" x14ac:dyDescent="0.25">
      <c r="A12" s="327"/>
      <c r="B12" s="85"/>
      <c r="C12" s="85"/>
      <c r="D12" s="207"/>
      <c r="E12" s="85"/>
      <c r="F12" s="67">
        <f t="shared" si="1"/>
        <v>0</v>
      </c>
      <c r="G12" s="87" t="s">
        <v>180</v>
      </c>
      <c r="I12" s="87"/>
    </row>
    <row r="13" spans="1:9" s="77" customFormat="1" hidden="1" x14ac:dyDescent="0.25">
      <c r="A13" s="327"/>
      <c r="B13" s="85"/>
      <c r="C13" s="85"/>
      <c r="D13" s="207"/>
      <c r="E13" s="85"/>
      <c r="F13" s="67">
        <f t="shared" si="1"/>
        <v>0</v>
      </c>
      <c r="G13" s="87" t="s">
        <v>180</v>
      </c>
      <c r="I13" s="87"/>
    </row>
    <row r="14" spans="1:9" s="77" customFormat="1" hidden="1" x14ac:dyDescent="0.25">
      <c r="A14" s="327"/>
      <c r="B14" s="85"/>
      <c r="C14" s="85"/>
      <c r="D14" s="207"/>
      <c r="E14" s="85"/>
      <c r="F14" s="67">
        <f t="shared" si="1"/>
        <v>0</v>
      </c>
      <c r="G14" s="87" t="s">
        <v>180</v>
      </c>
      <c r="I14" s="87"/>
    </row>
    <row r="15" spans="1:9" s="77" customFormat="1" hidden="1" x14ac:dyDescent="0.25">
      <c r="A15" s="327"/>
      <c r="B15" s="85"/>
      <c r="C15" s="85"/>
      <c r="D15" s="207"/>
      <c r="E15" s="85"/>
      <c r="F15" s="67">
        <f t="shared" si="1"/>
        <v>0</v>
      </c>
      <c r="G15" s="87" t="s">
        <v>180</v>
      </c>
      <c r="I15" s="87"/>
    </row>
    <row r="16" spans="1:9" s="77" customFormat="1" hidden="1" x14ac:dyDescent="0.25">
      <c r="A16" s="327"/>
      <c r="B16" s="85"/>
      <c r="C16" s="85"/>
      <c r="D16" s="207"/>
      <c r="E16" s="85"/>
      <c r="F16" s="67">
        <f t="shared" si="1"/>
        <v>0</v>
      </c>
      <c r="G16" s="87" t="s">
        <v>180</v>
      </c>
      <c r="I16" s="87"/>
    </row>
    <row r="17" spans="1:9" s="77" customFormat="1" hidden="1" x14ac:dyDescent="0.25">
      <c r="A17" s="327"/>
      <c r="B17" s="85"/>
      <c r="C17" s="85"/>
      <c r="D17" s="207"/>
      <c r="E17" s="85"/>
      <c r="F17" s="67">
        <f t="shared" si="1"/>
        <v>0</v>
      </c>
      <c r="G17" s="87" t="s">
        <v>180</v>
      </c>
      <c r="I17" s="87"/>
    </row>
    <row r="18" spans="1:9" s="77" customFormat="1" hidden="1" x14ac:dyDescent="0.25">
      <c r="A18" s="327"/>
      <c r="B18" s="85"/>
      <c r="C18" s="85"/>
      <c r="D18" s="207"/>
      <c r="E18" s="85"/>
      <c r="F18" s="67">
        <f t="shared" si="1"/>
        <v>0</v>
      </c>
      <c r="G18" s="87" t="s">
        <v>180</v>
      </c>
      <c r="I18" s="87"/>
    </row>
    <row r="19" spans="1:9" s="77" customFormat="1" hidden="1" x14ac:dyDescent="0.25">
      <c r="A19" s="327"/>
      <c r="B19" s="85"/>
      <c r="C19" s="85"/>
      <c r="D19" s="207"/>
      <c r="E19" s="85"/>
      <c r="F19" s="67">
        <f t="shared" si="1"/>
        <v>0</v>
      </c>
      <c r="G19" s="87" t="s">
        <v>180</v>
      </c>
      <c r="I19" s="87"/>
    </row>
    <row r="20" spans="1:9" s="77" customFormat="1" hidden="1" x14ac:dyDescent="0.25">
      <c r="A20" s="327"/>
      <c r="B20" s="85"/>
      <c r="C20" s="85"/>
      <c r="D20" s="207"/>
      <c r="E20" s="85"/>
      <c r="F20" s="67">
        <f t="shared" si="1"/>
        <v>0</v>
      </c>
      <c r="G20" s="87" t="s">
        <v>180</v>
      </c>
      <c r="I20" s="87"/>
    </row>
    <row r="21" spans="1:9" s="77" customFormat="1" hidden="1" x14ac:dyDescent="0.25">
      <c r="A21" s="327"/>
      <c r="B21" s="85"/>
      <c r="C21" s="85"/>
      <c r="D21" s="207"/>
      <c r="E21" s="85"/>
      <c r="F21" s="67">
        <f t="shared" si="1"/>
        <v>0</v>
      </c>
      <c r="G21" s="87" t="s">
        <v>180</v>
      </c>
      <c r="I21" s="87"/>
    </row>
    <row r="22" spans="1:9" s="77" customFormat="1" hidden="1" x14ac:dyDescent="0.25">
      <c r="A22" s="327"/>
      <c r="B22" s="85"/>
      <c r="C22" s="85"/>
      <c r="D22" s="207"/>
      <c r="E22" s="85"/>
      <c r="F22" s="67">
        <f t="shared" si="1"/>
        <v>0</v>
      </c>
      <c r="G22" s="87" t="s">
        <v>180</v>
      </c>
      <c r="I22" s="87"/>
    </row>
    <row r="23" spans="1:9" s="77" customFormat="1" hidden="1" x14ac:dyDescent="0.25">
      <c r="A23" s="327"/>
      <c r="B23" s="85"/>
      <c r="C23" s="85"/>
      <c r="D23" s="207"/>
      <c r="E23" s="85"/>
      <c r="F23" s="67">
        <f t="shared" si="1"/>
        <v>0</v>
      </c>
      <c r="G23" s="87" t="s">
        <v>180</v>
      </c>
      <c r="I23" s="87"/>
    </row>
    <row r="24" spans="1:9" s="77" customFormat="1" hidden="1" x14ac:dyDescent="0.25">
      <c r="A24" s="327"/>
      <c r="B24" s="85"/>
      <c r="C24" s="85"/>
      <c r="D24" s="207"/>
      <c r="E24" s="85"/>
      <c r="F24" s="67">
        <f t="shared" si="1"/>
        <v>0</v>
      </c>
      <c r="G24" s="87" t="s">
        <v>180</v>
      </c>
      <c r="I24" s="87"/>
    </row>
    <row r="25" spans="1:9" s="77" customFormat="1" hidden="1" x14ac:dyDescent="0.25">
      <c r="A25" s="327"/>
      <c r="B25" s="85"/>
      <c r="C25" s="85"/>
      <c r="D25" s="207"/>
      <c r="E25" s="85"/>
      <c r="F25" s="67">
        <f t="shared" si="1"/>
        <v>0</v>
      </c>
      <c r="G25" s="87" t="s">
        <v>180</v>
      </c>
      <c r="I25" s="87"/>
    </row>
    <row r="26" spans="1:9" s="77" customFormat="1" hidden="1" x14ac:dyDescent="0.25">
      <c r="A26" s="327"/>
      <c r="B26" s="85"/>
      <c r="C26" s="85"/>
      <c r="D26" s="207"/>
      <c r="E26" s="85"/>
      <c r="F26" s="67">
        <f t="shared" si="1"/>
        <v>0</v>
      </c>
      <c r="G26" s="87" t="s">
        <v>180</v>
      </c>
      <c r="I26" s="87"/>
    </row>
    <row r="27" spans="1:9" s="77" customFormat="1" hidden="1" x14ac:dyDescent="0.25">
      <c r="A27" s="327"/>
      <c r="B27" s="85"/>
      <c r="C27" s="85"/>
      <c r="D27" s="207"/>
      <c r="E27" s="85"/>
      <c r="F27" s="67">
        <f t="shared" si="1"/>
        <v>0</v>
      </c>
      <c r="G27" s="87" t="s">
        <v>180</v>
      </c>
      <c r="I27" s="87"/>
    </row>
    <row r="28" spans="1:9" s="77" customFormat="1" hidden="1" x14ac:dyDescent="0.25">
      <c r="A28" s="327"/>
      <c r="B28" s="85"/>
      <c r="C28" s="85"/>
      <c r="D28" s="207"/>
      <c r="E28" s="85"/>
      <c r="F28" s="67">
        <f t="shared" si="1"/>
        <v>0</v>
      </c>
      <c r="G28" s="87" t="s">
        <v>180</v>
      </c>
      <c r="I28" s="87"/>
    </row>
    <row r="29" spans="1:9" s="77" customFormat="1" hidden="1" x14ac:dyDescent="0.25">
      <c r="A29" s="327"/>
      <c r="B29" s="85"/>
      <c r="C29" s="85"/>
      <c r="D29" s="207"/>
      <c r="E29" s="85"/>
      <c r="F29" s="67">
        <f t="shared" si="1"/>
        <v>0</v>
      </c>
      <c r="G29" s="87" t="s">
        <v>180</v>
      </c>
      <c r="I29" s="87"/>
    </row>
    <row r="30" spans="1:9" s="77" customFormat="1" hidden="1" x14ac:dyDescent="0.25">
      <c r="A30" s="327"/>
      <c r="B30" s="85"/>
      <c r="C30" s="85"/>
      <c r="D30" s="207"/>
      <c r="E30" s="85"/>
      <c r="F30" s="67">
        <f t="shared" si="1"/>
        <v>0</v>
      </c>
      <c r="G30" s="87" t="s">
        <v>180</v>
      </c>
      <c r="I30" s="87"/>
    </row>
    <row r="31" spans="1:9" s="77" customFormat="1" hidden="1" x14ac:dyDescent="0.25">
      <c r="A31" s="327"/>
      <c r="B31" s="85"/>
      <c r="C31" s="85"/>
      <c r="D31" s="207"/>
      <c r="E31" s="85"/>
      <c r="F31" s="67">
        <f t="shared" si="1"/>
        <v>0</v>
      </c>
      <c r="G31" s="87" t="s">
        <v>180</v>
      </c>
      <c r="I31" s="87"/>
    </row>
    <row r="32" spans="1:9" s="77" customFormat="1" hidden="1" x14ac:dyDescent="0.25">
      <c r="A32" s="327"/>
      <c r="B32" s="85"/>
      <c r="C32" s="85"/>
      <c r="D32" s="207"/>
      <c r="E32" s="85"/>
      <c r="F32" s="67">
        <f t="shared" si="1"/>
        <v>0</v>
      </c>
      <c r="G32" s="87" t="s">
        <v>180</v>
      </c>
      <c r="I32" s="87"/>
    </row>
    <row r="33" spans="1:9" s="77" customFormat="1" hidden="1" x14ac:dyDescent="0.25">
      <c r="A33" s="327"/>
      <c r="B33" s="85"/>
      <c r="C33" s="85"/>
      <c r="D33" s="207"/>
      <c r="E33" s="85"/>
      <c r="F33" s="67">
        <f t="shared" si="1"/>
        <v>0</v>
      </c>
      <c r="G33" s="87" t="s">
        <v>180</v>
      </c>
      <c r="I33" s="87"/>
    </row>
    <row r="34" spans="1:9" s="77" customFormat="1" hidden="1" x14ac:dyDescent="0.25">
      <c r="A34" s="327"/>
      <c r="B34" s="85"/>
      <c r="C34" s="85"/>
      <c r="D34" s="207"/>
      <c r="E34" s="85"/>
      <c r="F34" s="67">
        <f t="shared" si="1"/>
        <v>0</v>
      </c>
      <c r="G34" s="87" t="s">
        <v>180</v>
      </c>
      <c r="I34" s="87"/>
    </row>
    <row r="35" spans="1:9" s="77" customFormat="1" hidden="1" x14ac:dyDescent="0.25">
      <c r="A35" s="327"/>
      <c r="B35" s="85"/>
      <c r="C35" s="85"/>
      <c r="D35" s="207"/>
      <c r="E35" s="85"/>
      <c r="F35" s="67">
        <f t="shared" si="1"/>
        <v>0</v>
      </c>
      <c r="G35" s="87" t="s">
        <v>180</v>
      </c>
      <c r="I35" s="87"/>
    </row>
    <row r="36" spans="1:9" s="77" customFormat="1" hidden="1" x14ac:dyDescent="0.25">
      <c r="A36" s="327"/>
      <c r="B36" s="85"/>
      <c r="C36" s="85"/>
      <c r="D36" s="207"/>
      <c r="E36" s="85"/>
      <c r="F36" s="67">
        <f t="shared" si="1"/>
        <v>0</v>
      </c>
      <c r="G36" s="87" t="s">
        <v>180</v>
      </c>
      <c r="I36" s="87"/>
    </row>
    <row r="37" spans="1:9" s="77" customFormat="1" hidden="1" x14ac:dyDescent="0.25">
      <c r="A37" s="327"/>
      <c r="B37" s="85"/>
      <c r="C37" s="85"/>
      <c r="D37" s="207"/>
      <c r="E37" s="85"/>
      <c r="F37" s="67">
        <f t="shared" si="1"/>
        <v>0</v>
      </c>
      <c r="G37" s="87" t="s">
        <v>180</v>
      </c>
      <c r="I37" s="87"/>
    </row>
    <row r="38" spans="1:9" s="77" customFormat="1" hidden="1" x14ac:dyDescent="0.25">
      <c r="A38" s="327"/>
      <c r="B38" s="85"/>
      <c r="C38" s="85"/>
      <c r="D38" s="207"/>
      <c r="E38" s="85"/>
      <c r="F38" s="67">
        <f t="shared" si="1"/>
        <v>0</v>
      </c>
      <c r="G38" s="87" t="s">
        <v>180</v>
      </c>
      <c r="I38" s="87"/>
    </row>
    <row r="39" spans="1:9" s="77" customFormat="1" hidden="1" x14ac:dyDescent="0.25">
      <c r="A39" s="327"/>
      <c r="B39" s="85"/>
      <c r="C39" s="85"/>
      <c r="D39" s="207"/>
      <c r="E39" s="85"/>
      <c r="F39" s="67">
        <f t="shared" si="1"/>
        <v>0</v>
      </c>
      <c r="G39" s="87" t="s">
        <v>180</v>
      </c>
      <c r="I39" s="87"/>
    </row>
    <row r="40" spans="1:9" s="77" customFormat="1" hidden="1" x14ac:dyDescent="0.25">
      <c r="A40" s="327"/>
      <c r="B40" s="85"/>
      <c r="C40" s="85"/>
      <c r="D40" s="207"/>
      <c r="E40" s="85"/>
      <c r="F40" s="67">
        <f t="shared" si="1"/>
        <v>0</v>
      </c>
      <c r="G40" s="87" t="s">
        <v>180</v>
      </c>
      <c r="I40" s="87"/>
    </row>
    <row r="41" spans="1:9" s="77" customFormat="1" hidden="1" x14ac:dyDescent="0.25">
      <c r="A41" s="327"/>
      <c r="B41" s="85"/>
      <c r="C41" s="85"/>
      <c r="D41" s="207"/>
      <c r="E41" s="85"/>
      <c r="F41" s="67">
        <f t="shared" si="1"/>
        <v>0</v>
      </c>
      <c r="G41" s="87" t="s">
        <v>180</v>
      </c>
      <c r="I41" s="87"/>
    </row>
    <row r="42" spans="1:9" s="77" customFormat="1" hidden="1" x14ac:dyDescent="0.25">
      <c r="A42" s="327"/>
      <c r="B42" s="85"/>
      <c r="C42" s="85"/>
      <c r="D42" s="207"/>
      <c r="E42" s="85"/>
      <c r="F42" s="67">
        <f t="shared" si="1"/>
        <v>0</v>
      </c>
      <c r="G42" s="87" t="s">
        <v>180</v>
      </c>
      <c r="I42" s="87"/>
    </row>
    <row r="43" spans="1:9" s="77" customFormat="1" hidden="1" x14ac:dyDescent="0.25">
      <c r="A43" s="327"/>
      <c r="B43" s="85"/>
      <c r="C43" s="85"/>
      <c r="D43" s="207"/>
      <c r="E43" s="85"/>
      <c r="F43" s="67">
        <f t="shared" si="1"/>
        <v>0</v>
      </c>
      <c r="G43" s="87" t="s">
        <v>180</v>
      </c>
      <c r="I43" s="87"/>
    </row>
    <row r="44" spans="1:9" s="77" customFormat="1" hidden="1" x14ac:dyDescent="0.25">
      <c r="A44" s="327"/>
      <c r="B44" s="85"/>
      <c r="C44" s="85"/>
      <c r="D44" s="207"/>
      <c r="E44" s="85"/>
      <c r="F44" s="67">
        <f t="shared" si="1"/>
        <v>0</v>
      </c>
      <c r="G44" s="87" t="s">
        <v>180</v>
      </c>
      <c r="I44" s="87"/>
    </row>
    <row r="45" spans="1:9" s="77" customFormat="1" hidden="1" x14ac:dyDescent="0.25">
      <c r="A45" s="327"/>
      <c r="B45" s="85"/>
      <c r="C45" s="85"/>
      <c r="D45" s="207"/>
      <c r="E45" s="85"/>
      <c r="F45" s="67">
        <f t="shared" si="1"/>
        <v>0</v>
      </c>
      <c r="G45" s="87" t="s">
        <v>180</v>
      </c>
      <c r="I45" s="87"/>
    </row>
    <row r="46" spans="1:9" s="77" customFormat="1" hidden="1" x14ac:dyDescent="0.25">
      <c r="A46" s="327"/>
      <c r="B46" s="85"/>
      <c r="C46" s="85"/>
      <c r="D46" s="207"/>
      <c r="E46" s="85"/>
      <c r="F46" s="67">
        <f t="shared" si="1"/>
        <v>0</v>
      </c>
      <c r="G46" s="87" t="s">
        <v>180</v>
      </c>
      <c r="I46" s="87"/>
    </row>
    <row r="47" spans="1:9" s="77" customFormat="1" hidden="1" x14ac:dyDescent="0.25">
      <c r="A47" s="327"/>
      <c r="B47" s="85"/>
      <c r="C47" s="85"/>
      <c r="D47" s="207"/>
      <c r="E47" s="85"/>
      <c r="F47" s="67">
        <f t="shared" si="1"/>
        <v>0</v>
      </c>
      <c r="G47" s="87" t="s">
        <v>180</v>
      </c>
      <c r="I47" s="87"/>
    </row>
    <row r="48" spans="1:9" s="77" customFormat="1" hidden="1" x14ac:dyDescent="0.25">
      <c r="A48" s="327"/>
      <c r="B48" s="85"/>
      <c r="C48" s="85"/>
      <c r="D48" s="207"/>
      <c r="E48" s="85"/>
      <c r="F48" s="67">
        <f t="shared" si="1"/>
        <v>0</v>
      </c>
      <c r="G48" s="87" t="s">
        <v>180</v>
      </c>
      <c r="I48" s="87"/>
    </row>
    <row r="49" spans="1:9" s="77" customFormat="1" hidden="1" x14ac:dyDescent="0.25">
      <c r="A49" s="327"/>
      <c r="B49" s="85"/>
      <c r="C49" s="85"/>
      <c r="D49" s="207"/>
      <c r="E49" s="85"/>
      <c r="F49" s="67">
        <f t="shared" si="1"/>
        <v>0</v>
      </c>
      <c r="G49" s="87" t="s">
        <v>180</v>
      </c>
      <c r="I49" s="87"/>
    </row>
    <row r="50" spans="1:9" s="77" customFormat="1" hidden="1" x14ac:dyDescent="0.25">
      <c r="A50" s="327"/>
      <c r="B50" s="85"/>
      <c r="C50" s="85"/>
      <c r="D50" s="207"/>
      <c r="E50" s="85"/>
      <c r="F50" s="67">
        <f t="shared" si="1"/>
        <v>0</v>
      </c>
      <c r="G50" s="87" t="s">
        <v>180</v>
      </c>
      <c r="I50" s="87"/>
    </row>
    <row r="51" spans="1:9" s="77" customFormat="1" hidden="1" x14ac:dyDescent="0.25">
      <c r="A51" s="327"/>
      <c r="B51" s="85"/>
      <c r="C51" s="85"/>
      <c r="D51" s="207"/>
      <c r="E51" s="85"/>
      <c r="F51" s="67">
        <f t="shared" si="1"/>
        <v>0</v>
      </c>
      <c r="G51" s="87" t="s">
        <v>180</v>
      </c>
      <c r="I51" s="87"/>
    </row>
    <row r="52" spans="1:9" s="77" customFormat="1" hidden="1" x14ac:dyDescent="0.25">
      <c r="A52" s="327"/>
      <c r="B52" s="85"/>
      <c r="C52" s="85"/>
      <c r="D52" s="207"/>
      <c r="E52" s="85"/>
      <c r="F52" s="67">
        <f t="shared" si="1"/>
        <v>0</v>
      </c>
      <c r="G52" s="87" t="s">
        <v>180</v>
      </c>
      <c r="I52" s="87"/>
    </row>
    <row r="53" spans="1:9" s="77" customFormat="1" hidden="1" x14ac:dyDescent="0.25">
      <c r="A53" s="327"/>
      <c r="B53" s="85"/>
      <c r="C53" s="85"/>
      <c r="D53" s="207"/>
      <c r="E53" s="85"/>
      <c r="F53" s="67">
        <f t="shared" si="1"/>
        <v>0</v>
      </c>
      <c r="G53" s="87" t="s">
        <v>180</v>
      </c>
      <c r="I53" s="87"/>
    </row>
    <row r="54" spans="1:9" s="77" customFormat="1" hidden="1" x14ac:dyDescent="0.25">
      <c r="A54" s="327"/>
      <c r="B54" s="85"/>
      <c r="C54" s="85"/>
      <c r="D54" s="207"/>
      <c r="E54" s="85"/>
      <c r="F54" s="67">
        <f t="shared" si="1"/>
        <v>0</v>
      </c>
      <c r="G54" s="87" t="s">
        <v>180</v>
      </c>
      <c r="I54" s="87"/>
    </row>
    <row r="55" spans="1:9" s="77" customFormat="1" hidden="1" x14ac:dyDescent="0.25">
      <c r="A55" s="327"/>
      <c r="B55" s="85"/>
      <c r="C55" s="85"/>
      <c r="D55" s="207"/>
      <c r="E55" s="85"/>
      <c r="F55" s="67">
        <f t="shared" si="1"/>
        <v>0</v>
      </c>
      <c r="G55" s="87" t="s">
        <v>180</v>
      </c>
      <c r="I55" s="87"/>
    </row>
    <row r="56" spans="1:9" s="77" customFormat="1" hidden="1" x14ac:dyDescent="0.25">
      <c r="A56" s="327"/>
      <c r="B56" s="85"/>
      <c r="C56" s="85"/>
      <c r="D56" s="207"/>
      <c r="E56" s="85"/>
      <c r="F56" s="67">
        <f t="shared" si="1"/>
        <v>0</v>
      </c>
      <c r="G56" s="87" t="s">
        <v>180</v>
      </c>
      <c r="I56" s="87"/>
    </row>
    <row r="57" spans="1:9" s="77" customFormat="1" hidden="1" x14ac:dyDescent="0.25">
      <c r="A57" s="327"/>
      <c r="B57" s="85"/>
      <c r="C57" s="85"/>
      <c r="D57" s="207"/>
      <c r="E57" s="85"/>
      <c r="F57" s="67">
        <f t="shared" si="1"/>
        <v>0</v>
      </c>
      <c r="G57" s="87" t="s">
        <v>180</v>
      </c>
      <c r="I57" s="87"/>
    </row>
    <row r="58" spans="1:9" s="77" customFormat="1" hidden="1" x14ac:dyDescent="0.25">
      <c r="A58" s="327"/>
      <c r="B58" s="85"/>
      <c r="C58" s="85"/>
      <c r="D58" s="207"/>
      <c r="E58" s="85"/>
      <c r="F58" s="67">
        <f t="shared" si="1"/>
        <v>0</v>
      </c>
      <c r="G58" s="87" t="s">
        <v>180</v>
      </c>
      <c r="I58" s="87"/>
    </row>
    <row r="59" spans="1:9" s="77" customFormat="1" hidden="1" x14ac:dyDescent="0.25">
      <c r="A59" s="327"/>
      <c r="B59" s="85"/>
      <c r="C59" s="85"/>
      <c r="D59" s="207"/>
      <c r="E59" s="85"/>
      <c r="F59" s="67">
        <f t="shared" si="1"/>
        <v>0</v>
      </c>
      <c r="G59" s="87" t="s">
        <v>180</v>
      </c>
      <c r="I59" s="87"/>
    </row>
    <row r="60" spans="1:9" s="77" customFormat="1" hidden="1" x14ac:dyDescent="0.25">
      <c r="A60" s="327"/>
      <c r="B60" s="85"/>
      <c r="C60" s="85"/>
      <c r="D60" s="207"/>
      <c r="E60" s="85"/>
      <c r="F60" s="67">
        <f t="shared" si="1"/>
        <v>0</v>
      </c>
      <c r="G60" s="87" t="s">
        <v>180</v>
      </c>
      <c r="I60" s="87"/>
    </row>
    <row r="61" spans="1:9" s="77" customFormat="1" hidden="1" x14ac:dyDescent="0.25">
      <c r="A61" s="327"/>
      <c r="B61" s="85"/>
      <c r="C61" s="85"/>
      <c r="D61" s="207"/>
      <c r="E61" s="85"/>
      <c r="F61" s="67">
        <f t="shared" si="1"/>
        <v>0</v>
      </c>
      <c r="G61" s="87" t="s">
        <v>180</v>
      </c>
      <c r="I61" s="87"/>
    </row>
    <row r="62" spans="1:9" s="77" customFormat="1" hidden="1" x14ac:dyDescent="0.25">
      <c r="A62" s="327"/>
      <c r="B62" s="85"/>
      <c r="C62" s="85"/>
      <c r="D62" s="207"/>
      <c r="E62" s="85"/>
      <c r="F62" s="67">
        <f t="shared" si="1"/>
        <v>0</v>
      </c>
      <c r="G62" s="87" t="s">
        <v>180</v>
      </c>
      <c r="I62" s="87"/>
    </row>
    <row r="63" spans="1:9" s="77" customFormat="1" hidden="1" x14ac:dyDescent="0.25">
      <c r="A63" s="327"/>
      <c r="B63" s="85"/>
      <c r="C63" s="85"/>
      <c r="D63" s="207"/>
      <c r="E63" s="85"/>
      <c r="F63" s="67">
        <f t="shared" si="1"/>
        <v>0</v>
      </c>
      <c r="G63" s="87" t="s">
        <v>180</v>
      </c>
      <c r="I63" s="87"/>
    </row>
    <row r="64" spans="1:9" s="77" customFormat="1" hidden="1" x14ac:dyDescent="0.25">
      <c r="A64" s="327"/>
      <c r="B64" s="85"/>
      <c r="C64" s="85"/>
      <c r="D64" s="207"/>
      <c r="E64" s="85"/>
      <c r="F64" s="67">
        <f t="shared" si="1"/>
        <v>0</v>
      </c>
      <c r="G64" s="87" t="s">
        <v>180</v>
      </c>
      <c r="I64" s="87"/>
    </row>
    <row r="65" spans="1:9" s="77" customFormat="1" hidden="1" x14ac:dyDescent="0.25">
      <c r="A65" s="327"/>
      <c r="B65" s="85"/>
      <c r="C65" s="85"/>
      <c r="D65" s="207"/>
      <c r="E65" s="85"/>
      <c r="F65" s="67">
        <f t="shared" si="1"/>
        <v>0</v>
      </c>
      <c r="G65" s="87" t="s">
        <v>180</v>
      </c>
      <c r="I65" s="87"/>
    </row>
    <row r="66" spans="1:9" s="77" customFormat="1" hidden="1" x14ac:dyDescent="0.25">
      <c r="A66" s="327"/>
      <c r="B66" s="85"/>
      <c r="C66" s="85"/>
      <c r="D66" s="207"/>
      <c r="E66" s="85"/>
      <c r="F66" s="67">
        <f t="shared" si="1"/>
        <v>0</v>
      </c>
      <c r="G66" s="87" t="s">
        <v>180</v>
      </c>
      <c r="I66" s="87"/>
    </row>
    <row r="67" spans="1:9" s="77" customFormat="1" hidden="1" x14ac:dyDescent="0.25">
      <c r="A67" s="327"/>
      <c r="B67" s="85"/>
      <c r="C67" s="85"/>
      <c r="D67" s="207"/>
      <c r="E67" s="85"/>
      <c r="F67" s="67">
        <f t="shared" si="1"/>
        <v>0</v>
      </c>
      <c r="G67" s="87" t="s">
        <v>180</v>
      </c>
      <c r="I67" s="87"/>
    </row>
    <row r="68" spans="1:9" s="77" customFormat="1" hidden="1" x14ac:dyDescent="0.25">
      <c r="A68" s="327"/>
      <c r="B68" s="85"/>
      <c r="C68" s="85"/>
      <c r="D68" s="207"/>
      <c r="E68" s="85"/>
      <c r="F68" s="67">
        <f t="shared" si="1"/>
        <v>0</v>
      </c>
      <c r="G68" s="87" t="s">
        <v>180</v>
      </c>
      <c r="I68" s="87"/>
    </row>
    <row r="69" spans="1:9" s="77" customFormat="1" hidden="1" x14ac:dyDescent="0.25">
      <c r="A69" s="327"/>
      <c r="B69" s="85"/>
      <c r="C69" s="85"/>
      <c r="D69" s="207"/>
      <c r="E69" s="85"/>
      <c r="F69" s="67">
        <f t="shared" si="1"/>
        <v>0</v>
      </c>
      <c r="G69" s="87" t="s">
        <v>180</v>
      </c>
      <c r="I69" s="87"/>
    </row>
    <row r="70" spans="1:9" s="77" customFormat="1" hidden="1" x14ac:dyDescent="0.25">
      <c r="A70" s="327"/>
      <c r="B70" s="85"/>
      <c r="C70" s="85"/>
      <c r="D70" s="207"/>
      <c r="E70" s="85"/>
      <c r="F70" s="67">
        <f t="shared" si="0"/>
        <v>0</v>
      </c>
      <c r="G70" s="87" t="s">
        <v>180</v>
      </c>
      <c r="I70" s="87"/>
    </row>
    <row r="71" spans="1:9" s="77" customFormat="1" hidden="1" x14ac:dyDescent="0.25">
      <c r="A71" s="327"/>
      <c r="B71" s="85"/>
      <c r="C71" s="85"/>
      <c r="D71" s="207"/>
      <c r="E71" s="85"/>
      <c r="F71" s="67">
        <f t="shared" si="0"/>
        <v>0</v>
      </c>
      <c r="G71" s="87" t="s">
        <v>180</v>
      </c>
      <c r="I71" s="87"/>
    </row>
    <row r="72" spans="1:9" s="77" customFormat="1" hidden="1" x14ac:dyDescent="0.25">
      <c r="A72" s="327"/>
      <c r="B72" s="85"/>
      <c r="C72" s="85"/>
      <c r="D72" s="207"/>
      <c r="E72" s="85"/>
      <c r="F72" s="67">
        <f t="shared" si="0"/>
        <v>0</v>
      </c>
      <c r="G72" s="87" t="s">
        <v>180</v>
      </c>
      <c r="I72" s="87"/>
    </row>
    <row r="73" spans="1:9" s="77" customFormat="1" hidden="1" x14ac:dyDescent="0.25">
      <c r="A73" s="327"/>
      <c r="B73" s="85"/>
      <c r="C73" s="85"/>
      <c r="D73" s="207"/>
      <c r="E73" s="85"/>
      <c r="F73" s="67">
        <f t="shared" si="0"/>
        <v>0</v>
      </c>
      <c r="G73" s="87" t="s">
        <v>180</v>
      </c>
      <c r="I73" s="87"/>
    </row>
    <row r="74" spans="1:9" s="77" customFormat="1" hidden="1" x14ac:dyDescent="0.25">
      <c r="A74" s="327"/>
      <c r="B74" s="85"/>
      <c r="C74" s="85"/>
      <c r="D74" s="207"/>
      <c r="E74" s="85"/>
      <c r="F74" s="67">
        <f t="shared" si="0"/>
        <v>0</v>
      </c>
      <c r="G74" s="87" t="s">
        <v>180</v>
      </c>
      <c r="I74" s="87"/>
    </row>
    <row r="75" spans="1:9" s="77" customFormat="1" hidden="1" x14ac:dyDescent="0.25">
      <c r="A75" s="327"/>
      <c r="B75" s="85"/>
      <c r="C75" s="85"/>
      <c r="D75" s="207"/>
      <c r="E75" s="85"/>
      <c r="F75" s="67">
        <f t="shared" si="0"/>
        <v>0</v>
      </c>
      <c r="G75" s="87" t="s">
        <v>180</v>
      </c>
      <c r="I75" s="87"/>
    </row>
    <row r="76" spans="1:9" s="77" customFormat="1" hidden="1" x14ac:dyDescent="0.25">
      <c r="A76" s="327"/>
      <c r="B76" s="85"/>
      <c r="C76" s="85"/>
      <c r="D76" s="207"/>
      <c r="E76" s="85"/>
      <c r="F76" s="67">
        <f t="shared" si="0"/>
        <v>0</v>
      </c>
      <c r="G76" s="87" t="s">
        <v>180</v>
      </c>
      <c r="I76" s="87"/>
    </row>
    <row r="77" spans="1:9" s="77" customFormat="1" hidden="1" x14ac:dyDescent="0.25">
      <c r="A77" s="327"/>
      <c r="B77" s="85"/>
      <c r="C77" s="85"/>
      <c r="D77" s="207"/>
      <c r="E77" s="85"/>
      <c r="F77" s="67">
        <f t="shared" si="0"/>
        <v>0</v>
      </c>
      <c r="G77" s="87" t="s">
        <v>180</v>
      </c>
      <c r="I77" s="87"/>
    </row>
    <row r="78" spans="1:9" s="77" customFormat="1" hidden="1" x14ac:dyDescent="0.25">
      <c r="A78" s="327"/>
      <c r="B78" s="85"/>
      <c r="C78" s="85"/>
      <c r="D78" s="207"/>
      <c r="E78" s="85"/>
      <c r="F78" s="67">
        <f t="shared" si="0"/>
        <v>0</v>
      </c>
      <c r="G78" s="87" t="s">
        <v>180</v>
      </c>
      <c r="I78" s="87"/>
    </row>
    <row r="79" spans="1:9" s="77" customFormat="1" hidden="1" x14ac:dyDescent="0.25">
      <c r="A79" s="327"/>
      <c r="B79" s="85"/>
      <c r="C79" s="85"/>
      <c r="D79" s="207"/>
      <c r="E79" s="85"/>
      <c r="F79" s="67">
        <f t="shared" si="0"/>
        <v>0</v>
      </c>
      <c r="G79" s="87" t="s">
        <v>180</v>
      </c>
      <c r="I79" s="87"/>
    </row>
    <row r="80" spans="1:9" s="77" customFormat="1" hidden="1" x14ac:dyDescent="0.25">
      <c r="A80" s="327"/>
      <c r="B80" s="85"/>
      <c r="C80" s="85"/>
      <c r="D80" s="207"/>
      <c r="E80" s="85"/>
      <c r="F80" s="67">
        <f t="shared" si="0"/>
        <v>0</v>
      </c>
      <c r="G80" s="87" t="s">
        <v>180</v>
      </c>
      <c r="I80" s="87"/>
    </row>
    <row r="81" spans="1:9" s="77" customFormat="1" hidden="1" x14ac:dyDescent="0.25">
      <c r="A81" s="327"/>
      <c r="B81" s="85"/>
      <c r="C81" s="85"/>
      <c r="D81" s="207"/>
      <c r="E81" s="85"/>
      <c r="F81" s="67">
        <f t="shared" si="0"/>
        <v>0</v>
      </c>
      <c r="G81" s="87" t="s">
        <v>180</v>
      </c>
      <c r="I81" s="87"/>
    </row>
    <row r="82" spans="1:9" s="77" customFormat="1" hidden="1" x14ac:dyDescent="0.25">
      <c r="A82" s="327"/>
      <c r="B82" s="85"/>
      <c r="C82" s="85"/>
      <c r="D82" s="207"/>
      <c r="E82" s="85"/>
      <c r="F82" s="67">
        <f t="shared" si="0"/>
        <v>0</v>
      </c>
      <c r="G82" s="87" t="s">
        <v>180</v>
      </c>
      <c r="I82" s="87"/>
    </row>
    <row r="83" spans="1:9" s="77" customFormat="1" hidden="1" x14ac:dyDescent="0.25">
      <c r="A83" s="327"/>
      <c r="B83" s="85"/>
      <c r="C83" s="85"/>
      <c r="D83" s="207"/>
      <c r="E83" s="85"/>
      <c r="F83" s="67">
        <f t="shared" si="0"/>
        <v>0</v>
      </c>
      <c r="G83" s="87" t="s">
        <v>180</v>
      </c>
      <c r="I83" s="87"/>
    </row>
    <row r="84" spans="1:9" s="77" customFormat="1" hidden="1" x14ac:dyDescent="0.25">
      <c r="A84" s="327"/>
      <c r="B84" s="85"/>
      <c r="C84" s="85"/>
      <c r="D84" s="207"/>
      <c r="E84" s="85"/>
      <c r="F84" s="67">
        <f t="shared" si="0"/>
        <v>0</v>
      </c>
      <c r="G84" s="87" t="s">
        <v>180</v>
      </c>
      <c r="I84" s="87"/>
    </row>
    <row r="85" spans="1:9" s="77" customFormat="1" hidden="1" x14ac:dyDescent="0.25">
      <c r="A85" s="327"/>
      <c r="B85" s="85"/>
      <c r="C85" s="85"/>
      <c r="D85" s="207"/>
      <c r="E85" s="85"/>
      <c r="F85" s="67">
        <f t="shared" si="0"/>
        <v>0</v>
      </c>
      <c r="G85" s="87" t="s">
        <v>180</v>
      </c>
      <c r="I85" s="87"/>
    </row>
    <row r="86" spans="1:9" s="77" customFormat="1" hidden="1" x14ac:dyDescent="0.25">
      <c r="A86" s="327"/>
      <c r="B86" s="85"/>
      <c r="C86" s="85"/>
      <c r="D86" s="207"/>
      <c r="E86" s="85"/>
      <c r="F86" s="67">
        <f t="shared" ref="F86:F101" si="2">ROUND(+B86*D86*E86,2)</f>
        <v>0</v>
      </c>
      <c r="G86" s="87" t="s">
        <v>180</v>
      </c>
      <c r="I86" s="87"/>
    </row>
    <row r="87" spans="1:9" s="77" customFormat="1" hidden="1" x14ac:dyDescent="0.25">
      <c r="A87" s="327"/>
      <c r="B87" s="85"/>
      <c r="C87" s="85"/>
      <c r="D87" s="207"/>
      <c r="E87" s="85"/>
      <c r="F87" s="67">
        <f t="shared" si="2"/>
        <v>0</v>
      </c>
      <c r="G87" s="87" t="s">
        <v>180</v>
      </c>
      <c r="I87" s="87"/>
    </row>
    <row r="88" spans="1:9" s="77" customFormat="1" hidden="1" x14ac:dyDescent="0.25">
      <c r="A88" s="327"/>
      <c r="B88" s="85"/>
      <c r="C88" s="85"/>
      <c r="D88" s="207"/>
      <c r="E88" s="85"/>
      <c r="F88" s="67">
        <f t="shared" si="2"/>
        <v>0</v>
      </c>
      <c r="G88" s="87" t="s">
        <v>180</v>
      </c>
      <c r="I88" s="87"/>
    </row>
    <row r="89" spans="1:9" s="77" customFormat="1" hidden="1" x14ac:dyDescent="0.25">
      <c r="A89" s="327"/>
      <c r="B89" s="85"/>
      <c r="C89" s="85"/>
      <c r="D89" s="207"/>
      <c r="E89" s="85"/>
      <c r="F89" s="67">
        <f t="shared" si="2"/>
        <v>0</v>
      </c>
      <c r="G89" s="87" t="s">
        <v>180</v>
      </c>
      <c r="I89" s="87"/>
    </row>
    <row r="90" spans="1:9" s="77" customFormat="1" hidden="1" x14ac:dyDescent="0.25">
      <c r="A90" s="327"/>
      <c r="B90" s="85"/>
      <c r="C90" s="85"/>
      <c r="D90" s="207"/>
      <c r="E90" s="85"/>
      <c r="F90" s="67">
        <f t="shared" si="2"/>
        <v>0</v>
      </c>
      <c r="G90" s="87" t="s">
        <v>180</v>
      </c>
      <c r="I90" s="87"/>
    </row>
    <row r="91" spans="1:9" s="77" customFormat="1" hidden="1" x14ac:dyDescent="0.25">
      <c r="A91" s="327"/>
      <c r="B91" s="85"/>
      <c r="C91" s="85"/>
      <c r="D91" s="207"/>
      <c r="E91" s="85"/>
      <c r="F91" s="67">
        <f t="shared" si="2"/>
        <v>0</v>
      </c>
      <c r="G91" s="87" t="s">
        <v>180</v>
      </c>
      <c r="I91" s="87"/>
    </row>
    <row r="92" spans="1:9" s="77" customFormat="1" hidden="1" x14ac:dyDescent="0.25">
      <c r="A92" s="327"/>
      <c r="B92" s="85"/>
      <c r="C92" s="85"/>
      <c r="D92" s="207"/>
      <c r="E92" s="85"/>
      <c r="F92" s="67">
        <f t="shared" si="2"/>
        <v>0</v>
      </c>
      <c r="G92" s="87" t="s">
        <v>180</v>
      </c>
      <c r="I92" s="87"/>
    </row>
    <row r="93" spans="1:9" s="77" customFormat="1" hidden="1" x14ac:dyDescent="0.25">
      <c r="A93" s="327"/>
      <c r="B93" s="85"/>
      <c r="C93" s="85"/>
      <c r="D93" s="207"/>
      <c r="E93" s="85"/>
      <c r="F93" s="67">
        <f t="shared" si="2"/>
        <v>0</v>
      </c>
      <c r="G93" s="87" t="s">
        <v>180</v>
      </c>
      <c r="I93" s="87"/>
    </row>
    <row r="94" spans="1:9" s="77" customFormat="1" hidden="1" x14ac:dyDescent="0.25">
      <c r="A94" s="327"/>
      <c r="B94" s="85"/>
      <c r="C94" s="85"/>
      <c r="D94" s="207"/>
      <c r="E94" s="85"/>
      <c r="F94" s="67">
        <f t="shared" si="2"/>
        <v>0</v>
      </c>
      <c r="G94" s="87" t="s">
        <v>180</v>
      </c>
      <c r="I94" s="87"/>
    </row>
    <row r="95" spans="1:9" s="77" customFormat="1" hidden="1" x14ac:dyDescent="0.25">
      <c r="A95" s="327"/>
      <c r="B95" s="85"/>
      <c r="C95" s="85"/>
      <c r="D95" s="207"/>
      <c r="E95" s="85"/>
      <c r="F95" s="67">
        <f t="shared" si="2"/>
        <v>0</v>
      </c>
      <c r="G95" s="87" t="s">
        <v>180</v>
      </c>
      <c r="I95" s="87"/>
    </row>
    <row r="96" spans="1:9" s="77" customFormat="1" hidden="1" x14ac:dyDescent="0.25">
      <c r="A96" s="327"/>
      <c r="B96" s="85"/>
      <c r="C96" s="85"/>
      <c r="D96" s="207"/>
      <c r="E96" s="85"/>
      <c r="F96" s="67">
        <f t="shared" si="2"/>
        <v>0</v>
      </c>
      <c r="G96" s="87" t="s">
        <v>180</v>
      </c>
      <c r="I96" s="87"/>
    </row>
    <row r="97" spans="1:9" s="77" customFormat="1" hidden="1" x14ac:dyDescent="0.25">
      <c r="A97" s="327"/>
      <c r="B97" s="85"/>
      <c r="C97" s="85"/>
      <c r="D97" s="207"/>
      <c r="E97" s="85"/>
      <c r="F97" s="67">
        <f t="shared" si="2"/>
        <v>0</v>
      </c>
      <c r="G97" s="87" t="s">
        <v>180</v>
      </c>
      <c r="I97" s="87"/>
    </row>
    <row r="98" spans="1:9" s="77" customFormat="1" hidden="1" x14ac:dyDescent="0.25">
      <c r="A98" s="327"/>
      <c r="B98" s="85"/>
      <c r="C98" s="85"/>
      <c r="D98" s="207"/>
      <c r="E98" s="85"/>
      <c r="F98" s="67">
        <f t="shared" si="2"/>
        <v>0</v>
      </c>
      <c r="G98" s="87" t="s">
        <v>180</v>
      </c>
      <c r="I98" s="87"/>
    </row>
    <row r="99" spans="1:9" s="77" customFormat="1" hidden="1" x14ac:dyDescent="0.25">
      <c r="A99" s="327"/>
      <c r="B99" s="85"/>
      <c r="C99" s="85"/>
      <c r="D99" s="207"/>
      <c r="E99" s="85"/>
      <c r="F99" s="67">
        <f t="shared" si="2"/>
        <v>0</v>
      </c>
      <c r="G99" s="87" t="s">
        <v>180</v>
      </c>
      <c r="I99" s="87"/>
    </row>
    <row r="100" spans="1:9" s="77" customFormat="1" hidden="1" x14ac:dyDescent="0.25">
      <c r="A100" s="327"/>
      <c r="B100" s="85"/>
      <c r="C100" s="85"/>
      <c r="D100" s="207"/>
      <c r="E100" s="85"/>
      <c r="F100" s="67">
        <f t="shared" si="2"/>
        <v>0</v>
      </c>
      <c r="G100" s="87" t="s">
        <v>180</v>
      </c>
      <c r="I100" s="87"/>
    </row>
    <row r="101" spans="1:9" s="77" customFormat="1" hidden="1" x14ac:dyDescent="0.25">
      <c r="A101" s="327"/>
      <c r="B101" s="85"/>
      <c r="C101" s="85"/>
      <c r="D101" s="207"/>
      <c r="E101" s="85"/>
      <c r="F101" s="67">
        <f t="shared" si="2"/>
        <v>0</v>
      </c>
      <c r="G101" s="87" t="s">
        <v>180</v>
      </c>
      <c r="I101" s="87"/>
    </row>
    <row r="102" spans="1:9" s="77" customFormat="1" hidden="1" x14ac:dyDescent="0.25">
      <c r="A102" s="327"/>
      <c r="B102" s="85"/>
      <c r="C102" s="85"/>
      <c r="D102" s="207"/>
      <c r="E102" s="85"/>
      <c r="F102" s="67">
        <f t="shared" ref="F102:F117" si="3">ROUND(+B102*D102*E102,2)</f>
        <v>0</v>
      </c>
      <c r="G102" s="87" t="s">
        <v>180</v>
      </c>
      <c r="I102" s="87"/>
    </row>
    <row r="103" spans="1:9" s="77" customFormat="1" hidden="1" x14ac:dyDescent="0.25">
      <c r="A103" s="327"/>
      <c r="B103" s="85"/>
      <c r="C103" s="85"/>
      <c r="D103" s="207"/>
      <c r="E103" s="85"/>
      <c r="F103" s="67">
        <f t="shared" si="3"/>
        <v>0</v>
      </c>
      <c r="G103" s="87" t="s">
        <v>180</v>
      </c>
      <c r="I103" s="87"/>
    </row>
    <row r="104" spans="1:9" s="77" customFormat="1" hidden="1" x14ac:dyDescent="0.25">
      <c r="A104" s="327"/>
      <c r="B104" s="85"/>
      <c r="C104" s="85"/>
      <c r="D104" s="207"/>
      <c r="E104" s="85"/>
      <c r="F104" s="67">
        <f t="shared" si="3"/>
        <v>0</v>
      </c>
      <c r="G104" s="87" t="s">
        <v>180</v>
      </c>
      <c r="I104" s="87"/>
    </row>
    <row r="105" spans="1:9" s="77" customFormat="1" hidden="1" x14ac:dyDescent="0.25">
      <c r="A105" s="327"/>
      <c r="B105" s="85"/>
      <c r="C105" s="85"/>
      <c r="D105" s="207"/>
      <c r="E105" s="85"/>
      <c r="F105" s="67">
        <f t="shared" si="3"/>
        <v>0</v>
      </c>
      <c r="G105" s="87" t="s">
        <v>180</v>
      </c>
      <c r="I105" s="87"/>
    </row>
    <row r="106" spans="1:9" s="77" customFormat="1" hidden="1" x14ac:dyDescent="0.25">
      <c r="A106" s="327"/>
      <c r="B106" s="85"/>
      <c r="C106" s="85"/>
      <c r="D106" s="207"/>
      <c r="E106" s="85"/>
      <c r="F106" s="67">
        <f t="shared" si="3"/>
        <v>0</v>
      </c>
      <c r="G106" s="87" t="s">
        <v>180</v>
      </c>
      <c r="I106" s="87"/>
    </row>
    <row r="107" spans="1:9" s="77" customFormat="1" hidden="1" x14ac:dyDescent="0.25">
      <c r="A107" s="327"/>
      <c r="B107" s="85"/>
      <c r="C107" s="85"/>
      <c r="D107" s="207"/>
      <c r="E107" s="85"/>
      <c r="F107" s="67">
        <f t="shared" si="3"/>
        <v>0</v>
      </c>
      <c r="G107" s="87" t="s">
        <v>180</v>
      </c>
      <c r="I107" s="87"/>
    </row>
    <row r="108" spans="1:9" s="77" customFormat="1" hidden="1" x14ac:dyDescent="0.25">
      <c r="A108" s="327"/>
      <c r="B108" s="85"/>
      <c r="C108" s="85"/>
      <c r="D108" s="207"/>
      <c r="E108" s="85"/>
      <c r="F108" s="67">
        <f t="shared" si="3"/>
        <v>0</v>
      </c>
      <c r="G108" s="87" t="s">
        <v>180</v>
      </c>
      <c r="I108" s="87"/>
    </row>
    <row r="109" spans="1:9" s="77" customFormat="1" hidden="1" x14ac:dyDescent="0.25">
      <c r="A109" s="327"/>
      <c r="B109" s="85"/>
      <c r="C109" s="85"/>
      <c r="D109" s="207"/>
      <c r="E109" s="85"/>
      <c r="F109" s="67">
        <f t="shared" si="3"/>
        <v>0</v>
      </c>
      <c r="G109" s="87" t="s">
        <v>180</v>
      </c>
      <c r="I109" s="87"/>
    </row>
    <row r="110" spans="1:9" s="77" customFormat="1" hidden="1" x14ac:dyDescent="0.25">
      <c r="A110" s="327"/>
      <c r="B110" s="85"/>
      <c r="C110" s="85"/>
      <c r="D110" s="207"/>
      <c r="E110" s="85"/>
      <c r="F110" s="67">
        <f t="shared" si="3"/>
        <v>0</v>
      </c>
      <c r="G110" s="87" t="s">
        <v>180</v>
      </c>
      <c r="I110" s="87"/>
    </row>
    <row r="111" spans="1:9" s="77" customFormat="1" hidden="1" x14ac:dyDescent="0.25">
      <c r="A111" s="327"/>
      <c r="B111" s="85"/>
      <c r="C111" s="85"/>
      <c r="D111" s="207"/>
      <c r="E111" s="85"/>
      <c r="F111" s="67">
        <f t="shared" si="3"/>
        <v>0</v>
      </c>
      <c r="G111" s="87" t="s">
        <v>180</v>
      </c>
      <c r="I111" s="87"/>
    </row>
    <row r="112" spans="1:9" s="77" customFormat="1" hidden="1" x14ac:dyDescent="0.25">
      <c r="A112" s="327"/>
      <c r="B112" s="85"/>
      <c r="C112" s="85"/>
      <c r="D112" s="207"/>
      <c r="E112" s="85"/>
      <c r="F112" s="67">
        <f t="shared" si="3"/>
        <v>0</v>
      </c>
      <c r="G112" s="87" t="s">
        <v>180</v>
      </c>
      <c r="I112" s="87"/>
    </row>
    <row r="113" spans="1:9" s="77" customFormat="1" hidden="1" x14ac:dyDescent="0.25">
      <c r="A113" s="327"/>
      <c r="B113" s="85"/>
      <c r="C113" s="85"/>
      <c r="D113" s="207"/>
      <c r="E113" s="85"/>
      <c r="F113" s="67">
        <f t="shared" si="3"/>
        <v>0</v>
      </c>
      <c r="G113" s="87" t="s">
        <v>180</v>
      </c>
      <c r="I113" s="87"/>
    </row>
    <row r="114" spans="1:9" s="77" customFormat="1" hidden="1" x14ac:dyDescent="0.25">
      <c r="A114" s="327"/>
      <c r="B114" s="85"/>
      <c r="C114" s="85"/>
      <c r="D114" s="207"/>
      <c r="E114" s="85"/>
      <c r="F114" s="67">
        <f t="shared" si="3"/>
        <v>0</v>
      </c>
      <c r="G114" s="87" t="s">
        <v>180</v>
      </c>
      <c r="I114" s="87"/>
    </row>
    <row r="115" spans="1:9" s="77" customFormat="1" hidden="1" x14ac:dyDescent="0.25">
      <c r="A115" s="327"/>
      <c r="B115" s="85"/>
      <c r="C115" s="85"/>
      <c r="D115" s="207"/>
      <c r="E115" s="85"/>
      <c r="F115" s="67">
        <f t="shared" si="3"/>
        <v>0</v>
      </c>
      <c r="G115" s="87" t="s">
        <v>180</v>
      </c>
      <c r="I115" s="87"/>
    </row>
    <row r="116" spans="1:9" s="77" customFormat="1" hidden="1" x14ac:dyDescent="0.25">
      <c r="A116" s="327"/>
      <c r="B116" s="85"/>
      <c r="C116" s="85"/>
      <c r="D116" s="207"/>
      <c r="E116" s="85"/>
      <c r="F116" s="67">
        <f t="shared" si="3"/>
        <v>0</v>
      </c>
      <c r="G116" s="87" t="s">
        <v>180</v>
      </c>
      <c r="I116" s="87"/>
    </row>
    <row r="117" spans="1:9" s="77" customFormat="1" hidden="1" x14ac:dyDescent="0.25">
      <c r="A117" s="327"/>
      <c r="B117" s="85"/>
      <c r="C117" s="85"/>
      <c r="D117" s="207"/>
      <c r="E117" s="85"/>
      <c r="F117" s="67">
        <f t="shared" si="3"/>
        <v>0</v>
      </c>
      <c r="G117" s="87" t="s">
        <v>180</v>
      </c>
      <c r="I117" s="87"/>
    </row>
    <row r="118" spans="1:9" s="77" customFormat="1" hidden="1" x14ac:dyDescent="0.25">
      <c r="A118" s="327"/>
      <c r="B118" s="85"/>
      <c r="C118" s="85"/>
      <c r="D118" s="207"/>
      <c r="E118" s="85"/>
      <c r="F118" s="67">
        <f t="shared" si="0"/>
        <v>0</v>
      </c>
      <c r="G118" s="87" t="s">
        <v>180</v>
      </c>
      <c r="I118" s="87"/>
    </row>
    <row r="119" spans="1:9" s="77" customFormat="1" hidden="1" x14ac:dyDescent="0.25">
      <c r="A119" s="327"/>
      <c r="B119" s="85"/>
      <c r="C119" s="85"/>
      <c r="D119" s="207"/>
      <c r="E119" s="85"/>
      <c r="F119" s="67">
        <f t="shared" si="0"/>
        <v>0</v>
      </c>
      <c r="G119" s="87" t="s">
        <v>180</v>
      </c>
      <c r="I119" s="87"/>
    </row>
    <row r="120" spans="1:9" s="77" customFormat="1" hidden="1" x14ac:dyDescent="0.25">
      <c r="A120" s="327"/>
      <c r="B120" s="85"/>
      <c r="C120" s="85"/>
      <c r="D120" s="207"/>
      <c r="E120" s="85"/>
      <c r="F120" s="67">
        <f t="shared" si="0"/>
        <v>0</v>
      </c>
      <c r="G120" s="87" t="s">
        <v>180</v>
      </c>
      <c r="I120" s="87"/>
    </row>
    <row r="121" spans="1:9" s="77" customFormat="1" hidden="1" x14ac:dyDescent="0.25">
      <c r="A121" s="327"/>
      <c r="B121" s="85"/>
      <c r="C121" s="85"/>
      <c r="D121" s="207"/>
      <c r="E121" s="85"/>
      <c r="F121" s="67">
        <f t="shared" si="0"/>
        <v>0</v>
      </c>
      <c r="G121" s="87" t="s">
        <v>180</v>
      </c>
      <c r="I121" s="87"/>
    </row>
    <row r="122" spans="1:9" s="77" customFormat="1" hidden="1" x14ac:dyDescent="0.25">
      <c r="A122" s="327"/>
      <c r="B122" s="85"/>
      <c r="C122" s="85"/>
      <c r="D122" s="207"/>
      <c r="E122" s="85"/>
      <c r="F122" s="67">
        <f t="shared" ref="F122:F125" si="4">ROUND(+B122*D122*E122,2)</f>
        <v>0</v>
      </c>
      <c r="G122" s="87" t="s">
        <v>180</v>
      </c>
      <c r="I122" s="87"/>
    </row>
    <row r="123" spans="1:9" s="77" customFormat="1" hidden="1" x14ac:dyDescent="0.25">
      <c r="A123" s="327"/>
      <c r="B123" s="85"/>
      <c r="C123" s="85"/>
      <c r="D123" s="207"/>
      <c r="E123" s="85"/>
      <c r="F123" s="67">
        <f t="shared" si="4"/>
        <v>0</v>
      </c>
      <c r="G123" s="87" t="s">
        <v>180</v>
      </c>
      <c r="I123" s="87"/>
    </row>
    <row r="124" spans="1:9" s="77" customFormat="1" hidden="1" x14ac:dyDescent="0.25">
      <c r="A124" s="327"/>
      <c r="B124" s="85"/>
      <c r="C124" s="85"/>
      <c r="D124" s="207"/>
      <c r="E124" s="85"/>
      <c r="F124" s="67">
        <f t="shared" si="4"/>
        <v>0</v>
      </c>
      <c r="G124" s="87" t="s">
        <v>180</v>
      </c>
      <c r="I124" s="87"/>
    </row>
    <row r="125" spans="1:9" s="77" customFormat="1" hidden="1" x14ac:dyDescent="0.25">
      <c r="A125" s="327"/>
      <c r="B125" s="85"/>
      <c r="C125" s="85"/>
      <c r="D125" s="207"/>
      <c r="E125" s="85"/>
      <c r="F125" s="67">
        <f t="shared" si="4"/>
        <v>0</v>
      </c>
      <c r="G125" s="87" t="s">
        <v>180</v>
      </c>
      <c r="I125" s="87"/>
    </row>
    <row r="126" spans="1:9" s="77" customFormat="1" hidden="1" x14ac:dyDescent="0.25">
      <c r="A126" s="327"/>
      <c r="B126" s="85"/>
      <c r="C126" s="85"/>
      <c r="D126" s="207"/>
      <c r="E126" s="85"/>
      <c r="F126" s="67">
        <f t="shared" ref="F126:F129" si="5">ROUND(+B126*D126*E126,2)</f>
        <v>0</v>
      </c>
      <c r="G126" s="87" t="s">
        <v>180</v>
      </c>
      <c r="I126" s="87"/>
    </row>
    <row r="127" spans="1:9" s="77" customFormat="1" hidden="1" x14ac:dyDescent="0.25">
      <c r="A127" s="327"/>
      <c r="B127" s="85"/>
      <c r="C127" s="85"/>
      <c r="D127" s="207"/>
      <c r="E127" s="85"/>
      <c r="F127" s="67">
        <f t="shared" si="5"/>
        <v>0</v>
      </c>
      <c r="G127" s="87" t="s">
        <v>180</v>
      </c>
      <c r="I127" s="87"/>
    </row>
    <row r="128" spans="1:9" s="77" customFormat="1" hidden="1" x14ac:dyDescent="0.25">
      <c r="A128" s="327"/>
      <c r="B128" s="85"/>
      <c r="C128" s="85"/>
      <c r="D128" s="207"/>
      <c r="E128" s="85"/>
      <c r="F128" s="67">
        <f t="shared" si="5"/>
        <v>0</v>
      </c>
      <c r="G128" s="87" t="s">
        <v>180</v>
      </c>
      <c r="I128" s="87"/>
    </row>
    <row r="129" spans="1:9" s="77" customFormat="1" hidden="1" x14ac:dyDescent="0.25">
      <c r="A129" s="327"/>
      <c r="B129" s="85"/>
      <c r="C129" s="85"/>
      <c r="D129" s="207"/>
      <c r="E129" s="85"/>
      <c r="F129" s="67">
        <f t="shared" si="5"/>
        <v>0</v>
      </c>
      <c r="G129" s="87" t="s">
        <v>180</v>
      </c>
      <c r="I129" s="87"/>
    </row>
    <row r="130" spans="1:9" s="77" customFormat="1" hidden="1" x14ac:dyDescent="0.25">
      <c r="A130" s="327"/>
      <c r="B130" s="85"/>
      <c r="C130" s="85"/>
      <c r="D130" s="207"/>
      <c r="E130" s="85"/>
      <c r="F130" s="67">
        <f t="shared" si="0"/>
        <v>0</v>
      </c>
      <c r="G130" s="87" t="s">
        <v>180</v>
      </c>
      <c r="I130" s="87"/>
    </row>
    <row r="131" spans="1:9" s="77" customFormat="1" hidden="1" x14ac:dyDescent="0.25">
      <c r="A131" s="327"/>
      <c r="B131" s="85"/>
      <c r="C131" s="85"/>
      <c r="D131" s="207"/>
      <c r="E131" s="85"/>
      <c r="F131" s="67">
        <f t="shared" ref="F131" si="6">ROUND(+B131*D131*E131,2)</f>
        <v>0</v>
      </c>
      <c r="G131" s="87" t="s">
        <v>180</v>
      </c>
      <c r="I131" s="87"/>
    </row>
    <row r="132" spans="1:9" s="77" customFormat="1" hidden="1" x14ac:dyDescent="0.25">
      <c r="A132" s="327"/>
      <c r="B132" s="85"/>
      <c r="C132" s="85"/>
      <c r="D132" s="207"/>
      <c r="E132" s="85"/>
      <c r="F132" s="67">
        <f t="shared" ref="F132" si="7">ROUND(+B132*D132*E132,2)</f>
        <v>0</v>
      </c>
      <c r="G132" s="87" t="s">
        <v>180</v>
      </c>
      <c r="I132" s="87"/>
    </row>
    <row r="133" spans="1:9" s="77" customFormat="1" hidden="1" x14ac:dyDescent="0.25">
      <c r="A133" s="327"/>
      <c r="B133" s="85"/>
      <c r="C133" s="85"/>
      <c r="D133" s="207"/>
      <c r="E133" s="85"/>
      <c r="F133" s="67">
        <f t="shared" si="0"/>
        <v>0</v>
      </c>
      <c r="G133" s="87" t="s">
        <v>180</v>
      </c>
      <c r="I133" s="87"/>
    </row>
    <row r="134" spans="1:9" s="77" customFormat="1" x14ac:dyDescent="0.25">
      <c r="A134" s="327"/>
      <c r="B134" s="85"/>
      <c r="C134" s="85"/>
      <c r="D134" s="207"/>
      <c r="E134" s="85"/>
      <c r="F134" s="218">
        <f>ROUND(+B134*D134*E134,2)</f>
        <v>0</v>
      </c>
      <c r="G134" s="87" t="s">
        <v>180</v>
      </c>
      <c r="I134" s="87"/>
    </row>
    <row r="135" spans="1:9" s="77" customFormat="1" x14ac:dyDescent="0.25">
      <c r="A135" s="327"/>
      <c r="D135" s="159"/>
      <c r="E135" s="170" t="s">
        <v>181</v>
      </c>
      <c r="F135" s="228">
        <f>ROUND(SUBTOTAL(109,F5:F134),2)</f>
        <v>0</v>
      </c>
      <c r="G135" s="87" t="s">
        <v>180</v>
      </c>
      <c r="I135" s="100" t="s">
        <v>197</v>
      </c>
    </row>
    <row r="136" spans="1:9" s="77" customFormat="1" x14ac:dyDescent="0.25">
      <c r="A136" s="327"/>
      <c r="D136" s="115"/>
      <c r="F136" s="223"/>
      <c r="G136" s="87" t="s">
        <v>183</v>
      </c>
    </row>
    <row r="137" spans="1:9" s="77" customFormat="1" x14ac:dyDescent="0.25">
      <c r="A137" s="327"/>
      <c r="B137" s="85"/>
      <c r="C137" s="85"/>
      <c r="D137" s="207"/>
      <c r="E137" s="85"/>
      <c r="F137" s="67">
        <f>ROUND(+B137*D137*E137,2)</f>
        <v>0</v>
      </c>
      <c r="G137" s="87" t="s">
        <v>183</v>
      </c>
    </row>
    <row r="138" spans="1:9" s="77" customFormat="1" x14ac:dyDescent="0.25">
      <c r="A138" s="327"/>
      <c r="B138" s="85"/>
      <c r="C138" s="85"/>
      <c r="D138" s="207"/>
      <c r="E138" s="85"/>
      <c r="F138" s="67">
        <f t="shared" ref="F138:F201" si="8">ROUND(+B138*D138*E138,2)</f>
        <v>0</v>
      </c>
      <c r="G138" s="87" t="s">
        <v>183</v>
      </c>
      <c r="I138" s="87"/>
    </row>
    <row r="139" spans="1:9" s="77" customFormat="1" x14ac:dyDescent="0.25">
      <c r="A139" s="327"/>
      <c r="B139" s="85"/>
      <c r="C139" s="85"/>
      <c r="D139" s="207"/>
      <c r="E139" s="85"/>
      <c r="F139" s="67">
        <f t="shared" si="8"/>
        <v>0</v>
      </c>
      <c r="G139" s="87" t="s">
        <v>183</v>
      </c>
      <c r="I139" s="87"/>
    </row>
    <row r="140" spans="1:9" s="77" customFormat="1" hidden="1" x14ac:dyDescent="0.25">
      <c r="A140" s="327"/>
      <c r="B140" s="85"/>
      <c r="C140" s="85"/>
      <c r="D140" s="207"/>
      <c r="E140" s="85"/>
      <c r="F140" s="67">
        <f t="shared" si="8"/>
        <v>0</v>
      </c>
      <c r="G140" s="87" t="s">
        <v>183</v>
      </c>
      <c r="I140" s="87"/>
    </row>
    <row r="141" spans="1:9" s="77" customFormat="1" hidden="1" x14ac:dyDescent="0.25">
      <c r="A141" s="327"/>
      <c r="B141" s="85"/>
      <c r="C141" s="85"/>
      <c r="D141" s="207"/>
      <c r="E141" s="85"/>
      <c r="F141" s="67">
        <f t="shared" si="8"/>
        <v>0</v>
      </c>
      <c r="G141" s="87" t="s">
        <v>183</v>
      </c>
      <c r="I141" s="87"/>
    </row>
    <row r="142" spans="1:9" s="77" customFormat="1" hidden="1" x14ac:dyDescent="0.25">
      <c r="A142" s="327"/>
      <c r="B142" s="85"/>
      <c r="C142" s="85"/>
      <c r="D142" s="207"/>
      <c r="E142" s="85"/>
      <c r="F142" s="67">
        <f t="shared" si="8"/>
        <v>0</v>
      </c>
      <c r="G142" s="87" t="s">
        <v>183</v>
      </c>
      <c r="I142" s="87"/>
    </row>
    <row r="143" spans="1:9" s="77" customFormat="1" hidden="1" x14ac:dyDescent="0.25">
      <c r="A143" s="327"/>
      <c r="B143" s="85"/>
      <c r="C143" s="85"/>
      <c r="D143" s="207"/>
      <c r="E143" s="85"/>
      <c r="F143" s="67">
        <f t="shared" si="8"/>
        <v>0</v>
      </c>
      <c r="G143" s="87" t="s">
        <v>183</v>
      </c>
      <c r="I143" s="87"/>
    </row>
    <row r="144" spans="1:9" s="77" customFormat="1" hidden="1" x14ac:dyDescent="0.25">
      <c r="A144" s="327"/>
      <c r="B144" s="85"/>
      <c r="C144" s="85"/>
      <c r="D144" s="207"/>
      <c r="E144" s="85"/>
      <c r="F144" s="67">
        <f t="shared" si="8"/>
        <v>0</v>
      </c>
      <c r="G144" s="87" t="s">
        <v>183</v>
      </c>
      <c r="I144" s="87"/>
    </row>
    <row r="145" spans="1:9" s="77" customFormat="1" hidden="1" x14ac:dyDescent="0.25">
      <c r="A145" s="327"/>
      <c r="B145" s="85"/>
      <c r="C145" s="85"/>
      <c r="D145" s="207"/>
      <c r="E145" s="85"/>
      <c r="F145" s="67">
        <f t="shared" si="8"/>
        <v>0</v>
      </c>
      <c r="G145" s="87" t="s">
        <v>183</v>
      </c>
      <c r="I145" s="87"/>
    </row>
    <row r="146" spans="1:9" s="77" customFormat="1" hidden="1" x14ac:dyDescent="0.25">
      <c r="A146" s="327"/>
      <c r="B146" s="85"/>
      <c r="C146" s="85"/>
      <c r="D146" s="207"/>
      <c r="E146" s="85"/>
      <c r="F146" s="67">
        <f t="shared" si="8"/>
        <v>0</v>
      </c>
      <c r="G146" s="87" t="s">
        <v>183</v>
      </c>
      <c r="I146" s="87"/>
    </row>
    <row r="147" spans="1:9" s="77" customFormat="1" hidden="1" x14ac:dyDescent="0.25">
      <c r="A147" s="327"/>
      <c r="B147" s="85"/>
      <c r="C147" s="85"/>
      <c r="D147" s="207"/>
      <c r="E147" s="85"/>
      <c r="F147" s="67">
        <f t="shared" si="8"/>
        <v>0</v>
      </c>
      <c r="G147" s="87" t="s">
        <v>183</v>
      </c>
      <c r="I147" s="87"/>
    </row>
    <row r="148" spans="1:9" s="77" customFormat="1" hidden="1" x14ac:dyDescent="0.25">
      <c r="A148" s="327"/>
      <c r="B148" s="85"/>
      <c r="C148" s="85"/>
      <c r="D148" s="207"/>
      <c r="E148" s="85"/>
      <c r="F148" s="67">
        <f t="shared" si="8"/>
        <v>0</v>
      </c>
      <c r="G148" s="87" t="s">
        <v>183</v>
      </c>
      <c r="I148" s="87"/>
    </row>
    <row r="149" spans="1:9" s="77" customFormat="1" hidden="1" x14ac:dyDescent="0.25">
      <c r="A149" s="327"/>
      <c r="B149" s="85"/>
      <c r="C149" s="85"/>
      <c r="D149" s="207"/>
      <c r="E149" s="85"/>
      <c r="F149" s="67">
        <f t="shared" si="8"/>
        <v>0</v>
      </c>
      <c r="G149" s="87" t="s">
        <v>183</v>
      </c>
      <c r="I149" s="87"/>
    </row>
    <row r="150" spans="1:9" s="77" customFormat="1" hidden="1" x14ac:dyDescent="0.25">
      <c r="A150" s="327"/>
      <c r="B150" s="85"/>
      <c r="C150" s="85"/>
      <c r="D150" s="207"/>
      <c r="E150" s="85"/>
      <c r="F150" s="67">
        <f t="shared" si="8"/>
        <v>0</v>
      </c>
      <c r="G150" s="87" t="s">
        <v>183</v>
      </c>
      <c r="I150" s="87"/>
    </row>
    <row r="151" spans="1:9" s="77" customFormat="1" hidden="1" x14ac:dyDescent="0.25">
      <c r="A151" s="327"/>
      <c r="B151" s="85"/>
      <c r="C151" s="85"/>
      <c r="D151" s="207"/>
      <c r="E151" s="85"/>
      <c r="F151" s="67">
        <f t="shared" si="8"/>
        <v>0</v>
      </c>
      <c r="G151" s="87" t="s">
        <v>183</v>
      </c>
      <c r="I151" s="87"/>
    </row>
    <row r="152" spans="1:9" s="77" customFormat="1" hidden="1" x14ac:dyDescent="0.25">
      <c r="A152" s="327"/>
      <c r="B152" s="85"/>
      <c r="C152" s="85"/>
      <c r="D152" s="207"/>
      <c r="E152" s="85"/>
      <c r="F152" s="67">
        <f t="shared" si="8"/>
        <v>0</v>
      </c>
      <c r="G152" s="87" t="s">
        <v>183</v>
      </c>
      <c r="I152" s="87"/>
    </row>
    <row r="153" spans="1:9" s="77" customFormat="1" hidden="1" x14ac:dyDescent="0.25">
      <c r="A153" s="327"/>
      <c r="B153" s="85"/>
      <c r="C153" s="85"/>
      <c r="D153" s="207"/>
      <c r="E153" s="85"/>
      <c r="F153" s="67">
        <f t="shared" si="8"/>
        <v>0</v>
      </c>
      <c r="G153" s="87" t="s">
        <v>183</v>
      </c>
      <c r="I153" s="87"/>
    </row>
    <row r="154" spans="1:9" s="77" customFormat="1" hidden="1" x14ac:dyDescent="0.25">
      <c r="A154" s="327"/>
      <c r="B154" s="85"/>
      <c r="C154" s="85"/>
      <c r="D154" s="207"/>
      <c r="E154" s="85"/>
      <c r="F154" s="67">
        <f t="shared" si="8"/>
        <v>0</v>
      </c>
      <c r="G154" s="87" t="s">
        <v>183</v>
      </c>
      <c r="I154" s="87"/>
    </row>
    <row r="155" spans="1:9" s="77" customFormat="1" hidden="1" x14ac:dyDescent="0.25">
      <c r="A155" s="327"/>
      <c r="B155" s="85"/>
      <c r="C155" s="85"/>
      <c r="D155" s="207"/>
      <c r="E155" s="85"/>
      <c r="F155" s="67">
        <f t="shared" si="8"/>
        <v>0</v>
      </c>
      <c r="G155" s="87" t="s">
        <v>183</v>
      </c>
      <c r="I155" s="87"/>
    </row>
    <row r="156" spans="1:9" s="77" customFormat="1" hidden="1" x14ac:dyDescent="0.25">
      <c r="A156" s="327"/>
      <c r="B156" s="85"/>
      <c r="C156" s="85"/>
      <c r="D156" s="207"/>
      <c r="E156" s="85"/>
      <c r="F156" s="67">
        <f t="shared" si="8"/>
        <v>0</v>
      </c>
      <c r="G156" s="87" t="s">
        <v>183</v>
      </c>
      <c r="I156" s="87"/>
    </row>
    <row r="157" spans="1:9" s="77" customFormat="1" hidden="1" x14ac:dyDescent="0.25">
      <c r="A157" s="327"/>
      <c r="B157" s="85"/>
      <c r="C157" s="85"/>
      <c r="D157" s="207"/>
      <c r="E157" s="85"/>
      <c r="F157" s="67">
        <f t="shared" si="8"/>
        <v>0</v>
      </c>
      <c r="G157" s="87" t="s">
        <v>183</v>
      </c>
      <c r="I157" s="87"/>
    </row>
    <row r="158" spans="1:9" s="77" customFormat="1" hidden="1" x14ac:dyDescent="0.25">
      <c r="A158" s="327"/>
      <c r="B158" s="85"/>
      <c r="C158" s="85"/>
      <c r="D158" s="207"/>
      <c r="E158" s="85"/>
      <c r="F158" s="67">
        <f t="shared" si="8"/>
        <v>0</v>
      </c>
      <c r="G158" s="87" t="s">
        <v>183</v>
      </c>
      <c r="I158" s="87"/>
    </row>
    <row r="159" spans="1:9" s="77" customFormat="1" hidden="1" x14ac:dyDescent="0.25">
      <c r="A159" s="327"/>
      <c r="B159" s="85"/>
      <c r="C159" s="85"/>
      <c r="D159" s="207"/>
      <c r="E159" s="85"/>
      <c r="F159" s="67">
        <f t="shared" si="8"/>
        <v>0</v>
      </c>
      <c r="G159" s="87" t="s">
        <v>183</v>
      </c>
      <c r="I159" s="87"/>
    </row>
    <row r="160" spans="1:9" s="77" customFormat="1" hidden="1" x14ac:dyDescent="0.25">
      <c r="A160" s="327"/>
      <c r="B160" s="85"/>
      <c r="C160" s="85"/>
      <c r="D160" s="207"/>
      <c r="E160" s="85"/>
      <c r="F160" s="67">
        <f t="shared" si="8"/>
        <v>0</v>
      </c>
      <c r="G160" s="87" t="s">
        <v>183</v>
      </c>
      <c r="I160" s="87"/>
    </row>
    <row r="161" spans="1:9" s="77" customFormat="1" hidden="1" x14ac:dyDescent="0.25">
      <c r="A161" s="327"/>
      <c r="B161" s="85"/>
      <c r="C161" s="85"/>
      <c r="D161" s="207"/>
      <c r="E161" s="85"/>
      <c r="F161" s="67">
        <f t="shared" si="8"/>
        <v>0</v>
      </c>
      <c r="G161" s="87" t="s">
        <v>183</v>
      </c>
      <c r="I161" s="87"/>
    </row>
    <row r="162" spans="1:9" s="77" customFormat="1" hidden="1" x14ac:dyDescent="0.25">
      <c r="A162" s="327"/>
      <c r="B162" s="85"/>
      <c r="C162" s="85"/>
      <c r="D162" s="207"/>
      <c r="E162" s="85"/>
      <c r="F162" s="67">
        <f t="shared" si="8"/>
        <v>0</v>
      </c>
      <c r="G162" s="87" t="s">
        <v>183</v>
      </c>
      <c r="I162" s="87"/>
    </row>
    <row r="163" spans="1:9" s="77" customFormat="1" hidden="1" x14ac:dyDescent="0.25">
      <c r="A163" s="327"/>
      <c r="B163" s="85"/>
      <c r="C163" s="85"/>
      <c r="D163" s="207"/>
      <c r="E163" s="85"/>
      <c r="F163" s="67">
        <f t="shared" si="8"/>
        <v>0</v>
      </c>
      <c r="G163" s="87" t="s">
        <v>183</v>
      </c>
      <c r="I163" s="87"/>
    </row>
    <row r="164" spans="1:9" s="77" customFormat="1" hidden="1" x14ac:dyDescent="0.25">
      <c r="A164" s="327"/>
      <c r="B164" s="85"/>
      <c r="C164" s="85"/>
      <c r="D164" s="207"/>
      <c r="E164" s="85"/>
      <c r="F164" s="67">
        <f t="shared" si="8"/>
        <v>0</v>
      </c>
      <c r="G164" s="87" t="s">
        <v>183</v>
      </c>
      <c r="I164" s="87"/>
    </row>
    <row r="165" spans="1:9" s="77" customFormat="1" hidden="1" x14ac:dyDescent="0.25">
      <c r="A165" s="327"/>
      <c r="B165" s="85"/>
      <c r="C165" s="85"/>
      <c r="D165" s="207"/>
      <c r="E165" s="85"/>
      <c r="F165" s="67">
        <f t="shared" si="8"/>
        <v>0</v>
      </c>
      <c r="G165" s="87" t="s">
        <v>183</v>
      </c>
      <c r="I165" s="87"/>
    </row>
    <row r="166" spans="1:9" s="77" customFormat="1" hidden="1" x14ac:dyDescent="0.25">
      <c r="A166" s="327"/>
      <c r="B166" s="85"/>
      <c r="C166" s="85"/>
      <c r="D166" s="207"/>
      <c r="E166" s="85"/>
      <c r="F166" s="67">
        <f t="shared" si="8"/>
        <v>0</v>
      </c>
      <c r="G166" s="87" t="s">
        <v>183</v>
      </c>
      <c r="I166" s="87"/>
    </row>
    <row r="167" spans="1:9" s="77" customFormat="1" hidden="1" x14ac:dyDescent="0.25">
      <c r="A167" s="327"/>
      <c r="B167" s="85"/>
      <c r="C167" s="85"/>
      <c r="D167" s="207"/>
      <c r="E167" s="85"/>
      <c r="F167" s="67">
        <f t="shared" si="8"/>
        <v>0</v>
      </c>
      <c r="G167" s="87" t="s">
        <v>183</v>
      </c>
      <c r="I167" s="87"/>
    </row>
    <row r="168" spans="1:9" s="77" customFormat="1" hidden="1" x14ac:dyDescent="0.25">
      <c r="A168" s="327"/>
      <c r="B168" s="85"/>
      <c r="C168" s="85"/>
      <c r="D168" s="207"/>
      <c r="E168" s="85"/>
      <c r="F168" s="67">
        <f t="shared" si="8"/>
        <v>0</v>
      </c>
      <c r="G168" s="87" t="s">
        <v>183</v>
      </c>
      <c r="I168" s="87"/>
    </row>
    <row r="169" spans="1:9" s="77" customFormat="1" hidden="1" x14ac:dyDescent="0.25">
      <c r="A169" s="327"/>
      <c r="B169" s="85"/>
      <c r="C169" s="85"/>
      <c r="D169" s="207"/>
      <c r="E169" s="85"/>
      <c r="F169" s="67">
        <f t="shared" si="8"/>
        <v>0</v>
      </c>
      <c r="G169" s="87" t="s">
        <v>183</v>
      </c>
      <c r="I169" s="87"/>
    </row>
    <row r="170" spans="1:9" s="77" customFormat="1" hidden="1" x14ac:dyDescent="0.25">
      <c r="A170" s="327"/>
      <c r="B170" s="85"/>
      <c r="C170" s="85"/>
      <c r="D170" s="207"/>
      <c r="E170" s="85"/>
      <c r="F170" s="67">
        <f t="shared" si="8"/>
        <v>0</v>
      </c>
      <c r="G170" s="87" t="s">
        <v>183</v>
      </c>
      <c r="I170" s="87"/>
    </row>
    <row r="171" spans="1:9" s="77" customFormat="1" hidden="1" x14ac:dyDescent="0.25">
      <c r="A171" s="327"/>
      <c r="B171" s="85"/>
      <c r="C171" s="85"/>
      <c r="D171" s="207"/>
      <c r="E171" s="85"/>
      <c r="F171" s="67">
        <f t="shared" si="8"/>
        <v>0</v>
      </c>
      <c r="G171" s="87" t="s">
        <v>183</v>
      </c>
      <c r="I171" s="87"/>
    </row>
    <row r="172" spans="1:9" s="77" customFormat="1" hidden="1" x14ac:dyDescent="0.25">
      <c r="A172" s="327"/>
      <c r="B172" s="85"/>
      <c r="C172" s="85"/>
      <c r="D172" s="207"/>
      <c r="E172" s="85"/>
      <c r="F172" s="67">
        <f t="shared" si="8"/>
        <v>0</v>
      </c>
      <c r="G172" s="87" t="s">
        <v>183</v>
      </c>
      <c r="I172" s="87"/>
    </row>
    <row r="173" spans="1:9" s="77" customFormat="1" hidden="1" x14ac:dyDescent="0.25">
      <c r="A173" s="327"/>
      <c r="B173" s="85"/>
      <c r="C173" s="85"/>
      <c r="D173" s="207"/>
      <c r="E173" s="85"/>
      <c r="F173" s="67">
        <f t="shared" si="8"/>
        <v>0</v>
      </c>
      <c r="G173" s="87" t="s">
        <v>183</v>
      </c>
      <c r="I173" s="87"/>
    </row>
    <row r="174" spans="1:9" s="77" customFormat="1" hidden="1" x14ac:dyDescent="0.25">
      <c r="A174" s="327"/>
      <c r="B174" s="85"/>
      <c r="C174" s="85"/>
      <c r="D174" s="207"/>
      <c r="E174" s="85"/>
      <c r="F174" s="67">
        <f t="shared" si="8"/>
        <v>0</v>
      </c>
      <c r="G174" s="87" t="s">
        <v>183</v>
      </c>
      <c r="I174" s="87"/>
    </row>
    <row r="175" spans="1:9" s="77" customFormat="1" hidden="1" x14ac:dyDescent="0.25">
      <c r="A175" s="327"/>
      <c r="B175" s="85"/>
      <c r="C175" s="85"/>
      <c r="D175" s="207"/>
      <c r="E175" s="85"/>
      <c r="F175" s="67">
        <f t="shared" si="8"/>
        <v>0</v>
      </c>
      <c r="G175" s="87" t="s">
        <v>183</v>
      </c>
      <c r="I175" s="87"/>
    </row>
    <row r="176" spans="1:9" s="77" customFormat="1" hidden="1" x14ac:dyDescent="0.25">
      <c r="A176" s="327"/>
      <c r="B176" s="85"/>
      <c r="C176" s="85"/>
      <c r="D176" s="207"/>
      <c r="E176" s="85"/>
      <c r="F176" s="67">
        <f t="shared" si="8"/>
        <v>0</v>
      </c>
      <c r="G176" s="87" t="s">
        <v>183</v>
      </c>
      <c r="I176" s="87"/>
    </row>
    <row r="177" spans="1:9" s="77" customFormat="1" hidden="1" x14ac:dyDescent="0.25">
      <c r="A177" s="327"/>
      <c r="B177" s="85"/>
      <c r="C177" s="85"/>
      <c r="D177" s="207"/>
      <c r="E177" s="85"/>
      <c r="F177" s="67">
        <f t="shared" si="8"/>
        <v>0</v>
      </c>
      <c r="G177" s="87" t="s">
        <v>183</v>
      </c>
      <c r="I177" s="87"/>
    </row>
    <row r="178" spans="1:9" s="77" customFormat="1" hidden="1" x14ac:dyDescent="0.25">
      <c r="A178" s="327"/>
      <c r="B178" s="85"/>
      <c r="C178" s="85"/>
      <c r="D178" s="207"/>
      <c r="E178" s="85"/>
      <c r="F178" s="67">
        <f t="shared" si="8"/>
        <v>0</v>
      </c>
      <c r="G178" s="87" t="s">
        <v>183</v>
      </c>
      <c r="I178" s="87"/>
    </row>
    <row r="179" spans="1:9" s="77" customFormat="1" hidden="1" x14ac:dyDescent="0.25">
      <c r="A179" s="327"/>
      <c r="B179" s="85"/>
      <c r="C179" s="85"/>
      <c r="D179" s="207"/>
      <c r="E179" s="85"/>
      <c r="F179" s="67">
        <f t="shared" si="8"/>
        <v>0</v>
      </c>
      <c r="G179" s="87" t="s">
        <v>183</v>
      </c>
      <c r="I179" s="87"/>
    </row>
    <row r="180" spans="1:9" s="77" customFormat="1" hidden="1" x14ac:dyDescent="0.25">
      <c r="A180" s="327"/>
      <c r="B180" s="85"/>
      <c r="C180" s="85"/>
      <c r="D180" s="207"/>
      <c r="E180" s="85"/>
      <c r="F180" s="67">
        <f t="shared" si="8"/>
        <v>0</v>
      </c>
      <c r="G180" s="87" t="s">
        <v>183</v>
      </c>
      <c r="I180" s="87"/>
    </row>
    <row r="181" spans="1:9" s="77" customFormat="1" hidden="1" x14ac:dyDescent="0.25">
      <c r="A181" s="327"/>
      <c r="B181" s="85"/>
      <c r="C181" s="85"/>
      <c r="D181" s="207"/>
      <c r="E181" s="85"/>
      <c r="F181" s="67">
        <f t="shared" si="8"/>
        <v>0</v>
      </c>
      <c r="G181" s="87" t="s">
        <v>183</v>
      </c>
      <c r="I181" s="87"/>
    </row>
    <row r="182" spans="1:9" s="77" customFormat="1" hidden="1" x14ac:dyDescent="0.25">
      <c r="A182" s="327"/>
      <c r="B182" s="85"/>
      <c r="C182" s="85"/>
      <c r="D182" s="207"/>
      <c r="E182" s="85"/>
      <c r="F182" s="67">
        <f t="shared" si="8"/>
        <v>0</v>
      </c>
      <c r="G182" s="87" t="s">
        <v>183</v>
      </c>
      <c r="I182" s="87"/>
    </row>
    <row r="183" spans="1:9" s="77" customFormat="1" hidden="1" x14ac:dyDescent="0.25">
      <c r="A183" s="327"/>
      <c r="B183" s="85"/>
      <c r="C183" s="85"/>
      <c r="D183" s="207"/>
      <c r="E183" s="85"/>
      <c r="F183" s="67">
        <f t="shared" si="8"/>
        <v>0</v>
      </c>
      <c r="G183" s="87" t="s">
        <v>183</v>
      </c>
      <c r="I183" s="87"/>
    </row>
    <row r="184" spans="1:9" s="77" customFormat="1" hidden="1" x14ac:dyDescent="0.25">
      <c r="A184" s="327"/>
      <c r="B184" s="85"/>
      <c r="C184" s="85"/>
      <c r="D184" s="207"/>
      <c r="E184" s="85"/>
      <c r="F184" s="67">
        <f t="shared" si="8"/>
        <v>0</v>
      </c>
      <c r="G184" s="87" t="s">
        <v>183</v>
      </c>
      <c r="I184" s="87"/>
    </row>
    <row r="185" spans="1:9" s="77" customFormat="1" hidden="1" x14ac:dyDescent="0.25">
      <c r="A185" s="327"/>
      <c r="B185" s="85"/>
      <c r="C185" s="85"/>
      <c r="D185" s="207"/>
      <c r="E185" s="85"/>
      <c r="F185" s="67">
        <f t="shared" si="8"/>
        <v>0</v>
      </c>
      <c r="G185" s="87" t="s">
        <v>183</v>
      </c>
      <c r="I185" s="87"/>
    </row>
    <row r="186" spans="1:9" s="77" customFormat="1" hidden="1" x14ac:dyDescent="0.25">
      <c r="A186" s="327"/>
      <c r="B186" s="85"/>
      <c r="C186" s="85"/>
      <c r="D186" s="207"/>
      <c r="E186" s="85"/>
      <c r="F186" s="67">
        <f t="shared" si="8"/>
        <v>0</v>
      </c>
      <c r="G186" s="87" t="s">
        <v>183</v>
      </c>
      <c r="I186" s="87"/>
    </row>
    <row r="187" spans="1:9" s="77" customFormat="1" hidden="1" x14ac:dyDescent="0.25">
      <c r="A187" s="327"/>
      <c r="B187" s="85"/>
      <c r="C187" s="85"/>
      <c r="D187" s="207"/>
      <c r="E187" s="85"/>
      <c r="F187" s="67">
        <f t="shared" si="8"/>
        <v>0</v>
      </c>
      <c r="G187" s="87" t="s">
        <v>183</v>
      </c>
      <c r="I187" s="87"/>
    </row>
    <row r="188" spans="1:9" s="77" customFormat="1" hidden="1" x14ac:dyDescent="0.25">
      <c r="A188" s="327"/>
      <c r="B188" s="85"/>
      <c r="C188" s="85"/>
      <c r="D188" s="207"/>
      <c r="E188" s="85"/>
      <c r="F188" s="67">
        <f t="shared" si="8"/>
        <v>0</v>
      </c>
      <c r="G188" s="87" t="s">
        <v>183</v>
      </c>
      <c r="I188" s="87"/>
    </row>
    <row r="189" spans="1:9" s="77" customFormat="1" hidden="1" x14ac:dyDescent="0.25">
      <c r="A189" s="327"/>
      <c r="B189" s="85"/>
      <c r="C189" s="85"/>
      <c r="D189" s="207"/>
      <c r="E189" s="85"/>
      <c r="F189" s="67">
        <f t="shared" si="8"/>
        <v>0</v>
      </c>
      <c r="G189" s="87" t="s">
        <v>183</v>
      </c>
      <c r="I189" s="87"/>
    </row>
    <row r="190" spans="1:9" s="77" customFormat="1" hidden="1" x14ac:dyDescent="0.25">
      <c r="A190" s="327"/>
      <c r="B190" s="85"/>
      <c r="C190" s="85"/>
      <c r="D190" s="207"/>
      <c r="E190" s="85"/>
      <c r="F190" s="67">
        <f t="shared" si="8"/>
        <v>0</v>
      </c>
      <c r="G190" s="87" t="s">
        <v>183</v>
      </c>
      <c r="I190" s="87"/>
    </row>
    <row r="191" spans="1:9" s="77" customFormat="1" hidden="1" x14ac:dyDescent="0.25">
      <c r="A191" s="327"/>
      <c r="B191" s="85"/>
      <c r="C191" s="85"/>
      <c r="D191" s="207"/>
      <c r="E191" s="85"/>
      <c r="F191" s="67">
        <f t="shared" si="8"/>
        <v>0</v>
      </c>
      <c r="G191" s="87" t="s">
        <v>183</v>
      </c>
      <c r="I191" s="87"/>
    </row>
    <row r="192" spans="1:9" s="77" customFormat="1" hidden="1" x14ac:dyDescent="0.25">
      <c r="A192" s="327"/>
      <c r="B192" s="85"/>
      <c r="C192" s="85"/>
      <c r="D192" s="207"/>
      <c r="E192" s="85"/>
      <c r="F192" s="67">
        <f t="shared" si="8"/>
        <v>0</v>
      </c>
      <c r="G192" s="87" t="s">
        <v>183</v>
      </c>
      <c r="I192" s="87"/>
    </row>
    <row r="193" spans="1:9" s="77" customFormat="1" hidden="1" x14ac:dyDescent="0.25">
      <c r="A193" s="327"/>
      <c r="B193" s="85"/>
      <c r="C193" s="85"/>
      <c r="D193" s="207"/>
      <c r="E193" s="85"/>
      <c r="F193" s="67">
        <f t="shared" si="8"/>
        <v>0</v>
      </c>
      <c r="G193" s="87" t="s">
        <v>183</v>
      </c>
      <c r="I193" s="87"/>
    </row>
    <row r="194" spans="1:9" s="77" customFormat="1" hidden="1" x14ac:dyDescent="0.25">
      <c r="A194" s="327"/>
      <c r="B194" s="85"/>
      <c r="C194" s="85"/>
      <c r="D194" s="207"/>
      <c r="E194" s="85"/>
      <c r="F194" s="67">
        <f t="shared" si="8"/>
        <v>0</v>
      </c>
      <c r="G194" s="87" t="s">
        <v>183</v>
      </c>
      <c r="I194" s="87"/>
    </row>
    <row r="195" spans="1:9" s="77" customFormat="1" hidden="1" x14ac:dyDescent="0.25">
      <c r="A195" s="327"/>
      <c r="B195" s="85"/>
      <c r="C195" s="85"/>
      <c r="D195" s="207"/>
      <c r="E195" s="85"/>
      <c r="F195" s="67">
        <f t="shared" si="8"/>
        <v>0</v>
      </c>
      <c r="G195" s="87" t="s">
        <v>183</v>
      </c>
      <c r="I195" s="87"/>
    </row>
    <row r="196" spans="1:9" s="77" customFormat="1" hidden="1" x14ac:dyDescent="0.25">
      <c r="A196" s="327"/>
      <c r="B196" s="85"/>
      <c r="C196" s="85"/>
      <c r="D196" s="207"/>
      <c r="E196" s="85"/>
      <c r="F196" s="67">
        <f t="shared" si="8"/>
        <v>0</v>
      </c>
      <c r="G196" s="87" t="s">
        <v>183</v>
      </c>
      <c r="I196" s="87"/>
    </row>
    <row r="197" spans="1:9" s="77" customFormat="1" hidden="1" x14ac:dyDescent="0.25">
      <c r="A197" s="327"/>
      <c r="B197" s="85"/>
      <c r="C197" s="85"/>
      <c r="D197" s="207"/>
      <c r="E197" s="85"/>
      <c r="F197" s="67">
        <f t="shared" si="8"/>
        <v>0</v>
      </c>
      <c r="G197" s="87" t="s">
        <v>183</v>
      </c>
      <c r="I197" s="87"/>
    </row>
    <row r="198" spans="1:9" s="77" customFormat="1" hidden="1" x14ac:dyDescent="0.25">
      <c r="A198" s="327"/>
      <c r="B198" s="85"/>
      <c r="C198" s="85"/>
      <c r="D198" s="207"/>
      <c r="E198" s="85"/>
      <c r="F198" s="67">
        <f t="shared" si="8"/>
        <v>0</v>
      </c>
      <c r="G198" s="87" t="s">
        <v>183</v>
      </c>
      <c r="I198" s="87"/>
    </row>
    <row r="199" spans="1:9" s="77" customFormat="1" hidden="1" x14ac:dyDescent="0.25">
      <c r="A199" s="327"/>
      <c r="B199" s="85"/>
      <c r="C199" s="85"/>
      <c r="D199" s="207"/>
      <c r="E199" s="85"/>
      <c r="F199" s="67">
        <f t="shared" si="8"/>
        <v>0</v>
      </c>
      <c r="G199" s="87" t="s">
        <v>183</v>
      </c>
      <c r="I199" s="87"/>
    </row>
    <row r="200" spans="1:9" s="77" customFormat="1" hidden="1" x14ac:dyDescent="0.25">
      <c r="A200" s="327"/>
      <c r="B200" s="85"/>
      <c r="C200" s="85"/>
      <c r="D200" s="207"/>
      <c r="E200" s="85"/>
      <c r="F200" s="67">
        <f t="shared" si="8"/>
        <v>0</v>
      </c>
      <c r="G200" s="87" t="s">
        <v>183</v>
      </c>
      <c r="I200" s="87"/>
    </row>
    <row r="201" spans="1:9" s="77" customFormat="1" hidden="1" x14ac:dyDescent="0.25">
      <c r="A201" s="327"/>
      <c r="B201" s="85"/>
      <c r="C201" s="85"/>
      <c r="D201" s="207"/>
      <c r="E201" s="85"/>
      <c r="F201" s="67">
        <f t="shared" si="8"/>
        <v>0</v>
      </c>
      <c r="G201" s="87" t="s">
        <v>183</v>
      </c>
      <c r="I201" s="87"/>
    </row>
    <row r="202" spans="1:9" s="77" customFormat="1" hidden="1" x14ac:dyDescent="0.25">
      <c r="A202" s="327"/>
      <c r="B202" s="85"/>
      <c r="C202" s="85"/>
      <c r="D202" s="207"/>
      <c r="E202" s="85"/>
      <c r="F202" s="67">
        <f t="shared" ref="F202:F265" si="9">ROUND(+B202*D202*E202,2)</f>
        <v>0</v>
      </c>
      <c r="G202" s="87" t="s">
        <v>183</v>
      </c>
      <c r="I202" s="87"/>
    </row>
    <row r="203" spans="1:9" s="77" customFormat="1" hidden="1" x14ac:dyDescent="0.25">
      <c r="A203" s="327"/>
      <c r="B203" s="85"/>
      <c r="C203" s="85"/>
      <c r="D203" s="207"/>
      <c r="E203" s="85"/>
      <c r="F203" s="67">
        <f t="shared" si="9"/>
        <v>0</v>
      </c>
      <c r="G203" s="87" t="s">
        <v>183</v>
      </c>
      <c r="I203" s="87"/>
    </row>
    <row r="204" spans="1:9" s="77" customFormat="1" hidden="1" x14ac:dyDescent="0.25">
      <c r="A204" s="327"/>
      <c r="B204" s="85"/>
      <c r="C204" s="85"/>
      <c r="D204" s="207"/>
      <c r="E204" s="85"/>
      <c r="F204" s="67">
        <f t="shared" si="9"/>
        <v>0</v>
      </c>
      <c r="G204" s="87" t="s">
        <v>183</v>
      </c>
      <c r="I204" s="87"/>
    </row>
    <row r="205" spans="1:9" s="77" customFormat="1" hidden="1" x14ac:dyDescent="0.25">
      <c r="A205" s="327"/>
      <c r="B205" s="85"/>
      <c r="C205" s="85"/>
      <c r="D205" s="207"/>
      <c r="E205" s="85"/>
      <c r="F205" s="67">
        <f t="shared" si="9"/>
        <v>0</v>
      </c>
      <c r="G205" s="87" t="s">
        <v>183</v>
      </c>
      <c r="I205" s="87"/>
    </row>
    <row r="206" spans="1:9" s="77" customFormat="1" hidden="1" x14ac:dyDescent="0.25">
      <c r="A206" s="327"/>
      <c r="B206" s="85"/>
      <c r="C206" s="85"/>
      <c r="D206" s="207"/>
      <c r="E206" s="85"/>
      <c r="F206" s="67">
        <f t="shared" si="9"/>
        <v>0</v>
      </c>
      <c r="G206" s="87" t="s">
        <v>183</v>
      </c>
      <c r="I206" s="87"/>
    </row>
    <row r="207" spans="1:9" s="77" customFormat="1" hidden="1" x14ac:dyDescent="0.25">
      <c r="A207" s="327"/>
      <c r="B207" s="85"/>
      <c r="C207" s="85"/>
      <c r="D207" s="207"/>
      <c r="E207" s="85"/>
      <c r="F207" s="67">
        <f t="shared" si="9"/>
        <v>0</v>
      </c>
      <c r="G207" s="87" t="s">
        <v>183</v>
      </c>
      <c r="I207" s="87"/>
    </row>
    <row r="208" spans="1:9" s="77" customFormat="1" hidden="1" x14ac:dyDescent="0.25">
      <c r="A208" s="327"/>
      <c r="B208" s="85"/>
      <c r="C208" s="85"/>
      <c r="D208" s="207"/>
      <c r="E208" s="85"/>
      <c r="F208" s="67">
        <f t="shared" si="9"/>
        <v>0</v>
      </c>
      <c r="G208" s="87" t="s">
        <v>183</v>
      </c>
      <c r="I208" s="87"/>
    </row>
    <row r="209" spans="1:9" s="77" customFormat="1" hidden="1" x14ac:dyDescent="0.25">
      <c r="A209" s="327"/>
      <c r="B209" s="85"/>
      <c r="C209" s="85"/>
      <c r="D209" s="207"/>
      <c r="E209" s="85"/>
      <c r="F209" s="67">
        <f t="shared" si="9"/>
        <v>0</v>
      </c>
      <c r="G209" s="87" t="s">
        <v>183</v>
      </c>
      <c r="I209" s="87"/>
    </row>
    <row r="210" spans="1:9" s="77" customFormat="1" hidden="1" x14ac:dyDescent="0.25">
      <c r="A210" s="327"/>
      <c r="B210" s="85"/>
      <c r="C210" s="85"/>
      <c r="D210" s="207"/>
      <c r="E210" s="85"/>
      <c r="F210" s="67">
        <f t="shared" si="9"/>
        <v>0</v>
      </c>
      <c r="G210" s="87" t="s">
        <v>183</v>
      </c>
      <c r="I210" s="87"/>
    </row>
    <row r="211" spans="1:9" s="77" customFormat="1" hidden="1" x14ac:dyDescent="0.25">
      <c r="A211" s="327"/>
      <c r="B211" s="85"/>
      <c r="C211" s="85"/>
      <c r="D211" s="207"/>
      <c r="E211" s="85"/>
      <c r="F211" s="67">
        <f t="shared" si="9"/>
        <v>0</v>
      </c>
      <c r="G211" s="87" t="s">
        <v>183</v>
      </c>
      <c r="I211" s="87"/>
    </row>
    <row r="212" spans="1:9" s="77" customFormat="1" hidden="1" x14ac:dyDescent="0.25">
      <c r="A212" s="327"/>
      <c r="B212" s="85"/>
      <c r="C212" s="85"/>
      <c r="D212" s="207"/>
      <c r="E212" s="85"/>
      <c r="F212" s="67">
        <f t="shared" si="9"/>
        <v>0</v>
      </c>
      <c r="G212" s="87" t="s">
        <v>183</v>
      </c>
      <c r="I212" s="87"/>
    </row>
    <row r="213" spans="1:9" s="77" customFormat="1" hidden="1" x14ac:dyDescent="0.25">
      <c r="A213" s="327"/>
      <c r="B213" s="85"/>
      <c r="C213" s="85"/>
      <c r="D213" s="207"/>
      <c r="E213" s="85"/>
      <c r="F213" s="67">
        <f t="shared" si="9"/>
        <v>0</v>
      </c>
      <c r="G213" s="87" t="s">
        <v>183</v>
      </c>
      <c r="I213" s="87"/>
    </row>
    <row r="214" spans="1:9" s="77" customFormat="1" hidden="1" x14ac:dyDescent="0.25">
      <c r="A214" s="327"/>
      <c r="B214" s="85"/>
      <c r="C214" s="85"/>
      <c r="D214" s="207"/>
      <c r="E214" s="85"/>
      <c r="F214" s="67">
        <f t="shared" si="9"/>
        <v>0</v>
      </c>
      <c r="G214" s="87" t="s">
        <v>183</v>
      </c>
      <c r="I214" s="87"/>
    </row>
    <row r="215" spans="1:9" s="77" customFormat="1" hidden="1" x14ac:dyDescent="0.25">
      <c r="A215" s="327"/>
      <c r="B215" s="85"/>
      <c r="C215" s="85"/>
      <c r="D215" s="207"/>
      <c r="E215" s="85"/>
      <c r="F215" s="67">
        <f t="shared" si="9"/>
        <v>0</v>
      </c>
      <c r="G215" s="87" t="s">
        <v>183</v>
      </c>
      <c r="I215" s="87"/>
    </row>
    <row r="216" spans="1:9" s="77" customFormat="1" hidden="1" x14ac:dyDescent="0.25">
      <c r="A216" s="327"/>
      <c r="B216" s="85"/>
      <c r="C216" s="85"/>
      <c r="D216" s="207"/>
      <c r="E216" s="85"/>
      <c r="F216" s="67">
        <f t="shared" si="9"/>
        <v>0</v>
      </c>
      <c r="G216" s="87" t="s">
        <v>183</v>
      </c>
      <c r="I216" s="87"/>
    </row>
    <row r="217" spans="1:9" s="77" customFormat="1" hidden="1" x14ac:dyDescent="0.25">
      <c r="A217" s="327"/>
      <c r="B217" s="85"/>
      <c r="C217" s="85"/>
      <c r="D217" s="207"/>
      <c r="E217" s="85"/>
      <c r="F217" s="67">
        <f t="shared" si="9"/>
        <v>0</v>
      </c>
      <c r="G217" s="87" t="s">
        <v>183</v>
      </c>
      <c r="I217" s="87"/>
    </row>
    <row r="218" spans="1:9" s="77" customFormat="1" hidden="1" x14ac:dyDescent="0.25">
      <c r="A218" s="327"/>
      <c r="B218" s="85"/>
      <c r="C218" s="85"/>
      <c r="D218" s="207"/>
      <c r="E218" s="85"/>
      <c r="F218" s="67">
        <f t="shared" si="9"/>
        <v>0</v>
      </c>
      <c r="G218" s="87" t="s">
        <v>183</v>
      </c>
      <c r="I218" s="87"/>
    </row>
    <row r="219" spans="1:9" s="77" customFormat="1" hidden="1" x14ac:dyDescent="0.25">
      <c r="A219" s="327"/>
      <c r="B219" s="85"/>
      <c r="C219" s="85"/>
      <c r="D219" s="207"/>
      <c r="E219" s="85"/>
      <c r="F219" s="67">
        <f t="shared" si="9"/>
        <v>0</v>
      </c>
      <c r="G219" s="87" t="s">
        <v>183</v>
      </c>
      <c r="I219" s="87"/>
    </row>
    <row r="220" spans="1:9" s="77" customFormat="1" hidden="1" x14ac:dyDescent="0.25">
      <c r="A220" s="327"/>
      <c r="B220" s="85"/>
      <c r="C220" s="85"/>
      <c r="D220" s="207"/>
      <c r="E220" s="85"/>
      <c r="F220" s="67">
        <f t="shared" si="9"/>
        <v>0</v>
      </c>
      <c r="G220" s="87" t="s">
        <v>183</v>
      </c>
      <c r="I220" s="87"/>
    </row>
    <row r="221" spans="1:9" s="77" customFormat="1" hidden="1" x14ac:dyDescent="0.25">
      <c r="A221" s="327"/>
      <c r="B221" s="85"/>
      <c r="C221" s="85"/>
      <c r="D221" s="207"/>
      <c r="E221" s="85"/>
      <c r="F221" s="67">
        <f t="shared" si="9"/>
        <v>0</v>
      </c>
      <c r="G221" s="87" t="s">
        <v>183</v>
      </c>
      <c r="I221" s="87"/>
    </row>
    <row r="222" spans="1:9" s="77" customFormat="1" hidden="1" x14ac:dyDescent="0.25">
      <c r="A222" s="327"/>
      <c r="B222" s="85"/>
      <c r="C222" s="85"/>
      <c r="D222" s="207"/>
      <c r="E222" s="85"/>
      <c r="F222" s="67">
        <f t="shared" si="9"/>
        <v>0</v>
      </c>
      <c r="G222" s="87" t="s">
        <v>183</v>
      </c>
      <c r="I222" s="87"/>
    </row>
    <row r="223" spans="1:9" s="77" customFormat="1" hidden="1" x14ac:dyDescent="0.25">
      <c r="A223" s="327"/>
      <c r="B223" s="85"/>
      <c r="C223" s="85"/>
      <c r="D223" s="207"/>
      <c r="E223" s="85"/>
      <c r="F223" s="67">
        <f t="shared" si="9"/>
        <v>0</v>
      </c>
      <c r="G223" s="87" t="s">
        <v>183</v>
      </c>
      <c r="I223" s="87"/>
    </row>
    <row r="224" spans="1:9" s="77" customFormat="1" hidden="1" x14ac:dyDescent="0.25">
      <c r="A224" s="327"/>
      <c r="B224" s="85"/>
      <c r="C224" s="85"/>
      <c r="D224" s="207"/>
      <c r="E224" s="85"/>
      <c r="F224" s="67">
        <f t="shared" si="9"/>
        <v>0</v>
      </c>
      <c r="G224" s="87" t="s">
        <v>183</v>
      </c>
      <c r="I224" s="87"/>
    </row>
    <row r="225" spans="1:9" s="77" customFormat="1" hidden="1" x14ac:dyDescent="0.25">
      <c r="A225" s="327"/>
      <c r="B225" s="85"/>
      <c r="C225" s="85"/>
      <c r="D225" s="207"/>
      <c r="E225" s="85"/>
      <c r="F225" s="67">
        <f t="shared" si="9"/>
        <v>0</v>
      </c>
      <c r="G225" s="87" t="s">
        <v>183</v>
      </c>
      <c r="I225" s="87"/>
    </row>
    <row r="226" spans="1:9" s="77" customFormat="1" hidden="1" x14ac:dyDescent="0.25">
      <c r="A226" s="327"/>
      <c r="B226" s="85"/>
      <c r="C226" s="85"/>
      <c r="D226" s="207"/>
      <c r="E226" s="85"/>
      <c r="F226" s="67">
        <f t="shared" si="9"/>
        <v>0</v>
      </c>
      <c r="G226" s="87" t="s">
        <v>183</v>
      </c>
      <c r="I226" s="87"/>
    </row>
    <row r="227" spans="1:9" s="77" customFormat="1" hidden="1" x14ac:dyDescent="0.25">
      <c r="A227" s="327"/>
      <c r="B227" s="85"/>
      <c r="C227" s="85"/>
      <c r="D227" s="207"/>
      <c r="E227" s="85"/>
      <c r="F227" s="67">
        <f t="shared" si="9"/>
        <v>0</v>
      </c>
      <c r="G227" s="87" t="s">
        <v>183</v>
      </c>
      <c r="I227" s="87"/>
    </row>
    <row r="228" spans="1:9" s="77" customFormat="1" hidden="1" x14ac:dyDescent="0.25">
      <c r="A228" s="327"/>
      <c r="B228" s="85"/>
      <c r="C228" s="85"/>
      <c r="D228" s="207"/>
      <c r="E228" s="85"/>
      <c r="F228" s="67">
        <f t="shared" si="9"/>
        <v>0</v>
      </c>
      <c r="G228" s="87" t="s">
        <v>183</v>
      </c>
      <c r="I228" s="87"/>
    </row>
    <row r="229" spans="1:9" s="77" customFormat="1" hidden="1" x14ac:dyDescent="0.25">
      <c r="A229" s="327"/>
      <c r="B229" s="85"/>
      <c r="C229" s="85"/>
      <c r="D229" s="207"/>
      <c r="E229" s="85"/>
      <c r="F229" s="67">
        <f t="shared" si="9"/>
        <v>0</v>
      </c>
      <c r="G229" s="87" t="s">
        <v>183</v>
      </c>
      <c r="I229" s="87"/>
    </row>
    <row r="230" spans="1:9" s="77" customFormat="1" hidden="1" x14ac:dyDescent="0.25">
      <c r="A230" s="327"/>
      <c r="B230" s="85"/>
      <c r="C230" s="85"/>
      <c r="D230" s="207"/>
      <c r="E230" s="85"/>
      <c r="F230" s="67">
        <f t="shared" si="9"/>
        <v>0</v>
      </c>
      <c r="G230" s="87" t="s">
        <v>183</v>
      </c>
      <c r="I230" s="87"/>
    </row>
    <row r="231" spans="1:9" s="77" customFormat="1" hidden="1" x14ac:dyDescent="0.25">
      <c r="A231" s="327"/>
      <c r="B231" s="85"/>
      <c r="C231" s="85"/>
      <c r="D231" s="207"/>
      <c r="E231" s="85"/>
      <c r="F231" s="67">
        <f t="shared" si="9"/>
        <v>0</v>
      </c>
      <c r="G231" s="87" t="s">
        <v>183</v>
      </c>
      <c r="I231" s="87"/>
    </row>
    <row r="232" spans="1:9" s="77" customFormat="1" hidden="1" x14ac:dyDescent="0.25">
      <c r="A232" s="327"/>
      <c r="B232" s="85"/>
      <c r="C232" s="85"/>
      <c r="D232" s="207"/>
      <c r="E232" s="85"/>
      <c r="F232" s="67">
        <f t="shared" si="9"/>
        <v>0</v>
      </c>
      <c r="G232" s="87" t="s">
        <v>183</v>
      </c>
      <c r="I232" s="87"/>
    </row>
    <row r="233" spans="1:9" s="77" customFormat="1" hidden="1" x14ac:dyDescent="0.25">
      <c r="A233" s="327"/>
      <c r="B233" s="85"/>
      <c r="C233" s="85"/>
      <c r="D233" s="207"/>
      <c r="E233" s="85"/>
      <c r="F233" s="67">
        <f t="shared" si="9"/>
        <v>0</v>
      </c>
      <c r="G233" s="87" t="s">
        <v>183</v>
      </c>
      <c r="I233" s="87"/>
    </row>
    <row r="234" spans="1:9" s="77" customFormat="1" hidden="1" x14ac:dyDescent="0.25">
      <c r="A234" s="327"/>
      <c r="B234" s="85"/>
      <c r="C234" s="85"/>
      <c r="D234" s="207"/>
      <c r="E234" s="85"/>
      <c r="F234" s="67">
        <f t="shared" si="9"/>
        <v>0</v>
      </c>
      <c r="G234" s="87" t="s">
        <v>183</v>
      </c>
      <c r="I234" s="87"/>
    </row>
    <row r="235" spans="1:9" s="77" customFormat="1" hidden="1" x14ac:dyDescent="0.25">
      <c r="A235" s="327"/>
      <c r="B235" s="85"/>
      <c r="C235" s="85"/>
      <c r="D235" s="207"/>
      <c r="E235" s="85"/>
      <c r="F235" s="67">
        <f t="shared" si="9"/>
        <v>0</v>
      </c>
      <c r="G235" s="87" t="s">
        <v>183</v>
      </c>
      <c r="I235" s="87"/>
    </row>
    <row r="236" spans="1:9" s="77" customFormat="1" hidden="1" x14ac:dyDescent="0.25">
      <c r="A236" s="327"/>
      <c r="B236" s="85"/>
      <c r="C236" s="85"/>
      <c r="D236" s="207"/>
      <c r="E236" s="85"/>
      <c r="F236" s="67">
        <f t="shared" si="9"/>
        <v>0</v>
      </c>
      <c r="G236" s="87" t="s">
        <v>183</v>
      </c>
      <c r="I236" s="87"/>
    </row>
    <row r="237" spans="1:9" s="77" customFormat="1" hidden="1" x14ac:dyDescent="0.25">
      <c r="A237" s="327"/>
      <c r="B237" s="85"/>
      <c r="C237" s="85"/>
      <c r="D237" s="207"/>
      <c r="E237" s="85"/>
      <c r="F237" s="67">
        <f t="shared" si="9"/>
        <v>0</v>
      </c>
      <c r="G237" s="87" t="s">
        <v>183</v>
      </c>
      <c r="I237" s="87"/>
    </row>
    <row r="238" spans="1:9" s="77" customFormat="1" hidden="1" x14ac:dyDescent="0.25">
      <c r="A238" s="327"/>
      <c r="B238" s="85"/>
      <c r="C238" s="85"/>
      <c r="D238" s="207"/>
      <c r="E238" s="85"/>
      <c r="F238" s="67">
        <f t="shared" si="9"/>
        <v>0</v>
      </c>
      <c r="G238" s="87" t="s">
        <v>183</v>
      </c>
      <c r="I238" s="87"/>
    </row>
    <row r="239" spans="1:9" s="77" customFormat="1" hidden="1" x14ac:dyDescent="0.25">
      <c r="A239" s="327"/>
      <c r="B239" s="85"/>
      <c r="C239" s="85"/>
      <c r="D239" s="207"/>
      <c r="E239" s="85"/>
      <c r="F239" s="67">
        <f t="shared" si="9"/>
        <v>0</v>
      </c>
      <c r="G239" s="87" t="s">
        <v>183</v>
      </c>
      <c r="I239" s="87"/>
    </row>
    <row r="240" spans="1:9" s="77" customFormat="1" hidden="1" x14ac:dyDescent="0.25">
      <c r="A240" s="327"/>
      <c r="B240" s="85"/>
      <c r="C240" s="85"/>
      <c r="D240" s="207"/>
      <c r="E240" s="85"/>
      <c r="F240" s="67">
        <f t="shared" si="9"/>
        <v>0</v>
      </c>
      <c r="G240" s="87" t="s">
        <v>183</v>
      </c>
      <c r="I240" s="87"/>
    </row>
    <row r="241" spans="1:9" s="77" customFormat="1" hidden="1" x14ac:dyDescent="0.25">
      <c r="A241" s="327"/>
      <c r="B241" s="85"/>
      <c r="C241" s="85"/>
      <c r="D241" s="207"/>
      <c r="E241" s="85"/>
      <c r="F241" s="67">
        <f t="shared" si="9"/>
        <v>0</v>
      </c>
      <c r="G241" s="87" t="s">
        <v>183</v>
      </c>
      <c r="I241" s="87"/>
    </row>
    <row r="242" spans="1:9" s="77" customFormat="1" hidden="1" x14ac:dyDescent="0.25">
      <c r="A242" s="327"/>
      <c r="B242" s="85"/>
      <c r="C242" s="85"/>
      <c r="D242" s="207"/>
      <c r="E242" s="85"/>
      <c r="F242" s="67">
        <f t="shared" si="9"/>
        <v>0</v>
      </c>
      <c r="G242" s="87" t="s">
        <v>183</v>
      </c>
      <c r="I242" s="87"/>
    </row>
    <row r="243" spans="1:9" s="77" customFormat="1" hidden="1" x14ac:dyDescent="0.25">
      <c r="A243" s="327"/>
      <c r="B243" s="85"/>
      <c r="C243" s="85"/>
      <c r="D243" s="207"/>
      <c r="E243" s="85"/>
      <c r="F243" s="67">
        <f t="shared" si="9"/>
        <v>0</v>
      </c>
      <c r="G243" s="87" t="s">
        <v>183</v>
      </c>
      <c r="I243" s="87"/>
    </row>
    <row r="244" spans="1:9" s="77" customFormat="1" hidden="1" x14ac:dyDescent="0.25">
      <c r="A244" s="327"/>
      <c r="B244" s="85"/>
      <c r="C244" s="85"/>
      <c r="D244" s="207"/>
      <c r="E244" s="85"/>
      <c r="F244" s="67">
        <f t="shared" si="9"/>
        <v>0</v>
      </c>
      <c r="G244" s="87" t="s">
        <v>183</v>
      </c>
      <c r="I244" s="87"/>
    </row>
    <row r="245" spans="1:9" s="77" customFormat="1" hidden="1" x14ac:dyDescent="0.25">
      <c r="A245" s="327"/>
      <c r="B245" s="85"/>
      <c r="C245" s="85"/>
      <c r="D245" s="207"/>
      <c r="E245" s="85"/>
      <c r="F245" s="67">
        <f t="shared" si="9"/>
        <v>0</v>
      </c>
      <c r="G245" s="87" t="s">
        <v>183</v>
      </c>
      <c r="I245" s="87"/>
    </row>
    <row r="246" spans="1:9" s="77" customFormat="1" hidden="1" x14ac:dyDescent="0.25">
      <c r="A246" s="327"/>
      <c r="B246" s="85"/>
      <c r="C246" s="85"/>
      <c r="D246" s="207"/>
      <c r="E246" s="85"/>
      <c r="F246" s="67">
        <f t="shared" si="9"/>
        <v>0</v>
      </c>
      <c r="G246" s="87" t="s">
        <v>183</v>
      </c>
      <c r="I246" s="87"/>
    </row>
    <row r="247" spans="1:9" s="77" customFormat="1" hidden="1" x14ac:dyDescent="0.25">
      <c r="A247" s="327"/>
      <c r="B247" s="85"/>
      <c r="C247" s="85"/>
      <c r="D247" s="207"/>
      <c r="E247" s="85"/>
      <c r="F247" s="67">
        <f t="shared" si="9"/>
        <v>0</v>
      </c>
      <c r="G247" s="87" t="s">
        <v>183</v>
      </c>
      <c r="I247" s="87"/>
    </row>
    <row r="248" spans="1:9" s="77" customFormat="1" hidden="1" x14ac:dyDescent="0.25">
      <c r="A248" s="327"/>
      <c r="B248" s="85"/>
      <c r="C248" s="85"/>
      <c r="D248" s="207"/>
      <c r="E248" s="85"/>
      <c r="F248" s="67">
        <f t="shared" si="9"/>
        <v>0</v>
      </c>
      <c r="G248" s="87" t="s">
        <v>183</v>
      </c>
      <c r="I248" s="87"/>
    </row>
    <row r="249" spans="1:9" s="77" customFormat="1" hidden="1" x14ac:dyDescent="0.25">
      <c r="A249" s="327"/>
      <c r="B249" s="85"/>
      <c r="C249" s="85"/>
      <c r="D249" s="207"/>
      <c r="E249" s="85"/>
      <c r="F249" s="67">
        <f t="shared" si="9"/>
        <v>0</v>
      </c>
      <c r="G249" s="87" t="s">
        <v>183</v>
      </c>
      <c r="I249" s="87"/>
    </row>
    <row r="250" spans="1:9" s="77" customFormat="1" hidden="1" x14ac:dyDescent="0.25">
      <c r="A250" s="327"/>
      <c r="B250" s="85"/>
      <c r="C250" s="85"/>
      <c r="D250" s="207"/>
      <c r="E250" s="85"/>
      <c r="F250" s="67">
        <f t="shared" si="9"/>
        <v>0</v>
      </c>
      <c r="G250" s="87" t="s">
        <v>183</v>
      </c>
      <c r="I250" s="87"/>
    </row>
    <row r="251" spans="1:9" s="77" customFormat="1" hidden="1" x14ac:dyDescent="0.25">
      <c r="A251" s="327"/>
      <c r="B251" s="85"/>
      <c r="C251" s="85"/>
      <c r="D251" s="207"/>
      <c r="E251" s="85"/>
      <c r="F251" s="67">
        <f t="shared" si="9"/>
        <v>0</v>
      </c>
      <c r="G251" s="87" t="s">
        <v>183</v>
      </c>
      <c r="I251" s="87"/>
    </row>
    <row r="252" spans="1:9" s="77" customFormat="1" hidden="1" x14ac:dyDescent="0.25">
      <c r="A252" s="327"/>
      <c r="B252" s="85"/>
      <c r="C252" s="85"/>
      <c r="D252" s="207"/>
      <c r="E252" s="85"/>
      <c r="F252" s="67">
        <f t="shared" si="9"/>
        <v>0</v>
      </c>
      <c r="G252" s="87" t="s">
        <v>183</v>
      </c>
      <c r="I252" s="87"/>
    </row>
    <row r="253" spans="1:9" s="77" customFormat="1" hidden="1" x14ac:dyDescent="0.25">
      <c r="A253" s="327"/>
      <c r="B253" s="85"/>
      <c r="C253" s="85"/>
      <c r="D253" s="207"/>
      <c r="E253" s="85"/>
      <c r="F253" s="67">
        <f t="shared" si="9"/>
        <v>0</v>
      </c>
      <c r="G253" s="87" t="s">
        <v>183</v>
      </c>
      <c r="I253" s="87"/>
    </row>
    <row r="254" spans="1:9" s="77" customFormat="1" hidden="1" x14ac:dyDescent="0.25">
      <c r="A254" s="327"/>
      <c r="B254" s="85"/>
      <c r="C254" s="85"/>
      <c r="D254" s="207"/>
      <c r="E254" s="85"/>
      <c r="F254" s="67">
        <f t="shared" si="9"/>
        <v>0</v>
      </c>
      <c r="G254" s="87" t="s">
        <v>183</v>
      </c>
      <c r="I254" s="87"/>
    </row>
    <row r="255" spans="1:9" s="77" customFormat="1" hidden="1" x14ac:dyDescent="0.25">
      <c r="A255" s="327"/>
      <c r="B255" s="85"/>
      <c r="C255" s="85"/>
      <c r="D255" s="207"/>
      <c r="E255" s="85"/>
      <c r="F255" s="67">
        <f t="shared" si="9"/>
        <v>0</v>
      </c>
      <c r="G255" s="87" t="s">
        <v>183</v>
      </c>
      <c r="I255" s="87"/>
    </row>
    <row r="256" spans="1:9" s="77" customFormat="1" hidden="1" x14ac:dyDescent="0.25">
      <c r="A256" s="327"/>
      <c r="B256" s="85"/>
      <c r="C256" s="85"/>
      <c r="D256" s="207"/>
      <c r="E256" s="85"/>
      <c r="F256" s="67">
        <f t="shared" si="9"/>
        <v>0</v>
      </c>
      <c r="G256" s="87" t="s">
        <v>183</v>
      </c>
      <c r="I256" s="87"/>
    </row>
    <row r="257" spans="1:17" s="77" customFormat="1" hidden="1" x14ac:dyDescent="0.25">
      <c r="A257" s="327"/>
      <c r="B257" s="85"/>
      <c r="C257" s="85"/>
      <c r="D257" s="207"/>
      <c r="E257" s="85"/>
      <c r="F257" s="67">
        <f t="shared" si="9"/>
        <v>0</v>
      </c>
      <c r="G257" s="87" t="s">
        <v>183</v>
      </c>
      <c r="I257" s="87"/>
    </row>
    <row r="258" spans="1:17" s="77" customFormat="1" hidden="1" x14ac:dyDescent="0.25">
      <c r="A258" s="327"/>
      <c r="B258" s="85"/>
      <c r="C258" s="85"/>
      <c r="D258" s="207"/>
      <c r="E258" s="85"/>
      <c r="F258" s="67">
        <f t="shared" si="9"/>
        <v>0</v>
      </c>
      <c r="G258" s="87" t="s">
        <v>183</v>
      </c>
      <c r="I258" s="87"/>
    </row>
    <row r="259" spans="1:17" s="77" customFormat="1" hidden="1" x14ac:dyDescent="0.25">
      <c r="A259" s="327"/>
      <c r="B259" s="85"/>
      <c r="C259" s="85"/>
      <c r="D259" s="207"/>
      <c r="E259" s="85"/>
      <c r="F259" s="67">
        <f t="shared" si="9"/>
        <v>0</v>
      </c>
      <c r="G259" s="87" t="s">
        <v>183</v>
      </c>
      <c r="I259" s="87"/>
    </row>
    <row r="260" spans="1:17" s="77" customFormat="1" hidden="1" x14ac:dyDescent="0.25">
      <c r="A260" s="327"/>
      <c r="B260" s="85"/>
      <c r="C260" s="85"/>
      <c r="D260" s="207"/>
      <c r="E260" s="85"/>
      <c r="F260" s="67">
        <f t="shared" si="9"/>
        <v>0</v>
      </c>
      <c r="G260" s="87" t="s">
        <v>183</v>
      </c>
      <c r="I260" s="87"/>
    </row>
    <row r="261" spans="1:17" s="77" customFormat="1" hidden="1" x14ac:dyDescent="0.25">
      <c r="A261" s="327"/>
      <c r="B261" s="85"/>
      <c r="C261" s="85"/>
      <c r="D261" s="207"/>
      <c r="E261" s="85"/>
      <c r="F261" s="67">
        <f t="shared" si="9"/>
        <v>0</v>
      </c>
      <c r="G261" s="87" t="s">
        <v>183</v>
      </c>
      <c r="I261" s="87"/>
    </row>
    <row r="262" spans="1:17" s="77" customFormat="1" hidden="1" x14ac:dyDescent="0.25">
      <c r="A262" s="327"/>
      <c r="B262" s="85"/>
      <c r="C262" s="85"/>
      <c r="D262" s="207"/>
      <c r="E262" s="85"/>
      <c r="F262" s="67">
        <f t="shared" si="9"/>
        <v>0</v>
      </c>
      <c r="G262" s="87" t="s">
        <v>183</v>
      </c>
      <c r="I262" s="87"/>
    </row>
    <row r="263" spans="1:17" s="77" customFormat="1" hidden="1" x14ac:dyDescent="0.25">
      <c r="A263" s="327"/>
      <c r="B263" s="85"/>
      <c r="C263" s="85"/>
      <c r="D263" s="207"/>
      <c r="E263" s="85"/>
      <c r="F263" s="67">
        <f t="shared" si="9"/>
        <v>0</v>
      </c>
      <c r="G263" s="87" t="s">
        <v>183</v>
      </c>
      <c r="I263" s="87"/>
    </row>
    <row r="264" spans="1:17" s="77" customFormat="1" hidden="1" x14ac:dyDescent="0.25">
      <c r="A264" s="327"/>
      <c r="B264" s="85"/>
      <c r="C264" s="85"/>
      <c r="D264" s="207"/>
      <c r="E264" s="85"/>
      <c r="F264" s="67">
        <f t="shared" si="9"/>
        <v>0</v>
      </c>
      <c r="G264" s="87" t="s">
        <v>183</v>
      </c>
      <c r="I264" s="87"/>
    </row>
    <row r="265" spans="1:17" s="77" customFormat="1" hidden="1" x14ac:dyDescent="0.25">
      <c r="A265" s="327"/>
      <c r="B265" s="85"/>
      <c r="C265" s="85"/>
      <c r="D265" s="207"/>
      <c r="E265" s="85"/>
      <c r="F265" s="67">
        <f t="shared" si="9"/>
        <v>0</v>
      </c>
      <c r="G265" s="87" t="s">
        <v>183</v>
      </c>
      <c r="I265" s="87"/>
    </row>
    <row r="266" spans="1:17" s="77" customFormat="1" x14ac:dyDescent="0.25">
      <c r="A266" s="327"/>
      <c r="B266" s="85"/>
      <c r="C266" s="85"/>
      <c r="D266" s="207"/>
      <c r="E266" s="85"/>
      <c r="F266" s="218">
        <f>ROUND(+B266*D266*E266,2)</f>
        <v>0</v>
      </c>
      <c r="G266" s="87" t="s">
        <v>183</v>
      </c>
    </row>
    <row r="267" spans="1:17" s="77" customFormat="1" x14ac:dyDescent="0.25">
      <c r="D267" s="158"/>
      <c r="E267" s="167" t="s">
        <v>184</v>
      </c>
      <c r="F267" s="228">
        <f>ROUND(SUBTOTAL(109,F136:F266),2)</f>
        <v>0</v>
      </c>
      <c r="G267" s="87" t="s">
        <v>183</v>
      </c>
      <c r="I267" s="100" t="s">
        <v>197</v>
      </c>
    </row>
    <row r="268" spans="1:17" s="77" customFormat="1" x14ac:dyDescent="0.25">
      <c r="F268" s="223"/>
      <c r="G268" s="87" t="s">
        <v>185</v>
      </c>
    </row>
    <row r="269" spans="1:17" x14ac:dyDescent="0.25">
      <c r="A269"/>
      <c r="B269"/>
      <c r="C269"/>
      <c r="D269" s="326"/>
      <c r="E269" s="326" t="s">
        <v>262</v>
      </c>
      <c r="F269" s="67">
        <f>+F267+F135</f>
        <v>0</v>
      </c>
      <c r="G269" s="87" t="s">
        <v>185</v>
      </c>
      <c r="I269" s="120" t="s">
        <v>187</v>
      </c>
    </row>
    <row r="270" spans="1:17" x14ac:dyDescent="0.25">
      <c r="G270" s="87" t="s">
        <v>185</v>
      </c>
    </row>
    <row r="271" spans="1:17" s="77" customFormat="1" x14ac:dyDescent="0.25">
      <c r="A271" s="187" t="s">
        <v>263</v>
      </c>
      <c r="B271" s="92"/>
      <c r="C271" s="92"/>
      <c r="D271" s="92"/>
      <c r="E271" s="92"/>
      <c r="F271" s="93"/>
      <c r="G271" s="87" t="s">
        <v>180</v>
      </c>
      <c r="I271" s="121" t="s">
        <v>189</v>
      </c>
    </row>
    <row r="272" spans="1:17" s="77" customFormat="1" ht="45" customHeight="1" x14ac:dyDescent="0.25">
      <c r="A272" s="457"/>
      <c r="B272" s="458"/>
      <c r="C272" s="458"/>
      <c r="D272" s="458"/>
      <c r="E272" s="458"/>
      <c r="F272" s="459"/>
      <c r="G272" s="87" t="s">
        <v>180</v>
      </c>
      <c r="I272" s="454" t="s">
        <v>190</v>
      </c>
      <c r="J272" s="454"/>
      <c r="K272" s="454"/>
      <c r="L272" s="454"/>
      <c r="M272" s="454"/>
      <c r="N272" s="454"/>
      <c r="O272" s="454"/>
      <c r="P272" s="454"/>
      <c r="Q272" s="454"/>
    </row>
    <row r="273" spans="1:17" x14ac:dyDescent="0.25">
      <c r="A273"/>
      <c r="B273"/>
      <c r="C273"/>
      <c r="D273"/>
      <c r="E273"/>
      <c r="F273"/>
      <c r="G273" s="87" t="s">
        <v>183</v>
      </c>
      <c r="I273"/>
    </row>
    <row r="274" spans="1:17" s="77" customFormat="1" x14ac:dyDescent="0.25">
      <c r="A274" s="187" t="s">
        <v>264</v>
      </c>
      <c r="B274" s="96"/>
      <c r="C274" s="96"/>
      <c r="D274" s="96"/>
      <c r="E274" s="96"/>
      <c r="F274" s="97"/>
      <c r="G274" s="87" t="s">
        <v>183</v>
      </c>
      <c r="I274" s="121" t="s">
        <v>189</v>
      </c>
    </row>
    <row r="275" spans="1:17" s="77" customFormat="1" ht="45" customHeight="1" x14ac:dyDescent="0.25">
      <c r="A275" s="457"/>
      <c r="B275" s="458"/>
      <c r="C275" s="458"/>
      <c r="D275" s="458"/>
      <c r="E275" s="458"/>
      <c r="F275" s="459"/>
      <c r="G275" s="87" t="s">
        <v>183</v>
      </c>
      <c r="I275" s="454" t="s">
        <v>190</v>
      </c>
      <c r="J275" s="454"/>
      <c r="K275" s="454"/>
      <c r="L275" s="454"/>
      <c r="M275" s="454"/>
      <c r="N275" s="454"/>
      <c r="O275" s="454"/>
      <c r="P275" s="454"/>
      <c r="Q275" s="454"/>
    </row>
    <row r="276" spans="1:17" x14ac:dyDescent="0.25">
      <c r="A276"/>
      <c r="B276"/>
      <c r="C276"/>
      <c r="D276"/>
      <c r="E276"/>
      <c r="F276" s="72"/>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zoomScaleNormal="100" zoomScaleSheetLayoutView="100" workbookViewId="0">
      <selection activeCell="A4" sqref="A4"/>
    </sheetView>
  </sheetViews>
  <sheetFormatPr defaultColWidth="9.140625" defaultRowHeight="15" x14ac:dyDescent="0.25"/>
  <cols>
    <col min="1" max="1" width="39.42578125" customWidth="1"/>
    <col min="2" max="2" width="75.5703125" customWidth="1"/>
    <col min="3" max="3" width="18.5703125" customWidth="1"/>
    <col min="4" max="4" width="11" hidden="1" customWidth="1"/>
    <col min="5" max="5" width="2.140625" customWidth="1"/>
  </cols>
  <sheetData>
    <row r="1" spans="1:4" ht="20.25" customHeight="1" x14ac:dyDescent="0.25">
      <c r="A1" s="453" t="s">
        <v>169</v>
      </c>
      <c r="B1" s="453"/>
      <c r="C1">
        <f>+'Section A'!B2</f>
        <v>0</v>
      </c>
      <c r="D1" s="46"/>
    </row>
    <row r="2" spans="1:4" ht="53.25" customHeight="1" x14ac:dyDescent="0.25">
      <c r="A2" s="475" t="s">
        <v>265</v>
      </c>
      <c r="B2" s="475"/>
      <c r="C2" s="475"/>
    </row>
    <row r="3" spans="1:4" ht="25.5" x14ac:dyDescent="0.25">
      <c r="A3" s="209" t="s">
        <v>252</v>
      </c>
      <c r="B3" s="186" t="s">
        <v>253</v>
      </c>
      <c r="C3" s="209" t="s">
        <v>266</v>
      </c>
      <c r="D3" s="46" t="s">
        <v>178</v>
      </c>
    </row>
    <row r="4" spans="1:4" s="87" customFormat="1" x14ac:dyDescent="0.25">
      <c r="A4" s="181"/>
      <c r="B4" s="180"/>
      <c r="C4" s="86">
        <v>0</v>
      </c>
      <c r="D4" s="216" t="s">
        <v>180</v>
      </c>
    </row>
    <row r="5" spans="1:4" s="87" customFormat="1" x14ac:dyDescent="0.25">
      <c r="A5" s="178"/>
      <c r="B5" s="327"/>
      <c r="C5" s="86">
        <v>0</v>
      </c>
      <c r="D5" s="216" t="s">
        <v>180</v>
      </c>
    </row>
    <row r="6" spans="1:4" s="87" customFormat="1" x14ac:dyDescent="0.25">
      <c r="A6" s="178"/>
      <c r="B6" s="327"/>
      <c r="C6" s="86">
        <v>0</v>
      </c>
      <c r="D6" s="216" t="s">
        <v>180</v>
      </c>
    </row>
    <row r="7" spans="1:4" s="87" customFormat="1" hidden="1" x14ac:dyDescent="0.25">
      <c r="A7" s="178"/>
      <c r="B7" s="327"/>
      <c r="C7" s="86">
        <v>0</v>
      </c>
      <c r="D7" s="216" t="s">
        <v>180</v>
      </c>
    </row>
    <row r="8" spans="1:4" s="87" customFormat="1" hidden="1" x14ac:dyDescent="0.25">
      <c r="A8" s="178"/>
      <c r="B8" s="327"/>
      <c r="C8" s="86">
        <v>0</v>
      </c>
      <c r="D8" s="216" t="s">
        <v>180</v>
      </c>
    </row>
    <row r="9" spans="1:4" s="87" customFormat="1" hidden="1" x14ac:dyDescent="0.25">
      <c r="A9" s="178"/>
      <c r="B9" s="327"/>
      <c r="C9" s="86">
        <v>0</v>
      </c>
      <c r="D9" s="216" t="s">
        <v>180</v>
      </c>
    </row>
    <row r="10" spans="1:4" s="87" customFormat="1" hidden="1" x14ac:dyDescent="0.25">
      <c r="A10" s="178"/>
      <c r="B10" s="327"/>
      <c r="C10" s="86">
        <v>0</v>
      </c>
      <c r="D10" s="216" t="s">
        <v>180</v>
      </c>
    </row>
    <row r="11" spans="1:4" s="87" customFormat="1" hidden="1" x14ac:dyDescent="0.25">
      <c r="A11" s="178"/>
      <c r="B11" s="327"/>
      <c r="C11" s="86">
        <v>0</v>
      </c>
      <c r="D11" s="216" t="s">
        <v>180</v>
      </c>
    </row>
    <row r="12" spans="1:4" s="87" customFormat="1" hidden="1" x14ac:dyDescent="0.25">
      <c r="A12" s="178"/>
      <c r="B12" s="327"/>
      <c r="C12" s="86">
        <v>0</v>
      </c>
      <c r="D12" s="216" t="s">
        <v>180</v>
      </c>
    </row>
    <row r="13" spans="1:4" s="87" customFormat="1" hidden="1" x14ac:dyDescent="0.25">
      <c r="A13" s="178"/>
      <c r="B13" s="327"/>
      <c r="C13" s="86">
        <v>0</v>
      </c>
      <c r="D13" s="216" t="s">
        <v>180</v>
      </c>
    </row>
    <row r="14" spans="1:4" s="87" customFormat="1" hidden="1" x14ac:dyDescent="0.25">
      <c r="A14" s="178"/>
      <c r="B14" s="327"/>
      <c r="C14" s="86">
        <v>0</v>
      </c>
      <c r="D14" s="216" t="s">
        <v>180</v>
      </c>
    </row>
    <row r="15" spans="1:4" s="87" customFormat="1" hidden="1" x14ac:dyDescent="0.25">
      <c r="A15" s="178"/>
      <c r="B15" s="327"/>
      <c r="C15" s="86">
        <v>0</v>
      </c>
      <c r="D15" s="216" t="s">
        <v>180</v>
      </c>
    </row>
    <row r="16" spans="1:4" s="87" customFormat="1" hidden="1" x14ac:dyDescent="0.25">
      <c r="A16" s="178"/>
      <c r="B16" s="327"/>
      <c r="C16" s="86">
        <v>0</v>
      </c>
      <c r="D16" s="216" t="s">
        <v>180</v>
      </c>
    </row>
    <row r="17" spans="1:4" s="87" customFormat="1" hidden="1" x14ac:dyDescent="0.25">
      <c r="A17" s="178"/>
      <c r="B17" s="327"/>
      <c r="C17" s="86">
        <v>0</v>
      </c>
      <c r="D17" s="216" t="s">
        <v>180</v>
      </c>
    </row>
    <row r="18" spans="1:4" s="87" customFormat="1" hidden="1" x14ac:dyDescent="0.25">
      <c r="A18" s="178"/>
      <c r="B18" s="327"/>
      <c r="C18" s="86">
        <v>0</v>
      </c>
      <c r="D18" s="216" t="s">
        <v>180</v>
      </c>
    </row>
    <row r="19" spans="1:4" s="87" customFormat="1" hidden="1" x14ac:dyDescent="0.25">
      <c r="A19" s="178"/>
      <c r="B19" s="327"/>
      <c r="C19" s="86">
        <v>0</v>
      </c>
      <c r="D19" s="216" t="s">
        <v>180</v>
      </c>
    </row>
    <row r="20" spans="1:4" s="87" customFormat="1" hidden="1" x14ac:dyDescent="0.25">
      <c r="A20" s="178"/>
      <c r="B20" s="327"/>
      <c r="C20" s="86">
        <v>0</v>
      </c>
      <c r="D20" s="216" t="s">
        <v>180</v>
      </c>
    </row>
    <row r="21" spans="1:4" s="87" customFormat="1" hidden="1" x14ac:dyDescent="0.25">
      <c r="A21" s="178"/>
      <c r="B21" s="327"/>
      <c r="C21" s="86">
        <v>0</v>
      </c>
      <c r="D21" s="216" t="s">
        <v>180</v>
      </c>
    </row>
    <row r="22" spans="1:4" s="87" customFormat="1" hidden="1" x14ac:dyDescent="0.25">
      <c r="A22" s="178"/>
      <c r="B22" s="327"/>
      <c r="C22" s="86">
        <v>0</v>
      </c>
      <c r="D22" s="216" t="s">
        <v>180</v>
      </c>
    </row>
    <row r="23" spans="1:4" s="87" customFormat="1" hidden="1" x14ac:dyDescent="0.25">
      <c r="A23" s="178"/>
      <c r="B23" s="327"/>
      <c r="C23" s="86">
        <v>0</v>
      </c>
      <c r="D23" s="216" t="s">
        <v>180</v>
      </c>
    </row>
    <row r="24" spans="1:4" s="87" customFormat="1" hidden="1" x14ac:dyDescent="0.25">
      <c r="A24" s="178"/>
      <c r="B24" s="327"/>
      <c r="C24" s="86">
        <v>0</v>
      </c>
      <c r="D24" s="216" t="s">
        <v>180</v>
      </c>
    </row>
    <row r="25" spans="1:4" s="87" customFormat="1" hidden="1" x14ac:dyDescent="0.25">
      <c r="A25" s="178"/>
      <c r="B25" s="327"/>
      <c r="C25" s="86">
        <v>0</v>
      </c>
      <c r="D25" s="216" t="s">
        <v>180</v>
      </c>
    </row>
    <row r="26" spans="1:4" s="87" customFormat="1" hidden="1" x14ac:dyDescent="0.25">
      <c r="A26" s="178"/>
      <c r="B26" s="327"/>
      <c r="C26" s="86">
        <v>0</v>
      </c>
      <c r="D26" s="216" t="s">
        <v>180</v>
      </c>
    </row>
    <row r="27" spans="1:4" s="87" customFormat="1" hidden="1" x14ac:dyDescent="0.25">
      <c r="A27" s="178"/>
      <c r="B27" s="327"/>
      <c r="C27" s="86">
        <v>0</v>
      </c>
      <c r="D27" s="216" t="s">
        <v>180</v>
      </c>
    </row>
    <row r="28" spans="1:4" s="87" customFormat="1" hidden="1" x14ac:dyDescent="0.25">
      <c r="A28" s="178"/>
      <c r="B28" s="327"/>
      <c r="C28" s="86">
        <v>0</v>
      </c>
      <c r="D28" s="216" t="s">
        <v>180</v>
      </c>
    </row>
    <row r="29" spans="1:4" s="87" customFormat="1" hidden="1" x14ac:dyDescent="0.25">
      <c r="A29" s="178"/>
      <c r="B29" s="327"/>
      <c r="C29" s="86">
        <v>0</v>
      </c>
      <c r="D29" s="216" t="s">
        <v>180</v>
      </c>
    </row>
    <row r="30" spans="1:4" s="87" customFormat="1" hidden="1" x14ac:dyDescent="0.25">
      <c r="A30" s="178"/>
      <c r="B30" s="327"/>
      <c r="C30" s="86">
        <v>0</v>
      </c>
      <c r="D30" s="216" t="s">
        <v>180</v>
      </c>
    </row>
    <row r="31" spans="1:4" s="87" customFormat="1" hidden="1" x14ac:dyDescent="0.25">
      <c r="A31" s="178"/>
      <c r="B31" s="327"/>
      <c r="C31" s="86">
        <v>0</v>
      </c>
      <c r="D31" s="216" t="s">
        <v>180</v>
      </c>
    </row>
    <row r="32" spans="1:4" s="87" customFormat="1" hidden="1" x14ac:dyDescent="0.25">
      <c r="A32" s="178"/>
      <c r="B32" s="327"/>
      <c r="C32" s="86">
        <v>0</v>
      </c>
      <c r="D32" s="216" t="s">
        <v>180</v>
      </c>
    </row>
    <row r="33" spans="1:4" s="87" customFormat="1" hidden="1" x14ac:dyDescent="0.25">
      <c r="A33" s="178"/>
      <c r="B33" s="327"/>
      <c r="C33" s="86">
        <v>0</v>
      </c>
      <c r="D33" s="216" t="s">
        <v>180</v>
      </c>
    </row>
    <row r="34" spans="1:4" s="87" customFormat="1" hidden="1" x14ac:dyDescent="0.25">
      <c r="A34" s="178"/>
      <c r="B34" s="327"/>
      <c r="C34" s="86">
        <v>0</v>
      </c>
      <c r="D34" s="216" t="s">
        <v>180</v>
      </c>
    </row>
    <row r="35" spans="1:4" s="87" customFormat="1" hidden="1" x14ac:dyDescent="0.25">
      <c r="A35" s="178"/>
      <c r="B35" s="327"/>
      <c r="C35" s="86">
        <v>0</v>
      </c>
      <c r="D35" s="216" t="s">
        <v>180</v>
      </c>
    </row>
    <row r="36" spans="1:4" s="87" customFormat="1" hidden="1" x14ac:dyDescent="0.25">
      <c r="A36" s="178"/>
      <c r="B36" s="327"/>
      <c r="C36" s="86">
        <v>0</v>
      </c>
      <c r="D36" s="216" t="s">
        <v>180</v>
      </c>
    </row>
    <row r="37" spans="1:4" s="87" customFormat="1" hidden="1" x14ac:dyDescent="0.25">
      <c r="A37" s="178"/>
      <c r="B37" s="327"/>
      <c r="C37" s="86">
        <v>0</v>
      </c>
      <c r="D37" s="216" t="s">
        <v>180</v>
      </c>
    </row>
    <row r="38" spans="1:4" s="87" customFormat="1" hidden="1" x14ac:dyDescent="0.25">
      <c r="A38" s="178"/>
      <c r="B38" s="327"/>
      <c r="C38" s="86">
        <v>0</v>
      </c>
      <c r="D38" s="216" t="s">
        <v>180</v>
      </c>
    </row>
    <row r="39" spans="1:4" s="87" customFormat="1" hidden="1" x14ac:dyDescent="0.25">
      <c r="A39" s="178"/>
      <c r="B39" s="327"/>
      <c r="C39" s="86">
        <v>0</v>
      </c>
      <c r="D39" s="216" t="s">
        <v>180</v>
      </c>
    </row>
    <row r="40" spans="1:4" s="87" customFormat="1" hidden="1" x14ac:dyDescent="0.25">
      <c r="A40" s="178"/>
      <c r="B40" s="327"/>
      <c r="C40" s="86">
        <v>0</v>
      </c>
      <c r="D40" s="216" t="s">
        <v>180</v>
      </c>
    </row>
    <row r="41" spans="1:4" s="87" customFormat="1" hidden="1" x14ac:dyDescent="0.25">
      <c r="A41" s="178"/>
      <c r="B41" s="327"/>
      <c r="C41" s="86">
        <v>0</v>
      </c>
      <c r="D41" s="216" t="s">
        <v>180</v>
      </c>
    </row>
    <row r="42" spans="1:4" s="87" customFormat="1" hidden="1" x14ac:dyDescent="0.25">
      <c r="A42" s="178"/>
      <c r="B42" s="327"/>
      <c r="C42" s="86">
        <v>0</v>
      </c>
      <c r="D42" s="216" t="s">
        <v>180</v>
      </c>
    </row>
    <row r="43" spans="1:4" s="87" customFormat="1" hidden="1" x14ac:dyDescent="0.25">
      <c r="A43" s="178"/>
      <c r="B43" s="327"/>
      <c r="C43" s="86">
        <v>0</v>
      </c>
      <c r="D43" s="216" t="s">
        <v>180</v>
      </c>
    </row>
    <row r="44" spans="1:4" s="87" customFormat="1" hidden="1" x14ac:dyDescent="0.25">
      <c r="A44" s="178"/>
      <c r="B44" s="327"/>
      <c r="C44" s="86">
        <v>0</v>
      </c>
      <c r="D44" s="216" t="s">
        <v>180</v>
      </c>
    </row>
    <row r="45" spans="1:4" s="87" customFormat="1" hidden="1" x14ac:dyDescent="0.25">
      <c r="A45" s="178"/>
      <c r="B45" s="327"/>
      <c r="C45" s="86">
        <v>0</v>
      </c>
      <c r="D45" s="216" t="s">
        <v>180</v>
      </c>
    </row>
    <row r="46" spans="1:4" s="87" customFormat="1" hidden="1" x14ac:dyDescent="0.25">
      <c r="A46" s="178"/>
      <c r="B46" s="327"/>
      <c r="C46" s="86">
        <v>0</v>
      </c>
      <c r="D46" s="216" t="s">
        <v>180</v>
      </c>
    </row>
    <row r="47" spans="1:4" s="87" customFormat="1" hidden="1" x14ac:dyDescent="0.25">
      <c r="A47" s="178"/>
      <c r="B47" s="327"/>
      <c r="C47" s="86">
        <v>0</v>
      </c>
      <c r="D47" s="216" t="s">
        <v>180</v>
      </c>
    </row>
    <row r="48" spans="1:4" s="87" customFormat="1" hidden="1" x14ac:dyDescent="0.25">
      <c r="A48" s="178"/>
      <c r="B48" s="327"/>
      <c r="C48" s="86">
        <v>0</v>
      </c>
      <c r="D48" s="216" t="s">
        <v>180</v>
      </c>
    </row>
    <row r="49" spans="1:4" s="87" customFormat="1" hidden="1" x14ac:dyDescent="0.25">
      <c r="A49" s="178"/>
      <c r="B49" s="327"/>
      <c r="C49" s="86">
        <v>0</v>
      </c>
      <c r="D49" s="216" t="s">
        <v>180</v>
      </c>
    </row>
    <row r="50" spans="1:4" s="87" customFormat="1" hidden="1" x14ac:dyDescent="0.25">
      <c r="A50" s="178"/>
      <c r="B50" s="327"/>
      <c r="C50" s="86">
        <v>0</v>
      </c>
      <c r="D50" s="216" t="s">
        <v>180</v>
      </c>
    </row>
    <row r="51" spans="1:4" s="87" customFormat="1" hidden="1" x14ac:dyDescent="0.25">
      <c r="A51" s="178"/>
      <c r="B51" s="327"/>
      <c r="C51" s="86">
        <v>0</v>
      </c>
      <c r="D51" s="216" t="s">
        <v>180</v>
      </c>
    </row>
    <row r="52" spans="1:4" s="87" customFormat="1" hidden="1" x14ac:dyDescent="0.25">
      <c r="A52" s="178"/>
      <c r="B52" s="327"/>
      <c r="C52" s="86">
        <v>0</v>
      </c>
      <c r="D52" s="216" t="s">
        <v>180</v>
      </c>
    </row>
    <row r="53" spans="1:4" s="87" customFormat="1" hidden="1" x14ac:dyDescent="0.25">
      <c r="A53" s="178"/>
      <c r="B53" s="327"/>
      <c r="C53" s="86">
        <v>0</v>
      </c>
      <c r="D53" s="216" t="s">
        <v>180</v>
      </c>
    </row>
    <row r="54" spans="1:4" s="87" customFormat="1" hidden="1" x14ac:dyDescent="0.25">
      <c r="A54" s="178"/>
      <c r="B54" s="327"/>
      <c r="C54" s="86">
        <v>0</v>
      </c>
      <c r="D54" s="216" t="s">
        <v>180</v>
      </c>
    </row>
    <row r="55" spans="1:4" s="87" customFormat="1" hidden="1" x14ac:dyDescent="0.25">
      <c r="A55" s="178"/>
      <c r="B55" s="327"/>
      <c r="C55" s="86">
        <v>0</v>
      </c>
      <c r="D55" s="216" t="s">
        <v>180</v>
      </c>
    </row>
    <row r="56" spans="1:4" s="87" customFormat="1" hidden="1" x14ac:dyDescent="0.25">
      <c r="A56" s="178"/>
      <c r="B56" s="327"/>
      <c r="C56" s="86">
        <v>0</v>
      </c>
      <c r="D56" s="216" t="s">
        <v>180</v>
      </c>
    </row>
    <row r="57" spans="1:4" s="87" customFormat="1" hidden="1" x14ac:dyDescent="0.25">
      <c r="A57" s="178"/>
      <c r="B57" s="327"/>
      <c r="C57" s="86">
        <v>0</v>
      </c>
      <c r="D57" s="216" t="s">
        <v>180</v>
      </c>
    </row>
    <row r="58" spans="1:4" s="87" customFormat="1" hidden="1" x14ac:dyDescent="0.25">
      <c r="A58" s="178"/>
      <c r="B58" s="327"/>
      <c r="C58" s="86">
        <v>0</v>
      </c>
      <c r="D58" s="216" t="s">
        <v>180</v>
      </c>
    </row>
    <row r="59" spans="1:4" s="87" customFormat="1" hidden="1" x14ac:dyDescent="0.25">
      <c r="A59" s="178"/>
      <c r="B59" s="327"/>
      <c r="C59" s="86">
        <v>0</v>
      </c>
      <c r="D59" s="216" t="s">
        <v>180</v>
      </c>
    </row>
    <row r="60" spans="1:4" s="87" customFormat="1" hidden="1" x14ac:dyDescent="0.25">
      <c r="A60" s="178"/>
      <c r="B60" s="327"/>
      <c r="C60" s="86">
        <v>0</v>
      </c>
      <c r="D60" s="216" t="s">
        <v>180</v>
      </c>
    </row>
    <row r="61" spans="1:4" s="87" customFormat="1" hidden="1" x14ac:dyDescent="0.25">
      <c r="A61" s="178"/>
      <c r="B61" s="327"/>
      <c r="C61" s="86">
        <v>0</v>
      </c>
      <c r="D61" s="216" t="s">
        <v>180</v>
      </c>
    </row>
    <row r="62" spans="1:4" s="87" customFormat="1" hidden="1" x14ac:dyDescent="0.25">
      <c r="A62" s="178"/>
      <c r="B62" s="327"/>
      <c r="C62" s="86">
        <v>0</v>
      </c>
      <c r="D62" s="216" t="s">
        <v>180</v>
      </c>
    </row>
    <row r="63" spans="1:4" s="87" customFormat="1" hidden="1" x14ac:dyDescent="0.25">
      <c r="A63" s="178"/>
      <c r="B63" s="327"/>
      <c r="C63" s="86">
        <v>0</v>
      </c>
      <c r="D63" s="216" t="s">
        <v>180</v>
      </c>
    </row>
    <row r="64" spans="1:4" s="87" customFormat="1" hidden="1" x14ac:dyDescent="0.25">
      <c r="A64" s="178"/>
      <c r="B64" s="327"/>
      <c r="C64" s="86">
        <v>0</v>
      </c>
      <c r="D64" s="216" t="s">
        <v>180</v>
      </c>
    </row>
    <row r="65" spans="1:4" s="87" customFormat="1" hidden="1" x14ac:dyDescent="0.25">
      <c r="A65" s="178"/>
      <c r="B65" s="327"/>
      <c r="C65" s="86">
        <v>0</v>
      </c>
      <c r="D65" s="216" t="s">
        <v>180</v>
      </c>
    </row>
    <row r="66" spans="1:4" s="87" customFormat="1" hidden="1" x14ac:dyDescent="0.25">
      <c r="A66" s="178"/>
      <c r="B66" s="327"/>
      <c r="C66" s="86">
        <v>0</v>
      </c>
      <c r="D66" s="216" t="s">
        <v>180</v>
      </c>
    </row>
    <row r="67" spans="1:4" s="87" customFormat="1" hidden="1" x14ac:dyDescent="0.25">
      <c r="A67" s="178"/>
      <c r="B67" s="327"/>
      <c r="C67" s="86">
        <v>0</v>
      </c>
      <c r="D67" s="216" t="s">
        <v>180</v>
      </c>
    </row>
    <row r="68" spans="1:4" s="87" customFormat="1" hidden="1" x14ac:dyDescent="0.25">
      <c r="A68" s="178"/>
      <c r="B68" s="327"/>
      <c r="C68" s="86">
        <v>0</v>
      </c>
      <c r="D68" s="216" t="s">
        <v>180</v>
      </c>
    </row>
    <row r="69" spans="1:4" s="87" customFormat="1" hidden="1" x14ac:dyDescent="0.25">
      <c r="A69" s="178"/>
      <c r="B69" s="327"/>
      <c r="C69" s="86">
        <v>0</v>
      </c>
      <c r="D69" s="216" t="s">
        <v>180</v>
      </c>
    </row>
    <row r="70" spans="1:4" s="87" customFormat="1" hidden="1" x14ac:dyDescent="0.25">
      <c r="A70" s="178"/>
      <c r="B70" s="327"/>
      <c r="C70" s="86">
        <v>0</v>
      </c>
      <c r="D70" s="216" t="s">
        <v>180</v>
      </c>
    </row>
    <row r="71" spans="1:4" s="87" customFormat="1" hidden="1" x14ac:dyDescent="0.25">
      <c r="A71" s="178"/>
      <c r="B71" s="327"/>
      <c r="C71" s="86">
        <v>0</v>
      </c>
      <c r="D71" s="216" t="s">
        <v>180</v>
      </c>
    </row>
    <row r="72" spans="1:4" s="87" customFormat="1" hidden="1" x14ac:dyDescent="0.25">
      <c r="A72" s="178"/>
      <c r="B72" s="327"/>
      <c r="C72" s="86">
        <v>0</v>
      </c>
      <c r="D72" s="216" t="s">
        <v>180</v>
      </c>
    </row>
    <row r="73" spans="1:4" s="87" customFormat="1" hidden="1" x14ac:dyDescent="0.25">
      <c r="A73" s="178"/>
      <c r="B73" s="327"/>
      <c r="C73" s="86">
        <v>0</v>
      </c>
      <c r="D73" s="216" t="s">
        <v>180</v>
      </c>
    </row>
    <row r="74" spans="1:4" s="87" customFormat="1" hidden="1" x14ac:dyDescent="0.25">
      <c r="A74" s="178"/>
      <c r="B74" s="327"/>
      <c r="C74" s="86">
        <v>0</v>
      </c>
      <c r="D74" s="216" t="s">
        <v>180</v>
      </c>
    </row>
    <row r="75" spans="1:4" s="87" customFormat="1" hidden="1" x14ac:dyDescent="0.25">
      <c r="A75" s="178"/>
      <c r="B75" s="327"/>
      <c r="C75" s="86">
        <v>0</v>
      </c>
      <c r="D75" s="216" t="s">
        <v>180</v>
      </c>
    </row>
    <row r="76" spans="1:4" s="87" customFormat="1" hidden="1" x14ac:dyDescent="0.25">
      <c r="A76" s="178"/>
      <c r="B76" s="327"/>
      <c r="C76" s="86">
        <v>0</v>
      </c>
      <c r="D76" s="216" t="s">
        <v>180</v>
      </c>
    </row>
    <row r="77" spans="1:4" s="87" customFormat="1" hidden="1" x14ac:dyDescent="0.25">
      <c r="A77" s="178"/>
      <c r="B77" s="327"/>
      <c r="C77" s="86">
        <v>0</v>
      </c>
      <c r="D77" s="216" t="s">
        <v>180</v>
      </c>
    </row>
    <row r="78" spans="1:4" s="87" customFormat="1" hidden="1" x14ac:dyDescent="0.25">
      <c r="A78" s="178"/>
      <c r="B78" s="327"/>
      <c r="C78" s="86">
        <v>0</v>
      </c>
      <c r="D78" s="216" t="s">
        <v>180</v>
      </c>
    </row>
    <row r="79" spans="1:4" s="87" customFormat="1" hidden="1" x14ac:dyDescent="0.25">
      <c r="A79" s="178"/>
      <c r="B79" s="327"/>
      <c r="C79" s="86">
        <v>0</v>
      </c>
      <c r="D79" s="216" t="s">
        <v>180</v>
      </c>
    </row>
    <row r="80" spans="1:4" s="87" customFormat="1" hidden="1" x14ac:dyDescent="0.25">
      <c r="A80" s="178"/>
      <c r="B80" s="327"/>
      <c r="C80" s="86">
        <v>0</v>
      </c>
      <c r="D80" s="216" t="s">
        <v>180</v>
      </c>
    </row>
    <row r="81" spans="1:4" s="87" customFormat="1" hidden="1" x14ac:dyDescent="0.25">
      <c r="A81" s="178"/>
      <c r="B81" s="327"/>
      <c r="C81" s="86">
        <v>0</v>
      </c>
      <c r="D81" s="216" t="s">
        <v>180</v>
      </c>
    </row>
    <row r="82" spans="1:4" s="87" customFormat="1" hidden="1" x14ac:dyDescent="0.25">
      <c r="A82" s="178"/>
      <c r="B82" s="327"/>
      <c r="C82" s="86">
        <v>0</v>
      </c>
      <c r="D82" s="216" t="s">
        <v>180</v>
      </c>
    </row>
    <row r="83" spans="1:4" s="87" customFormat="1" hidden="1" x14ac:dyDescent="0.25">
      <c r="A83" s="178"/>
      <c r="B83" s="327"/>
      <c r="C83" s="86">
        <v>0</v>
      </c>
      <c r="D83" s="216" t="s">
        <v>180</v>
      </c>
    </row>
    <row r="84" spans="1:4" s="87" customFormat="1" hidden="1" x14ac:dyDescent="0.25">
      <c r="A84" s="178"/>
      <c r="B84" s="327"/>
      <c r="C84" s="86">
        <v>0</v>
      </c>
      <c r="D84" s="216" t="s">
        <v>180</v>
      </c>
    </row>
    <row r="85" spans="1:4" s="87" customFormat="1" hidden="1" x14ac:dyDescent="0.25">
      <c r="A85" s="178"/>
      <c r="B85" s="327"/>
      <c r="C85" s="86">
        <v>0</v>
      </c>
      <c r="D85" s="216" t="s">
        <v>180</v>
      </c>
    </row>
    <row r="86" spans="1:4" s="87" customFormat="1" hidden="1" x14ac:dyDescent="0.25">
      <c r="A86" s="178"/>
      <c r="B86" s="327"/>
      <c r="C86" s="86">
        <v>0</v>
      </c>
      <c r="D86" s="216" t="s">
        <v>180</v>
      </c>
    </row>
    <row r="87" spans="1:4" s="87" customFormat="1" hidden="1" x14ac:dyDescent="0.25">
      <c r="A87" s="178"/>
      <c r="B87" s="327"/>
      <c r="C87" s="86">
        <v>0</v>
      </c>
      <c r="D87" s="216" t="s">
        <v>180</v>
      </c>
    </row>
    <row r="88" spans="1:4" s="87" customFormat="1" hidden="1" x14ac:dyDescent="0.25">
      <c r="A88" s="178"/>
      <c r="B88" s="327"/>
      <c r="C88" s="86">
        <v>0</v>
      </c>
      <c r="D88" s="216" t="s">
        <v>180</v>
      </c>
    </row>
    <row r="89" spans="1:4" s="87" customFormat="1" hidden="1" x14ac:dyDescent="0.25">
      <c r="A89" s="178"/>
      <c r="B89" s="327"/>
      <c r="C89" s="86">
        <v>0</v>
      </c>
      <c r="D89" s="216" t="s">
        <v>180</v>
      </c>
    </row>
    <row r="90" spans="1:4" s="87" customFormat="1" hidden="1" x14ac:dyDescent="0.25">
      <c r="A90" s="178"/>
      <c r="B90" s="327"/>
      <c r="C90" s="86">
        <v>0</v>
      </c>
      <c r="D90" s="216" t="s">
        <v>180</v>
      </c>
    </row>
    <row r="91" spans="1:4" s="87" customFormat="1" hidden="1" x14ac:dyDescent="0.25">
      <c r="A91" s="178"/>
      <c r="B91" s="327"/>
      <c r="C91" s="86">
        <v>0</v>
      </c>
      <c r="D91" s="216" t="s">
        <v>180</v>
      </c>
    </row>
    <row r="92" spans="1:4" s="87" customFormat="1" hidden="1" x14ac:dyDescent="0.25">
      <c r="A92" s="178"/>
      <c r="B92" s="327"/>
      <c r="C92" s="86">
        <v>0</v>
      </c>
      <c r="D92" s="216" t="s">
        <v>180</v>
      </c>
    </row>
    <row r="93" spans="1:4" s="87" customFormat="1" hidden="1" x14ac:dyDescent="0.25">
      <c r="A93" s="178"/>
      <c r="B93" s="327"/>
      <c r="C93" s="86">
        <v>0</v>
      </c>
      <c r="D93" s="216" t="s">
        <v>180</v>
      </c>
    </row>
    <row r="94" spans="1:4" s="87" customFormat="1" hidden="1" x14ac:dyDescent="0.25">
      <c r="A94" s="178"/>
      <c r="B94" s="327"/>
      <c r="C94" s="86">
        <v>0</v>
      </c>
      <c r="D94" s="216" t="s">
        <v>180</v>
      </c>
    </row>
    <row r="95" spans="1:4" s="87" customFormat="1" hidden="1" x14ac:dyDescent="0.25">
      <c r="A95" s="178"/>
      <c r="B95" s="327"/>
      <c r="C95" s="86">
        <v>0</v>
      </c>
      <c r="D95" s="216" t="s">
        <v>180</v>
      </c>
    </row>
    <row r="96" spans="1:4" s="87" customFormat="1" hidden="1" x14ac:dyDescent="0.25">
      <c r="A96" s="178"/>
      <c r="B96" s="327"/>
      <c r="C96" s="86">
        <v>0</v>
      </c>
      <c r="D96" s="216" t="s">
        <v>180</v>
      </c>
    </row>
    <row r="97" spans="1:4" s="87" customFormat="1" hidden="1" x14ac:dyDescent="0.25">
      <c r="A97" s="178"/>
      <c r="B97" s="327"/>
      <c r="C97" s="86">
        <v>0</v>
      </c>
      <c r="D97" s="216" t="s">
        <v>180</v>
      </c>
    </row>
    <row r="98" spans="1:4" s="87" customFormat="1" hidden="1" x14ac:dyDescent="0.25">
      <c r="A98" s="178"/>
      <c r="B98" s="327"/>
      <c r="C98" s="86">
        <v>0</v>
      </c>
      <c r="D98" s="216" t="s">
        <v>180</v>
      </c>
    </row>
    <row r="99" spans="1:4" s="87" customFormat="1" hidden="1" x14ac:dyDescent="0.25">
      <c r="A99" s="178"/>
      <c r="B99" s="327"/>
      <c r="C99" s="86">
        <v>0</v>
      </c>
      <c r="D99" s="216" t="s">
        <v>180</v>
      </c>
    </row>
    <row r="100" spans="1:4" s="87" customFormat="1" hidden="1" x14ac:dyDescent="0.25">
      <c r="A100" s="178"/>
      <c r="B100" s="327"/>
      <c r="C100" s="86">
        <v>0</v>
      </c>
      <c r="D100" s="216" t="s">
        <v>180</v>
      </c>
    </row>
    <row r="101" spans="1:4" s="87" customFormat="1" hidden="1" x14ac:dyDescent="0.25">
      <c r="A101" s="178"/>
      <c r="B101" s="327"/>
      <c r="C101" s="86">
        <v>0</v>
      </c>
      <c r="D101" s="216" t="s">
        <v>180</v>
      </c>
    </row>
    <row r="102" spans="1:4" s="87" customFormat="1" hidden="1" x14ac:dyDescent="0.25">
      <c r="A102" s="178"/>
      <c r="B102" s="327"/>
      <c r="C102" s="86">
        <v>0</v>
      </c>
      <c r="D102" s="216" t="s">
        <v>180</v>
      </c>
    </row>
    <row r="103" spans="1:4" s="87" customFormat="1" hidden="1" x14ac:dyDescent="0.25">
      <c r="A103" s="178"/>
      <c r="B103" s="327"/>
      <c r="C103" s="86">
        <v>0</v>
      </c>
      <c r="D103" s="216" t="s">
        <v>180</v>
      </c>
    </row>
    <row r="104" spans="1:4" s="87" customFormat="1" hidden="1" x14ac:dyDescent="0.25">
      <c r="A104" s="178"/>
      <c r="B104" s="327"/>
      <c r="C104" s="86">
        <v>0</v>
      </c>
      <c r="D104" s="216" t="s">
        <v>180</v>
      </c>
    </row>
    <row r="105" spans="1:4" s="87" customFormat="1" hidden="1" x14ac:dyDescent="0.25">
      <c r="A105" s="178"/>
      <c r="B105" s="327"/>
      <c r="C105" s="86">
        <v>0</v>
      </c>
      <c r="D105" s="216" t="s">
        <v>180</v>
      </c>
    </row>
    <row r="106" spans="1:4" s="87" customFormat="1" hidden="1" x14ac:dyDescent="0.25">
      <c r="A106" s="178"/>
      <c r="B106" s="327"/>
      <c r="C106" s="86">
        <v>0</v>
      </c>
      <c r="D106" s="216" t="s">
        <v>180</v>
      </c>
    </row>
    <row r="107" spans="1:4" s="87" customFormat="1" hidden="1" x14ac:dyDescent="0.25">
      <c r="A107" s="178"/>
      <c r="B107" s="327"/>
      <c r="C107" s="86">
        <v>0</v>
      </c>
      <c r="D107" s="216" t="s">
        <v>180</v>
      </c>
    </row>
    <row r="108" spans="1:4" s="87" customFormat="1" hidden="1" x14ac:dyDescent="0.25">
      <c r="A108" s="178"/>
      <c r="B108" s="327"/>
      <c r="C108" s="86">
        <v>0</v>
      </c>
      <c r="D108" s="216" t="s">
        <v>180</v>
      </c>
    </row>
    <row r="109" spans="1:4" s="87" customFormat="1" hidden="1" x14ac:dyDescent="0.25">
      <c r="A109" s="178"/>
      <c r="B109" s="327"/>
      <c r="C109" s="86">
        <v>0</v>
      </c>
      <c r="D109" s="216" t="s">
        <v>180</v>
      </c>
    </row>
    <row r="110" spans="1:4" s="87" customFormat="1" hidden="1" x14ac:dyDescent="0.25">
      <c r="A110" s="178"/>
      <c r="B110" s="327"/>
      <c r="C110" s="86">
        <v>0</v>
      </c>
      <c r="D110" s="216" t="s">
        <v>180</v>
      </c>
    </row>
    <row r="111" spans="1:4" s="87" customFormat="1" hidden="1" x14ac:dyDescent="0.25">
      <c r="A111" s="178"/>
      <c r="B111" s="327"/>
      <c r="C111" s="86">
        <v>0</v>
      </c>
      <c r="D111" s="216" t="s">
        <v>180</v>
      </c>
    </row>
    <row r="112" spans="1:4" s="87" customFormat="1" hidden="1" x14ac:dyDescent="0.25">
      <c r="A112" s="178"/>
      <c r="B112" s="327"/>
      <c r="C112" s="86">
        <v>0</v>
      </c>
      <c r="D112" s="216" t="s">
        <v>180</v>
      </c>
    </row>
    <row r="113" spans="1:4" s="87" customFormat="1" hidden="1" x14ac:dyDescent="0.25">
      <c r="A113" s="178"/>
      <c r="B113" s="327"/>
      <c r="C113" s="86">
        <v>0</v>
      </c>
      <c r="D113" s="216" t="s">
        <v>180</v>
      </c>
    </row>
    <row r="114" spans="1:4" s="87" customFormat="1" hidden="1" x14ac:dyDescent="0.25">
      <c r="A114" s="178"/>
      <c r="B114" s="327"/>
      <c r="C114" s="86">
        <v>0</v>
      </c>
      <c r="D114" s="216" t="s">
        <v>180</v>
      </c>
    </row>
    <row r="115" spans="1:4" s="87" customFormat="1" hidden="1" x14ac:dyDescent="0.25">
      <c r="A115" s="178"/>
      <c r="B115" s="327"/>
      <c r="C115" s="86">
        <v>0</v>
      </c>
      <c r="D115" s="216" t="s">
        <v>180</v>
      </c>
    </row>
    <row r="116" spans="1:4" s="87" customFormat="1" hidden="1" x14ac:dyDescent="0.25">
      <c r="A116" s="178"/>
      <c r="B116" s="327"/>
      <c r="C116" s="86">
        <v>0</v>
      </c>
      <c r="D116" s="216" t="s">
        <v>180</v>
      </c>
    </row>
    <row r="117" spans="1:4" s="87" customFormat="1" hidden="1" x14ac:dyDescent="0.25">
      <c r="A117" s="178"/>
      <c r="B117" s="327"/>
      <c r="C117" s="86">
        <v>0</v>
      </c>
      <c r="D117" s="216" t="s">
        <v>180</v>
      </c>
    </row>
    <row r="118" spans="1:4" s="87" customFormat="1" hidden="1" x14ac:dyDescent="0.25">
      <c r="A118" s="178"/>
      <c r="B118" s="327"/>
      <c r="C118" s="86">
        <v>0</v>
      </c>
      <c r="D118" s="216" t="s">
        <v>180</v>
      </c>
    </row>
    <row r="119" spans="1:4" s="87" customFormat="1" hidden="1" x14ac:dyDescent="0.25">
      <c r="A119" s="178"/>
      <c r="B119" s="327"/>
      <c r="C119" s="86">
        <v>0</v>
      </c>
      <c r="D119" s="216" t="s">
        <v>180</v>
      </c>
    </row>
    <row r="120" spans="1:4" s="87" customFormat="1" hidden="1" x14ac:dyDescent="0.25">
      <c r="A120" s="178"/>
      <c r="B120" s="327"/>
      <c r="C120" s="86">
        <v>0</v>
      </c>
      <c r="D120" s="216" t="s">
        <v>180</v>
      </c>
    </row>
    <row r="121" spans="1:4" s="87" customFormat="1" hidden="1" x14ac:dyDescent="0.25">
      <c r="A121" s="178"/>
      <c r="B121" s="327"/>
      <c r="C121" s="86">
        <v>0</v>
      </c>
      <c r="D121" s="216" t="s">
        <v>180</v>
      </c>
    </row>
    <row r="122" spans="1:4" s="87" customFormat="1" hidden="1" x14ac:dyDescent="0.25">
      <c r="A122" s="178"/>
      <c r="B122" s="327"/>
      <c r="C122" s="86">
        <v>0</v>
      </c>
      <c r="D122" s="216" t="s">
        <v>180</v>
      </c>
    </row>
    <row r="123" spans="1:4" s="87" customFormat="1" hidden="1" x14ac:dyDescent="0.25">
      <c r="A123" s="178"/>
      <c r="B123" s="327"/>
      <c r="C123" s="86">
        <v>0</v>
      </c>
      <c r="D123" s="216" t="s">
        <v>180</v>
      </c>
    </row>
    <row r="124" spans="1:4" s="87" customFormat="1" hidden="1" x14ac:dyDescent="0.25">
      <c r="A124" s="178"/>
      <c r="B124" s="327"/>
      <c r="C124" s="86">
        <v>0</v>
      </c>
      <c r="D124" s="216" t="s">
        <v>180</v>
      </c>
    </row>
    <row r="125" spans="1:4" s="87" customFormat="1" hidden="1" x14ac:dyDescent="0.25">
      <c r="A125" s="178"/>
      <c r="B125" s="327"/>
      <c r="C125" s="86">
        <v>0</v>
      </c>
      <c r="D125" s="216" t="s">
        <v>180</v>
      </c>
    </row>
    <row r="126" spans="1:4" s="87" customFormat="1" hidden="1" x14ac:dyDescent="0.25">
      <c r="A126" s="178"/>
      <c r="B126" s="327"/>
      <c r="C126" s="86">
        <v>0</v>
      </c>
      <c r="D126" s="216" t="s">
        <v>180</v>
      </c>
    </row>
    <row r="127" spans="1:4" s="87" customFormat="1" hidden="1" x14ac:dyDescent="0.25">
      <c r="A127" s="178"/>
      <c r="B127" s="327"/>
      <c r="C127" s="86">
        <v>0</v>
      </c>
      <c r="D127" s="216" t="s">
        <v>180</v>
      </c>
    </row>
    <row r="128" spans="1:4" s="87" customFormat="1" hidden="1" x14ac:dyDescent="0.25">
      <c r="A128" s="178"/>
      <c r="B128" s="327"/>
      <c r="C128" s="86">
        <v>0</v>
      </c>
      <c r="D128" s="216" t="s">
        <v>180</v>
      </c>
    </row>
    <row r="129" spans="1:6" s="87" customFormat="1" hidden="1" x14ac:dyDescent="0.25">
      <c r="A129" s="178"/>
      <c r="B129" s="327"/>
      <c r="C129" s="86">
        <v>0</v>
      </c>
      <c r="D129" s="216" t="s">
        <v>180</v>
      </c>
    </row>
    <row r="130" spans="1:6" s="87" customFormat="1" hidden="1" x14ac:dyDescent="0.25">
      <c r="A130" s="178"/>
      <c r="B130" s="327"/>
      <c r="C130" s="86">
        <v>0</v>
      </c>
      <c r="D130" s="216" t="s">
        <v>180</v>
      </c>
    </row>
    <row r="131" spans="1:6" s="87" customFormat="1" hidden="1" x14ac:dyDescent="0.25">
      <c r="A131" s="178"/>
      <c r="B131" s="327"/>
      <c r="C131" s="86">
        <v>0</v>
      </c>
      <c r="D131" s="216" t="s">
        <v>180</v>
      </c>
    </row>
    <row r="132" spans="1:6" s="87" customFormat="1" hidden="1" x14ac:dyDescent="0.25">
      <c r="A132" s="178"/>
      <c r="B132" s="327"/>
      <c r="C132" s="86">
        <v>0</v>
      </c>
      <c r="D132" s="216" t="s">
        <v>180</v>
      </c>
    </row>
    <row r="133" spans="1:6" s="87" customFormat="1" x14ac:dyDescent="0.25">
      <c r="A133" s="327"/>
      <c r="B133" s="327"/>
      <c r="C133" s="114">
        <v>0</v>
      </c>
      <c r="D133" s="87" t="s">
        <v>180</v>
      </c>
    </row>
    <row r="134" spans="1:6" s="87" customFormat="1" x14ac:dyDescent="0.25">
      <c r="A134" s="327"/>
      <c r="B134" s="170" t="s">
        <v>181</v>
      </c>
      <c r="C134" s="228">
        <f>ROUND(SUBTOTAL(109,C4:C133),2)</f>
        <v>0</v>
      </c>
      <c r="D134" s="87" t="s">
        <v>180</v>
      </c>
      <c r="F134" s="100" t="s">
        <v>197</v>
      </c>
    </row>
    <row r="135" spans="1:6" s="87" customFormat="1" x14ac:dyDescent="0.25">
      <c r="A135" s="327"/>
      <c r="B135" s="327"/>
      <c r="C135" s="91"/>
      <c r="D135" s="87" t="s">
        <v>183</v>
      </c>
    </row>
    <row r="136" spans="1:6" s="87" customFormat="1" x14ac:dyDescent="0.25">
      <c r="A136" s="327"/>
      <c r="B136" s="327"/>
      <c r="C136" s="86">
        <v>0</v>
      </c>
      <c r="D136" s="87" t="s">
        <v>183</v>
      </c>
    </row>
    <row r="137" spans="1:6" s="87" customFormat="1" x14ac:dyDescent="0.25">
      <c r="A137" s="178"/>
      <c r="B137" s="327"/>
      <c r="C137" s="86">
        <v>0</v>
      </c>
      <c r="D137" s="87" t="s">
        <v>183</v>
      </c>
    </row>
    <row r="138" spans="1:6" s="87" customFormat="1" x14ac:dyDescent="0.25">
      <c r="A138" s="178"/>
      <c r="B138" s="327"/>
      <c r="C138" s="86">
        <v>0</v>
      </c>
      <c r="D138" s="87" t="s">
        <v>183</v>
      </c>
    </row>
    <row r="139" spans="1:6" s="87" customFormat="1" hidden="1" x14ac:dyDescent="0.25">
      <c r="A139" s="178"/>
      <c r="B139" s="327"/>
      <c r="C139" s="86">
        <v>0</v>
      </c>
      <c r="D139" s="87" t="s">
        <v>183</v>
      </c>
    </row>
    <row r="140" spans="1:6" s="87" customFormat="1" hidden="1" x14ac:dyDescent="0.25">
      <c r="A140" s="178"/>
      <c r="B140" s="327"/>
      <c r="C140" s="86">
        <v>0</v>
      </c>
      <c r="D140" s="87" t="s">
        <v>183</v>
      </c>
    </row>
    <row r="141" spans="1:6" s="87" customFormat="1" hidden="1" x14ac:dyDescent="0.25">
      <c r="A141" s="178"/>
      <c r="B141" s="327"/>
      <c r="C141" s="86">
        <v>0</v>
      </c>
      <c r="D141" s="87" t="s">
        <v>183</v>
      </c>
    </row>
    <row r="142" spans="1:6" s="87" customFormat="1" hidden="1" x14ac:dyDescent="0.25">
      <c r="A142" s="178"/>
      <c r="B142" s="327"/>
      <c r="C142" s="86">
        <v>0</v>
      </c>
      <c r="D142" s="87" t="s">
        <v>183</v>
      </c>
    </row>
    <row r="143" spans="1:6" s="87" customFormat="1" hidden="1" x14ac:dyDescent="0.25">
      <c r="A143" s="178"/>
      <c r="B143" s="327"/>
      <c r="C143" s="86">
        <v>0</v>
      </c>
      <c r="D143" s="87" t="s">
        <v>183</v>
      </c>
    </row>
    <row r="144" spans="1:6" s="87" customFormat="1" hidden="1" x14ac:dyDescent="0.25">
      <c r="A144" s="178"/>
      <c r="B144" s="327"/>
      <c r="C144" s="86">
        <v>0</v>
      </c>
      <c r="D144" s="87" t="s">
        <v>183</v>
      </c>
    </row>
    <row r="145" spans="1:4" s="87" customFormat="1" hidden="1" x14ac:dyDescent="0.25">
      <c r="A145" s="178"/>
      <c r="B145" s="327"/>
      <c r="C145" s="86">
        <v>0</v>
      </c>
      <c r="D145" s="87" t="s">
        <v>183</v>
      </c>
    </row>
    <row r="146" spans="1:4" s="87" customFormat="1" hidden="1" x14ac:dyDescent="0.25">
      <c r="A146" s="178"/>
      <c r="B146" s="327"/>
      <c r="C146" s="86">
        <v>0</v>
      </c>
      <c r="D146" s="87" t="s">
        <v>183</v>
      </c>
    </row>
    <row r="147" spans="1:4" s="87" customFormat="1" hidden="1" x14ac:dyDescent="0.25">
      <c r="A147" s="178"/>
      <c r="B147" s="327"/>
      <c r="C147" s="86">
        <v>0</v>
      </c>
      <c r="D147" s="87" t="s">
        <v>183</v>
      </c>
    </row>
    <row r="148" spans="1:4" s="87" customFormat="1" hidden="1" x14ac:dyDescent="0.25">
      <c r="A148" s="178"/>
      <c r="B148" s="327"/>
      <c r="C148" s="86">
        <v>0</v>
      </c>
      <c r="D148" s="87" t="s">
        <v>183</v>
      </c>
    </row>
    <row r="149" spans="1:4" s="87" customFormat="1" hidden="1" x14ac:dyDescent="0.25">
      <c r="A149" s="178"/>
      <c r="B149" s="327"/>
      <c r="C149" s="86">
        <v>0</v>
      </c>
      <c r="D149" s="87" t="s">
        <v>183</v>
      </c>
    </row>
    <row r="150" spans="1:4" s="87" customFormat="1" hidden="1" x14ac:dyDescent="0.25">
      <c r="A150" s="178"/>
      <c r="B150" s="327"/>
      <c r="C150" s="86">
        <v>0</v>
      </c>
      <c r="D150" s="87" t="s">
        <v>183</v>
      </c>
    </row>
    <row r="151" spans="1:4" s="87" customFormat="1" hidden="1" x14ac:dyDescent="0.25">
      <c r="A151" s="178"/>
      <c r="B151" s="327"/>
      <c r="C151" s="86">
        <v>0</v>
      </c>
      <c r="D151" s="87" t="s">
        <v>183</v>
      </c>
    </row>
    <row r="152" spans="1:4" s="87" customFormat="1" hidden="1" x14ac:dyDescent="0.25">
      <c r="A152" s="178"/>
      <c r="B152" s="327"/>
      <c r="C152" s="86">
        <v>0</v>
      </c>
      <c r="D152" s="87" t="s">
        <v>183</v>
      </c>
    </row>
    <row r="153" spans="1:4" s="87" customFormat="1" hidden="1" x14ac:dyDescent="0.25">
      <c r="A153" s="178"/>
      <c r="B153" s="327"/>
      <c r="C153" s="86">
        <v>0</v>
      </c>
      <c r="D153" s="87" t="s">
        <v>183</v>
      </c>
    </row>
    <row r="154" spans="1:4" s="87" customFormat="1" hidden="1" x14ac:dyDescent="0.25">
      <c r="A154" s="178"/>
      <c r="B154" s="327"/>
      <c r="C154" s="86">
        <v>0</v>
      </c>
      <c r="D154" s="87" t="s">
        <v>183</v>
      </c>
    </row>
    <row r="155" spans="1:4" s="87" customFormat="1" hidden="1" x14ac:dyDescent="0.25">
      <c r="A155" s="178"/>
      <c r="B155" s="327"/>
      <c r="C155" s="86">
        <v>0</v>
      </c>
      <c r="D155" s="87" t="s">
        <v>183</v>
      </c>
    </row>
    <row r="156" spans="1:4" s="87" customFormat="1" hidden="1" x14ac:dyDescent="0.25">
      <c r="A156" s="178"/>
      <c r="B156" s="327"/>
      <c r="C156" s="86">
        <v>0</v>
      </c>
      <c r="D156" s="87" t="s">
        <v>183</v>
      </c>
    </row>
    <row r="157" spans="1:4" s="87" customFormat="1" hidden="1" x14ac:dyDescent="0.25">
      <c r="A157" s="178"/>
      <c r="B157" s="327"/>
      <c r="C157" s="86">
        <v>0</v>
      </c>
      <c r="D157" s="87" t="s">
        <v>183</v>
      </c>
    </row>
    <row r="158" spans="1:4" s="87" customFormat="1" hidden="1" x14ac:dyDescent="0.25">
      <c r="A158" s="178"/>
      <c r="B158" s="327"/>
      <c r="C158" s="86">
        <v>0</v>
      </c>
      <c r="D158" s="87" t="s">
        <v>183</v>
      </c>
    </row>
    <row r="159" spans="1:4" s="87" customFormat="1" hidden="1" x14ac:dyDescent="0.25">
      <c r="A159" s="178"/>
      <c r="B159" s="327"/>
      <c r="C159" s="86">
        <v>0</v>
      </c>
      <c r="D159" s="87" t="s">
        <v>183</v>
      </c>
    </row>
    <row r="160" spans="1:4" s="87" customFormat="1" hidden="1" x14ac:dyDescent="0.25">
      <c r="A160" s="178"/>
      <c r="B160" s="327"/>
      <c r="C160" s="86">
        <v>0</v>
      </c>
      <c r="D160" s="87" t="s">
        <v>183</v>
      </c>
    </row>
    <row r="161" spans="1:4" s="87" customFormat="1" hidden="1" x14ac:dyDescent="0.25">
      <c r="A161" s="178"/>
      <c r="B161" s="327"/>
      <c r="C161" s="86">
        <v>0</v>
      </c>
      <c r="D161" s="87" t="s">
        <v>183</v>
      </c>
    </row>
    <row r="162" spans="1:4" s="87" customFormat="1" hidden="1" x14ac:dyDescent="0.25">
      <c r="A162" s="178"/>
      <c r="B162" s="327"/>
      <c r="C162" s="86">
        <v>0</v>
      </c>
      <c r="D162" s="87" t="s">
        <v>183</v>
      </c>
    </row>
    <row r="163" spans="1:4" s="87" customFormat="1" hidden="1" x14ac:dyDescent="0.25">
      <c r="A163" s="178"/>
      <c r="B163" s="327"/>
      <c r="C163" s="86">
        <v>0</v>
      </c>
      <c r="D163" s="87" t="s">
        <v>183</v>
      </c>
    </row>
    <row r="164" spans="1:4" s="87" customFormat="1" hidden="1" x14ac:dyDescent="0.25">
      <c r="A164" s="178"/>
      <c r="B164" s="327"/>
      <c r="C164" s="86">
        <v>0</v>
      </c>
      <c r="D164" s="87" t="s">
        <v>183</v>
      </c>
    </row>
    <row r="165" spans="1:4" s="87" customFormat="1" hidden="1" x14ac:dyDescent="0.25">
      <c r="A165" s="178"/>
      <c r="B165" s="327"/>
      <c r="C165" s="86">
        <v>0</v>
      </c>
      <c r="D165" s="87" t="s">
        <v>183</v>
      </c>
    </row>
    <row r="166" spans="1:4" s="87" customFormat="1" hidden="1" x14ac:dyDescent="0.25">
      <c r="A166" s="178"/>
      <c r="B166" s="327"/>
      <c r="C166" s="86">
        <v>0</v>
      </c>
      <c r="D166" s="87" t="s">
        <v>183</v>
      </c>
    </row>
    <row r="167" spans="1:4" s="87" customFormat="1" hidden="1" x14ac:dyDescent="0.25">
      <c r="A167" s="178"/>
      <c r="B167" s="327"/>
      <c r="C167" s="86">
        <v>0</v>
      </c>
      <c r="D167" s="87" t="s">
        <v>183</v>
      </c>
    </row>
    <row r="168" spans="1:4" s="87" customFormat="1" hidden="1" x14ac:dyDescent="0.25">
      <c r="A168" s="178"/>
      <c r="B168" s="327"/>
      <c r="C168" s="86">
        <v>0</v>
      </c>
      <c r="D168" s="87" t="s">
        <v>183</v>
      </c>
    </row>
    <row r="169" spans="1:4" s="87" customFormat="1" hidden="1" x14ac:dyDescent="0.25">
      <c r="A169" s="178"/>
      <c r="B169" s="327"/>
      <c r="C169" s="86">
        <v>0</v>
      </c>
      <c r="D169" s="87" t="s">
        <v>183</v>
      </c>
    </row>
    <row r="170" spans="1:4" s="87" customFormat="1" hidden="1" x14ac:dyDescent="0.25">
      <c r="A170" s="178"/>
      <c r="B170" s="327"/>
      <c r="C170" s="86">
        <v>0</v>
      </c>
      <c r="D170" s="87" t="s">
        <v>183</v>
      </c>
    </row>
    <row r="171" spans="1:4" s="87" customFormat="1" hidden="1" x14ac:dyDescent="0.25">
      <c r="A171" s="178"/>
      <c r="B171" s="327"/>
      <c r="C171" s="86">
        <v>0</v>
      </c>
      <c r="D171" s="87" t="s">
        <v>183</v>
      </c>
    </row>
    <row r="172" spans="1:4" s="87" customFormat="1" hidden="1" x14ac:dyDescent="0.25">
      <c r="A172" s="178"/>
      <c r="B172" s="327"/>
      <c r="C172" s="86">
        <v>0</v>
      </c>
      <c r="D172" s="87" t="s">
        <v>183</v>
      </c>
    </row>
    <row r="173" spans="1:4" s="87" customFormat="1" hidden="1" x14ac:dyDescent="0.25">
      <c r="A173" s="178"/>
      <c r="B173" s="327"/>
      <c r="C173" s="86">
        <v>0</v>
      </c>
      <c r="D173" s="87" t="s">
        <v>183</v>
      </c>
    </row>
    <row r="174" spans="1:4" s="87" customFormat="1" hidden="1" x14ac:dyDescent="0.25">
      <c r="A174" s="178"/>
      <c r="B174" s="327"/>
      <c r="C174" s="86">
        <v>0</v>
      </c>
      <c r="D174" s="87" t="s">
        <v>183</v>
      </c>
    </row>
    <row r="175" spans="1:4" s="87" customFormat="1" hidden="1" x14ac:dyDescent="0.25">
      <c r="A175" s="178"/>
      <c r="B175" s="327"/>
      <c r="C175" s="86">
        <v>0</v>
      </c>
      <c r="D175" s="87" t="s">
        <v>183</v>
      </c>
    </row>
    <row r="176" spans="1:4" s="87" customFormat="1" hidden="1" x14ac:dyDescent="0.25">
      <c r="A176" s="178"/>
      <c r="B176" s="327"/>
      <c r="C176" s="86">
        <v>0</v>
      </c>
      <c r="D176" s="87" t="s">
        <v>183</v>
      </c>
    </row>
    <row r="177" spans="1:4" s="87" customFormat="1" hidden="1" x14ac:dyDescent="0.25">
      <c r="A177" s="178"/>
      <c r="B177" s="327"/>
      <c r="C177" s="86">
        <v>0</v>
      </c>
      <c r="D177" s="87" t="s">
        <v>183</v>
      </c>
    </row>
    <row r="178" spans="1:4" s="87" customFormat="1" hidden="1" x14ac:dyDescent="0.25">
      <c r="A178" s="178"/>
      <c r="B178" s="327"/>
      <c r="C178" s="86">
        <v>0</v>
      </c>
      <c r="D178" s="87" t="s">
        <v>183</v>
      </c>
    </row>
    <row r="179" spans="1:4" s="87" customFormat="1" hidden="1" x14ac:dyDescent="0.25">
      <c r="A179" s="178"/>
      <c r="B179" s="327"/>
      <c r="C179" s="86">
        <v>0</v>
      </c>
      <c r="D179" s="87" t="s">
        <v>183</v>
      </c>
    </row>
    <row r="180" spans="1:4" s="87" customFormat="1" hidden="1" x14ac:dyDescent="0.25">
      <c r="A180" s="178"/>
      <c r="B180" s="327"/>
      <c r="C180" s="86">
        <v>0</v>
      </c>
      <c r="D180" s="87" t="s">
        <v>183</v>
      </c>
    </row>
    <row r="181" spans="1:4" s="87" customFormat="1" hidden="1" x14ac:dyDescent="0.25">
      <c r="A181" s="178"/>
      <c r="B181" s="327"/>
      <c r="C181" s="86">
        <v>0</v>
      </c>
      <c r="D181" s="87" t="s">
        <v>183</v>
      </c>
    </row>
    <row r="182" spans="1:4" s="87" customFormat="1" hidden="1" x14ac:dyDescent="0.25">
      <c r="A182" s="178"/>
      <c r="B182" s="327"/>
      <c r="C182" s="86">
        <v>0</v>
      </c>
      <c r="D182" s="87" t="s">
        <v>183</v>
      </c>
    </row>
    <row r="183" spans="1:4" s="87" customFormat="1" hidden="1" x14ac:dyDescent="0.25">
      <c r="A183" s="178"/>
      <c r="B183" s="327"/>
      <c r="C183" s="86">
        <v>0</v>
      </c>
      <c r="D183" s="87" t="s">
        <v>183</v>
      </c>
    </row>
    <row r="184" spans="1:4" s="87" customFormat="1" hidden="1" x14ac:dyDescent="0.25">
      <c r="A184" s="178"/>
      <c r="B184" s="327"/>
      <c r="C184" s="86">
        <v>0</v>
      </c>
      <c r="D184" s="87" t="s">
        <v>183</v>
      </c>
    </row>
    <row r="185" spans="1:4" s="87" customFormat="1" hidden="1" x14ac:dyDescent="0.25">
      <c r="A185" s="178"/>
      <c r="B185" s="327"/>
      <c r="C185" s="86">
        <v>0</v>
      </c>
      <c r="D185" s="87" t="s">
        <v>183</v>
      </c>
    </row>
    <row r="186" spans="1:4" s="87" customFormat="1" hidden="1" x14ac:dyDescent="0.25">
      <c r="A186" s="178"/>
      <c r="B186" s="327"/>
      <c r="C186" s="86">
        <v>0</v>
      </c>
      <c r="D186" s="87" t="s">
        <v>183</v>
      </c>
    </row>
    <row r="187" spans="1:4" s="87" customFormat="1" hidden="1" x14ac:dyDescent="0.25">
      <c r="A187" s="178"/>
      <c r="B187" s="327"/>
      <c r="C187" s="86">
        <v>0</v>
      </c>
      <c r="D187" s="87" t="s">
        <v>183</v>
      </c>
    </row>
    <row r="188" spans="1:4" s="87" customFormat="1" hidden="1" x14ac:dyDescent="0.25">
      <c r="A188" s="178"/>
      <c r="B188" s="327"/>
      <c r="C188" s="86">
        <v>0</v>
      </c>
      <c r="D188" s="87" t="s">
        <v>183</v>
      </c>
    </row>
    <row r="189" spans="1:4" s="87" customFormat="1" hidden="1" x14ac:dyDescent="0.25">
      <c r="A189" s="178"/>
      <c r="B189" s="327"/>
      <c r="C189" s="86">
        <v>0</v>
      </c>
      <c r="D189" s="87" t="s">
        <v>183</v>
      </c>
    </row>
    <row r="190" spans="1:4" s="87" customFormat="1" hidden="1" x14ac:dyDescent="0.25">
      <c r="A190" s="178"/>
      <c r="B190" s="327"/>
      <c r="C190" s="86">
        <v>0</v>
      </c>
      <c r="D190" s="87" t="s">
        <v>183</v>
      </c>
    </row>
    <row r="191" spans="1:4" s="87" customFormat="1" hidden="1" x14ac:dyDescent="0.25">
      <c r="A191" s="178"/>
      <c r="B191" s="327"/>
      <c r="C191" s="86">
        <v>0</v>
      </c>
      <c r="D191" s="87" t="s">
        <v>183</v>
      </c>
    </row>
    <row r="192" spans="1:4" s="87" customFormat="1" hidden="1" x14ac:dyDescent="0.25">
      <c r="A192" s="178"/>
      <c r="B192" s="327"/>
      <c r="C192" s="86">
        <v>0</v>
      </c>
      <c r="D192" s="87" t="s">
        <v>183</v>
      </c>
    </row>
    <row r="193" spans="1:4" s="87" customFormat="1" hidden="1" x14ac:dyDescent="0.25">
      <c r="A193" s="178"/>
      <c r="B193" s="327"/>
      <c r="C193" s="86">
        <v>0</v>
      </c>
      <c r="D193" s="87" t="s">
        <v>183</v>
      </c>
    </row>
    <row r="194" spans="1:4" s="87" customFormat="1" hidden="1" x14ac:dyDescent="0.25">
      <c r="A194" s="178"/>
      <c r="B194" s="327"/>
      <c r="C194" s="86">
        <v>0</v>
      </c>
      <c r="D194" s="87" t="s">
        <v>183</v>
      </c>
    </row>
    <row r="195" spans="1:4" s="87" customFormat="1" hidden="1" x14ac:dyDescent="0.25">
      <c r="A195" s="178"/>
      <c r="B195" s="327"/>
      <c r="C195" s="86">
        <v>0</v>
      </c>
      <c r="D195" s="87" t="s">
        <v>183</v>
      </c>
    </row>
    <row r="196" spans="1:4" s="87" customFormat="1" hidden="1" x14ac:dyDescent="0.25">
      <c r="A196" s="178"/>
      <c r="B196" s="327"/>
      <c r="C196" s="86">
        <v>0</v>
      </c>
      <c r="D196" s="87" t="s">
        <v>183</v>
      </c>
    </row>
    <row r="197" spans="1:4" s="87" customFormat="1" hidden="1" x14ac:dyDescent="0.25">
      <c r="A197" s="178"/>
      <c r="B197" s="327"/>
      <c r="C197" s="86">
        <v>0</v>
      </c>
      <c r="D197" s="87" t="s">
        <v>183</v>
      </c>
    </row>
    <row r="198" spans="1:4" s="87" customFormat="1" hidden="1" x14ac:dyDescent="0.25">
      <c r="A198" s="178"/>
      <c r="B198" s="327"/>
      <c r="C198" s="86">
        <v>0</v>
      </c>
      <c r="D198" s="87" t="s">
        <v>183</v>
      </c>
    </row>
    <row r="199" spans="1:4" s="87" customFormat="1" hidden="1" x14ac:dyDescent="0.25">
      <c r="A199" s="178"/>
      <c r="B199" s="327"/>
      <c r="C199" s="86">
        <v>0</v>
      </c>
      <c r="D199" s="87" t="s">
        <v>183</v>
      </c>
    </row>
    <row r="200" spans="1:4" s="87" customFormat="1" hidden="1" x14ac:dyDescent="0.25">
      <c r="A200" s="178"/>
      <c r="B200" s="327"/>
      <c r="C200" s="86">
        <v>0</v>
      </c>
      <c r="D200" s="87" t="s">
        <v>183</v>
      </c>
    </row>
    <row r="201" spans="1:4" s="87" customFormat="1" hidden="1" x14ac:dyDescent="0.25">
      <c r="A201" s="178"/>
      <c r="B201" s="327"/>
      <c r="C201" s="86">
        <v>0</v>
      </c>
      <c r="D201" s="87" t="s">
        <v>183</v>
      </c>
    </row>
    <row r="202" spans="1:4" s="87" customFormat="1" hidden="1" x14ac:dyDescent="0.25">
      <c r="A202" s="178"/>
      <c r="B202" s="327"/>
      <c r="C202" s="86">
        <v>0</v>
      </c>
      <c r="D202" s="87" t="s">
        <v>183</v>
      </c>
    </row>
    <row r="203" spans="1:4" s="87" customFormat="1" hidden="1" x14ac:dyDescent="0.25">
      <c r="A203" s="178"/>
      <c r="B203" s="327"/>
      <c r="C203" s="86">
        <v>0</v>
      </c>
      <c r="D203" s="87" t="s">
        <v>183</v>
      </c>
    </row>
    <row r="204" spans="1:4" s="87" customFormat="1" hidden="1" x14ac:dyDescent="0.25">
      <c r="A204" s="178"/>
      <c r="B204" s="327"/>
      <c r="C204" s="86">
        <v>0</v>
      </c>
      <c r="D204" s="87" t="s">
        <v>183</v>
      </c>
    </row>
    <row r="205" spans="1:4" s="87" customFormat="1" hidden="1" x14ac:dyDescent="0.25">
      <c r="A205" s="178"/>
      <c r="B205" s="327"/>
      <c r="C205" s="86">
        <v>0</v>
      </c>
      <c r="D205" s="87" t="s">
        <v>183</v>
      </c>
    </row>
    <row r="206" spans="1:4" s="87" customFormat="1" hidden="1" x14ac:dyDescent="0.25">
      <c r="A206" s="178"/>
      <c r="B206" s="327"/>
      <c r="C206" s="86">
        <v>0</v>
      </c>
      <c r="D206" s="87" t="s">
        <v>183</v>
      </c>
    </row>
    <row r="207" spans="1:4" s="87" customFormat="1" hidden="1" x14ac:dyDescent="0.25">
      <c r="A207" s="178"/>
      <c r="B207" s="327"/>
      <c r="C207" s="86">
        <v>0</v>
      </c>
      <c r="D207" s="87" t="s">
        <v>183</v>
      </c>
    </row>
    <row r="208" spans="1:4" s="87" customFormat="1" hidden="1" x14ac:dyDescent="0.25">
      <c r="A208" s="178"/>
      <c r="B208" s="327"/>
      <c r="C208" s="86">
        <v>0</v>
      </c>
      <c r="D208" s="87" t="s">
        <v>183</v>
      </c>
    </row>
    <row r="209" spans="1:4" s="87" customFormat="1" hidden="1" x14ac:dyDescent="0.25">
      <c r="A209" s="178"/>
      <c r="B209" s="327"/>
      <c r="C209" s="86">
        <v>0</v>
      </c>
      <c r="D209" s="87" t="s">
        <v>183</v>
      </c>
    </row>
    <row r="210" spans="1:4" s="87" customFormat="1" hidden="1" x14ac:dyDescent="0.25">
      <c r="A210" s="178"/>
      <c r="B210" s="327"/>
      <c r="C210" s="86">
        <v>0</v>
      </c>
      <c r="D210" s="87" t="s">
        <v>183</v>
      </c>
    </row>
    <row r="211" spans="1:4" s="87" customFormat="1" hidden="1" x14ac:dyDescent="0.25">
      <c r="A211" s="178"/>
      <c r="B211" s="327"/>
      <c r="C211" s="86">
        <v>0</v>
      </c>
      <c r="D211" s="87" t="s">
        <v>183</v>
      </c>
    </row>
    <row r="212" spans="1:4" s="87" customFormat="1" hidden="1" x14ac:dyDescent="0.25">
      <c r="A212" s="178"/>
      <c r="B212" s="327"/>
      <c r="C212" s="86">
        <v>0</v>
      </c>
      <c r="D212" s="87" t="s">
        <v>183</v>
      </c>
    </row>
    <row r="213" spans="1:4" s="87" customFormat="1" hidden="1" x14ac:dyDescent="0.25">
      <c r="A213" s="178"/>
      <c r="B213" s="327"/>
      <c r="C213" s="86">
        <v>0</v>
      </c>
      <c r="D213" s="87" t="s">
        <v>183</v>
      </c>
    </row>
    <row r="214" spans="1:4" s="87" customFormat="1" hidden="1" x14ac:dyDescent="0.25">
      <c r="A214" s="178"/>
      <c r="B214" s="327"/>
      <c r="C214" s="86">
        <v>0</v>
      </c>
      <c r="D214" s="87" t="s">
        <v>183</v>
      </c>
    </row>
    <row r="215" spans="1:4" s="87" customFormat="1" hidden="1" x14ac:dyDescent="0.25">
      <c r="A215" s="178"/>
      <c r="B215" s="327"/>
      <c r="C215" s="86">
        <v>0</v>
      </c>
      <c r="D215" s="87" t="s">
        <v>183</v>
      </c>
    </row>
    <row r="216" spans="1:4" s="87" customFormat="1" hidden="1" x14ac:dyDescent="0.25">
      <c r="A216" s="178"/>
      <c r="B216" s="327"/>
      <c r="C216" s="86">
        <v>0</v>
      </c>
      <c r="D216" s="87" t="s">
        <v>183</v>
      </c>
    </row>
    <row r="217" spans="1:4" s="87" customFormat="1" hidden="1" x14ac:dyDescent="0.25">
      <c r="A217" s="178"/>
      <c r="B217" s="327"/>
      <c r="C217" s="86">
        <v>0</v>
      </c>
      <c r="D217" s="87" t="s">
        <v>183</v>
      </c>
    </row>
    <row r="218" spans="1:4" s="87" customFormat="1" hidden="1" x14ac:dyDescent="0.25">
      <c r="A218" s="178"/>
      <c r="B218" s="327"/>
      <c r="C218" s="86">
        <v>0</v>
      </c>
      <c r="D218" s="87" t="s">
        <v>183</v>
      </c>
    </row>
    <row r="219" spans="1:4" s="87" customFormat="1" hidden="1" x14ac:dyDescent="0.25">
      <c r="A219" s="178"/>
      <c r="B219" s="327"/>
      <c r="C219" s="86">
        <v>0</v>
      </c>
      <c r="D219" s="87" t="s">
        <v>183</v>
      </c>
    </row>
    <row r="220" spans="1:4" s="87" customFormat="1" hidden="1" x14ac:dyDescent="0.25">
      <c r="A220" s="178"/>
      <c r="B220" s="327"/>
      <c r="C220" s="86">
        <v>0</v>
      </c>
      <c r="D220" s="87" t="s">
        <v>183</v>
      </c>
    </row>
    <row r="221" spans="1:4" s="87" customFormat="1" hidden="1" x14ac:dyDescent="0.25">
      <c r="A221" s="178"/>
      <c r="B221" s="327"/>
      <c r="C221" s="86">
        <v>0</v>
      </c>
      <c r="D221" s="87" t="s">
        <v>183</v>
      </c>
    </row>
    <row r="222" spans="1:4" s="87" customFormat="1" hidden="1" x14ac:dyDescent="0.25">
      <c r="A222" s="178"/>
      <c r="B222" s="327"/>
      <c r="C222" s="86">
        <v>0</v>
      </c>
      <c r="D222" s="87" t="s">
        <v>183</v>
      </c>
    </row>
    <row r="223" spans="1:4" s="87" customFormat="1" hidden="1" x14ac:dyDescent="0.25">
      <c r="A223" s="178"/>
      <c r="B223" s="327"/>
      <c r="C223" s="86">
        <v>0</v>
      </c>
      <c r="D223" s="87" t="s">
        <v>183</v>
      </c>
    </row>
    <row r="224" spans="1:4" s="87" customFormat="1" hidden="1" x14ac:dyDescent="0.25">
      <c r="A224" s="178"/>
      <c r="B224" s="327"/>
      <c r="C224" s="86">
        <v>0</v>
      </c>
      <c r="D224" s="87" t="s">
        <v>183</v>
      </c>
    </row>
    <row r="225" spans="1:4" s="87" customFormat="1" hidden="1" x14ac:dyDescent="0.25">
      <c r="A225" s="178"/>
      <c r="B225" s="327"/>
      <c r="C225" s="86">
        <v>0</v>
      </c>
      <c r="D225" s="87" t="s">
        <v>183</v>
      </c>
    </row>
    <row r="226" spans="1:4" s="87" customFormat="1" hidden="1" x14ac:dyDescent="0.25">
      <c r="A226" s="178"/>
      <c r="B226" s="327"/>
      <c r="C226" s="86">
        <v>0</v>
      </c>
      <c r="D226" s="87" t="s">
        <v>183</v>
      </c>
    </row>
    <row r="227" spans="1:4" s="87" customFormat="1" hidden="1" x14ac:dyDescent="0.25">
      <c r="A227" s="178"/>
      <c r="B227" s="327"/>
      <c r="C227" s="86">
        <v>0</v>
      </c>
      <c r="D227" s="87" t="s">
        <v>183</v>
      </c>
    </row>
    <row r="228" spans="1:4" s="87" customFormat="1" hidden="1" x14ac:dyDescent="0.25">
      <c r="A228" s="178"/>
      <c r="B228" s="327"/>
      <c r="C228" s="86">
        <v>0</v>
      </c>
      <c r="D228" s="87" t="s">
        <v>183</v>
      </c>
    </row>
    <row r="229" spans="1:4" s="87" customFormat="1" hidden="1" x14ac:dyDescent="0.25">
      <c r="A229" s="178"/>
      <c r="B229" s="327"/>
      <c r="C229" s="86">
        <v>0</v>
      </c>
      <c r="D229" s="87" t="s">
        <v>183</v>
      </c>
    </row>
    <row r="230" spans="1:4" s="87" customFormat="1" hidden="1" x14ac:dyDescent="0.25">
      <c r="A230" s="178"/>
      <c r="B230" s="327"/>
      <c r="C230" s="86">
        <v>0</v>
      </c>
      <c r="D230" s="87" t="s">
        <v>183</v>
      </c>
    </row>
    <row r="231" spans="1:4" s="87" customFormat="1" hidden="1" x14ac:dyDescent="0.25">
      <c r="A231" s="178"/>
      <c r="B231" s="327"/>
      <c r="C231" s="86">
        <v>0</v>
      </c>
      <c r="D231" s="87" t="s">
        <v>183</v>
      </c>
    </row>
    <row r="232" spans="1:4" s="87" customFormat="1" hidden="1" x14ac:dyDescent="0.25">
      <c r="A232" s="178"/>
      <c r="B232" s="327"/>
      <c r="C232" s="86">
        <v>0</v>
      </c>
      <c r="D232" s="87" t="s">
        <v>183</v>
      </c>
    </row>
    <row r="233" spans="1:4" s="87" customFormat="1" hidden="1" x14ac:dyDescent="0.25">
      <c r="A233" s="178"/>
      <c r="B233" s="327"/>
      <c r="C233" s="86">
        <v>0</v>
      </c>
      <c r="D233" s="87" t="s">
        <v>183</v>
      </c>
    </row>
    <row r="234" spans="1:4" s="87" customFormat="1" hidden="1" x14ac:dyDescent="0.25">
      <c r="A234" s="178"/>
      <c r="B234" s="327"/>
      <c r="C234" s="86">
        <v>0</v>
      </c>
      <c r="D234" s="87" t="s">
        <v>183</v>
      </c>
    </row>
    <row r="235" spans="1:4" s="87" customFormat="1" hidden="1" x14ac:dyDescent="0.25">
      <c r="A235" s="178"/>
      <c r="B235" s="327"/>
      <c r="C235" s="86">
        <v>0</v>
      </c>
      <c r="D235" s="87" t="s">
        <v>183</v>
      </c>
    </row>
    <row r="236" spans="1:4" s="87" customFormat="1" hidden="1" x14ac:dyDescent="0.25">
      <c r="A236" s="178"/>
      <c r="B236" s="327"/>
      <c r="C236" s="86">
        <v>0</v>
      </c>
      <c r="D236" s="87" t="s">
        <v>183</v>
      </c>
    </row>
    <row r="237" spans="1:4" s="87" customFormat="1" hidden="1" x14ac:dyDescent="0.25">
      <c r="A237" s="178"/>
      <c r="B237" s="327"/>
      <c r="C237" s="86">
        <v>0</v>
      </c>
      <c r="D237" s="87" t="s">
        <v>183</v>
      </c>
    </row>
    <row r="238" spans="1:4" s="87" customFormat="1" hidden="1" x14ac:dyDescent="0.25">
      <c r="A238" s="178"/>
      <c r="B238" s="327"/>
      <c r="C238" s="86">
        <v>0</v>
      </c>
      <c r="D238" s="87" t="s">
        <v>183</v>
      </c>
    </row>
    <row r="239" spans="1:4" s="87" customFormat="1" hidden="1" x14ac:dyDescent="0.25">
      <c r="A239" s="178"/>
      <c r="B239" s="327"/>
      <c r="C239" s="86">
        <v>0</v>
      </c>
      <c r="D239" s="87" t="s">
        <v>183</v>
      </c>
    </row>
    <row r="240" spans="1:4" s="87" customFormat="1" hidden="1" x14ac:dyDescent="0.25">
      <c r="A240" s="178"/>
      <c r="B240" s="327"/>
      <c r="C240" s="86">
        <v>0</v>
      </c>
      <c r="D240" s="87" t="s">
        <v>183</v>
      </c>
    </row>
    <row r="241" spans="1:4" s="87" customFormat="1" hidden="1" x14ac:dyDescent="0.25">
      <c r="A241" s="178"/>
      <c r="B241" s="327"/>
      <c r="C241" s="86">
        <v>0</v>
      </c>
      <c r="D241" s="87" t="s">
        <v>183</v>
      </c>
    </row>
    <row r="242" spans="1:4" s="87" customFormat="1" hidden="1" x14ac:dyDescent="0.25">
      <c r="A242" s="178"/>
      <c r="B242" s="327"/>
      <c r="C242" s="86">
        <v>0</v>
      </c>
      <c r="D242" s="87" t="s">
        <v>183</v>
      </c>
    </row>
    <row r="243" spans="1:4" s="87" customFormat="1" hidden="1" x14ac:dyDescent="0.25">
      <c r="A243" s="178"/>
      <c r="B243" s="327"/>
      <c r="C243" s="86">
        <v>0</v>
      </c>
      <c r="D243" s="87" t="s">
        <v>183</v>
      </c>
    </row>
    <row r="244" spans="1:4" s="87" customFormat="1" hidden="1" x14ac:dyDescent="0.25">
      <c r="A244" s="178"/>
      <c r="B244" s="327"/>
      <c r="C244" s="86">
        <v>0</v>
      </c>
      <c r="D244" s="87" t="s">
        <v>183</v>
      </c>
    </row>
    <row r="245" spans="1:4" s="87" customFormat="1" hidden="1" x14ac:dyDescent="0.25">
      <c r="A245" s="178"/>
      <c r="B245" s="327"/>
      <c r="C245" s="86">
        <v>0</v>
      </c>
      <c r="D245" s="87" t="s">
        <v>183</v>
      </c>
    </row>
    <row r="246" spans="1:4" s="87" customFormat="1" hidden="1" x14ac:dyDescent="0.25">
      <c r="A246" s="178"/>
      <c r="B246" s="327"/>
      <c r="C246" s="86">
        <v>0</v>
      </c>
      <c r="D246" s="87" t="s">
        <v>183</v>
      </c>
    </row>
    <row r="247" spans="1:4" s="87" customFormat="1" hidden="1" x14ac:dyDescent="0.25">
      <c r="A247" s="178"/>
      <c r="B247" s="327"/>
      <c r="C247" s="86">
        <v>0</v>
      </c>
      <c r="D247" s="87" t="s">
        <v>183</v>
      </c>
    </row>
    <row r="248" spans="1:4" s="87" customFormat="1" hidden="1" x14ac:dyDescent="0.25">
      <c r="A248" s="178"/>
      <c r="B248" s="327"/>
      <c r="C248" s="86">
        <v>0</v>
      </c>
      <c r="D248" s="87" t="s">
        <v>183</v>
      </c>
    </row>
    <row r="249" spans="1:4" s="87" customFormat="1" hidden="1" x14ac:dyDescent="0.25">
      <c r="A249" s="178"/>
      <c r="B249" s="327"/>
      <c r="C249" s="86">
        <v>0</v>
      </c>
      <c r="D249" s="87" t="s">
        <v>183</v>
      </c>
    </row>
    <row r="250" spans="1:4" s="87" customFormat="1" hidden="1" x14ac:dyDescent="0.25">
      <c r="A250" s="178"/>
      <c r="B250" s="327"/>
      <c r="C250" s="86">
        <v>0</v>
      </c>
      <c r="D250" s="87" t="s">
        <v>183</v>
      </c>
    </row>
    <row r="251" spans="1:4" s="87" customFormat="1" hidden="1" x14ac:dyDescent="0.25">
      <c r="A251" s="178"/>
      <c r="B251" s="327"/>
      <c r="C251" s="86">
        <v>0</v>
      </c>
      <c r="D251" s="87" t="s">
        <v>183</v>
      </c>
    </row>
    <row r="252" spans="1:4" s="87" customFormat="1" hidden="1" x14ac:dyDescent="0.25">
      <c r="A252" s="178"/>
      <c r="B252" s="327"/>
      <c r="C252" s="86">
        <v>0</v>
      </c>
      <c r="D252" s="87" t="s">
        <v>183</v>
      </c>
    </row>
    <row r="253" spans="1:4" s="87" customFormat="1" hidden="1" x14ac:dyDescent="0.25">
      <c r="A253" s="178"/>
      <c r="B253" s="327"/>
      <c r="C253" s="86">
        <v>0</v>
      </c>
      <c r="D253" s="87" t="s">
        <v>183</v>
      </c>
    </row>
    <row r="254" spans="1:4" s="87" customFormat="1" hidden="1" x14ac:dyDescent="0.25">
      <c r="A254" s="178"/>
      <c r="B254" s="327"/>
      <c r="C254" s="86">
        <v>0</v>
      </c>
      <c r="D254" s="87" t="s">
        <v>183</v>
      </c>
    </row>
    <row r="255" spans="1:4" s="87" customFormat="1" hidden="1" x14ac:dyDescent="0.25">
      <c r="A255" s="178"/>
      <c r="B255" s="327"/>
      <c r="C255" s="86">
        <v>0</v>
      </c>
      <c r="D255" s="87" t="s">
        <v>183</v>
      </c>
    </row>
    <row r="256" spans="1:4" s="87" customFormat="1" hidden="1" x14ac:dyDescent="0.25">
      <c r="A256" s="178"/>
      <c r="B256" s="327"/>
      <c r="C256" s="86">
        <v>0</v>
      </c>
      <c r="D256" s="87" t="s">
        <v>183</v>
      </c>
    </row>
    <row r="257" spans="1:14" s="87" customFormat="1" hidden="1" x14ac:dyDescent="0.25">
      <c r="A257" s="178"/>
      <c r="B257" s="327"/>
      <c r="C257" s="86">
        <v>0</v>
      </c>
      <c r="D257" s="87" t="s">
        <v>183</v>
      </c>
    </row>
    <row r="258" spans="1:14" s="87" customFormat="1" hidden="1" x14ac:dyDescent="0.25">
      <c r="A258" s="178"/>
      <c r="B258" s="327"/>
      <c r="C258" s="86">
        <v>0</v>
      </c>
      <c r="D258" s="87" t="s">
        <v>183</v>
      </c>
    </row>
    <row r="259" spans="1:14" s="87" customFormat="1" hidden="1" x14ac:dyDescent="0.25">
      <c r="A259" s="178"/>
      <c r="B259" s="327"/>
      <c r="C259" s="86">
        <v>0</v>
      </c>
      <c r="D259" s="87" t="s">
        <v>183</v>
      </c>
    </row>
    <row r="260" spans="1:14" s="87" customFormat="1" hidden="1" x14ac:dyDescent="0.25">
      <c r="A260" s="178"/>
      <c r="B260" s="327"/>
      <c r="C260" s="86">
        <v>0</v>
      </c>
      <c r="D260" s="87" t="s">
        <v>183</v>
      </c>
    </row>
    <row r="261" spans="1:14" s="87" customFormat="1" hidden="1" x14ac:dyDescent="0.25">
      <c r="A261" s="178"/>
      <c r="B261" s="327"/>
      <c r="C261" s="86">
        <v>0</v>
      </c>
      <c r="D261" s="87" t="s">
        <v>183</v>
      </c>
    </row>
    <row r="262" spans="1:14" s="87" customFormat="1" hidden="1" x14ac:dyDescent="0.25">
      <c r="A262" s="178"/>
      <c r="B262" s="327"/>
      <c r="C262" s="86">
        <v>0</v>
      </c>
      <c r="D262" s="87" t="s">
        <v>183</v>
      </c>
    </row>
    <row r="263" spans="1:14" s="87" customFormat="1" hidden="1" x14ac:dyDescent="0.25">
      <c r="A263" s="178"/>
      <c r="B263" s="327"/>
      <c r="C263" s="86">
        <v>0</v>
      </c>
      <c r="D263" s="87" t="s">
        <v>183</v>
      </c>
    </row>
    <row r="264" spans="1:14" s="87" customFormat="1" hidden="1" x14ac:dyDescent="0.25">
      <c r="A264" s="178"/>
      <c r="B264" s="327"/>
      <c r="C264" s="86">
        <v>0</v>
      </c>
      <c r="D264" s="87" t="s">
        <v>183</v>
      </c>
    </row>
    <row r="265" spans="1:14" s="87" customFormat="1" x14ac:dyDescent="0.25">
      <c r="A265" s="327"/>
      <c r="B265" s="327"/>
      <c r="C265" s="114">
        <v>0</v>
      </c>
      <c r="D265" s="87" t="s">
        <v>183</v>
      </c>
    </row>
    <row r="266" spans="1:14" s="87" customFormat="1" x14ac:dyDescent="0.25">
      <c r="A266" s="327"/>
      <c r="B266" s="167" t="s">
        <v>184</v>
      </c>
      <c r="C266" s="228">
        <f>ROUND(SUBTOTAL(109,C135:C265),2)</f>
        <v>0</v>
      </c>
      <c r="D266" s="87" t="s">
        <v>183</v>
      </c>
      <c r="F266" s="100" t="s">
        <v>197</v>
      </c>
    </row>
    <row r="267" spans="1:14" x14ac:dyDescent="0.25">
      <c r="C267" s="72"/>
      <c r="D267" s="87" t="s">
        <v>185</v>
      </c>
    </row>
    <row r="268" spans="1:14" x14ac:dyDescent="0.25">
      <c r="B268" s="326" t="s">
        <v>267</v>
      </c>
      <c r="C268" s="66">
        <f>+C266+C134</f>
        <v>0</v>
      </c>
      <c r="D268" s="87" t="s">
        <v>185</v>
      </c>
      <c r="F268" s="120" t="s">
        <v>187</v>
      </c>
    </row>
    <row r="269" spans="1:14" s="87" customFormat="1" x14ac:dyDescent="0.25">
      <c r="C269" s="91"/>
      <c r="D269" s="87" t="s">
        <v>185</v>
      </c>
    </row>
    <row r="270" spans="1:14" s="87" customFormat="1" x14ac:dyDescent="0.25">
      <c r="A270" s="187" t="s">
        <v>268</v>
      </c>
      <c r="B270" s="92"/>
      <c r="C270" s="93"/>
      <c r="D270" s="87" t="s">
        <v>180</v>
      </c>
      <c r="F270" s="121" t="s">
        <v>189</v>
      </c>
    </row>
    <row r="271" spans="1:14" s="87" customFormat="1" ht="45" customHeight="1" x14ac:dyDescent="0.25">
      <c r="A271" s="457"/>
      <c r="B271" s="458"/>
      <c r="C271" s="459"/>
      <c r="D271" s="87" t="s">
        <v>180</v>
      </c>
      <c r="F271" s="454" t="s">
        <v>190</v>
      </c>
      <c r="G271" s="454"/>
      <c r="H271" s="454"/>
      <c r="I271" s="454"/>
      <c r="J271" s="454"/>
      <c r="K271" s="454"/>
      <c r="L271" s="454"/>
      <c r="M271" s="454"/>
      <c r="N271" s="454"/>
    </row>
    <row r="272" spans="1:14" x14ac:dyDescent="0.25">
      <c r="D272" s="87" t="s">
        <v>183</v>
      </c>
    </row>
    <row r="273" spans="1:14" s="87" customFormat="1" x14ac:dyDescent="0.25">
      <c r="A273" s="187" t="s">
        <v>269</v>
      </c>
      <c r="B273" s="96"/>
      <c r="C273" s="97"/>
      <c r="D273" s="87" t="s">
        <v>183</v>
      </c>
      <c r="F273" s="121" t="s">
        <v>189</v>
      </c>
    </row>
    <row r="274" spans="1:14" s="87" customFormat="1" ht="45" customHeight="1" x14ac:dyDescent="0.25">
      <c r="A274" s="457"/>
      <c r="B274" s="458"/>
      <c r="C274" s="459"/>
      <c r="D274" s="87" t="s">
        <v>183</v>
      </c>
      <c r="F274" s="454" t="s">
        <v>190</v>
      </c>
      <c r="G274" s="454"/>
      <c r="H274" s="454"/>
      <c r="I274" s="454"/>
      <c r="J274" s="454"/>
      <c r="K274" s="454"/>
      <c r="L274" s="454"/>
      <c r="M274" s="454"/>
      <c r="N274" s="454"/>
    </row>
    <row r="275" spans="1:14" x14ac:dyDescent="0.25">
      <c r="D275" s="87"/>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zoomScaleNormal="100" zoomScaleSheetLayoutView="100" workbookViewId="0">
      <selection activeCell="A5" sqref="A5"/>
    </sheetView>
  </sheetViews>
  <sheetFormatPr defaultColWidth="9.140625" defaultRowHeight="15" x14ac:dyDescent="0.25"/>
  <cols>
    <col min="1" max="1" width="42.28515625" customWidth="1"/>
    <col min="2" max="5" width="16.42578125" customWidth="1"/>
    <col min="6" max="6" width="16.7109375" customWidth="1"/>
    <col min="7" max="7" width="11" hidden="1" customWidth="1"/>
    <col min="8" max="8" width="2.42578125" customWidth="1"/>
  </cols>
  <sheetData>
    <row r="1" spans="1:7" ht="29.25" customHeight="1" x14ac:dyDescent="0.25">
      <c r="A1" s="453" t="s">
        <v>169</v>
      </c>
      <c r="B1" s="453"/>
      <c r="C1" s="453"/>
      <c r="D1" s="453"/>
      <c r="E1" s="453"/>
      <c r="F1">
        <f>+'Section A'!B2</f>
        <v>0</v>
      </c>
      <c r="G1" s="46" t="s">
        <v>178</v>
      </c>
    </row>
    <row r="2" spans="1:7" ht="41.25" customHeight="1" x14ac:dyDescent="0.25">
      <c r="A2" s="385" t="s">
        <v>270</v>
      </c>
      <c r="B2" s="385"/>
      <c r="C2" s="385"/>
      <c r="D2" s="385"/>
      <c r="E2" s="385"/>
      <c r="F2" s="385"/>
      <c r="G2" t="s">
        <v>185</v>
      </c>
    </row>
    <row r="3" spans="1:7" ht="7.5" customHeight="1" x14ac:dyDescent="0.25">
      <c r="A3" s="10"/>
      <c r="B3" s="10"/>
      <c r="C3" s="10"/>
      <c r="D3" s="10"/>
      <c r="E3" s="10"/>
      <c r="F3" s="10"/>
      <c r="G3" t="s">
        <v>185</v>
      </c>
    </row>
    <row r="4" spans="1:7" ht="25.5" x14ac:dyDescent="0.25">
      <c r="A4" s="184" t="s">
        <v>260</v>
      </c>
      <c r="B4" s="184" t="s">
        <v>207</v>
      </c>
      <c r="C4" s="184" t="s">
        <v>206</v>
      </c>
      <c r="D4" s="184" t="s">
        <v>223</v>
      </c>
      <c r="E4" s="184" t="s">
        <v>176</v>
      </c>
      <c r="F4" s="12" t="s">
        <v>271</v>
      </c>
      <c r="G4" s="210" t="s">
        <v>185</v>
      </c>
    </row>
    <row r="5" spans="1:7" s="87" customFormat="1" x14ac:dyDescent="0.25">
      <c r="A5" s="180"/>
      <c r="B5" s="85"/>
      <c r="C5" s="85"/>
      <c r="D5" s="207"/>
      <c r="E5" s="85"/>
      <c r="F5" s="67">
        <f t="shared" ref="F5:F36" si="0">ROUND(+B5*D5*E5,2)</f>
        <v>0</v>
      </c>
      <c r="G5" s="87" t="s">
        <v>180</v>
      </c>
    </row>
    <row r="6" spans="1:7" s="87" customFormat="1" x14ac:dyDescent="0.25">
      <c r="A6" s="327"/>
      <c r="B6" s="85"/>
      <c r="C6" s="85"/>
      <c r="D6" s="207"/>
      <c r="E6" s="85"/>
      <c r="F6" s="67">
        <f t="shared" si="0"/>
        <v>0</v>
      </c>
      <c r="G6" s="87" t="s">
        <v>180</v>
      </c>
    </row>
    <row r="7" spans="1:7" s="87" customFormat="1" x14ac:dyDescent="0.25">
      <c r="A7" s="327"/>
      <c r="B7" s="85"/>
      <c r="C7" s="85"/>
      <c r="D7" s="207"/>
      <c r="E7" s="85"/>
      <c r="F7" s="67">
        <f t="shared" si="0"/>
        <v>0</v>
      </c>
      <c r="G7" s="87" t="s">
        <v>180</v>
      </c>
    </row>
    <row r="8" spans="1:7" s="87" customFormat="1" hidden="1" x14ac:dyDescent="0.25">
      <c r="A8" s="327"/>
      <c r="B8" s="85"/>
      <c r="C8" s="85"/>
      <c r="D8" s="207"/>
      <c r="E8" s="85"/>
      <c r="F8" s="67">
        <f t="shared" si="0"/>
        <v>0</v>
      </c>
      <c r="G8" s="87" t="s">
        <v>180</v>
      </c>
    </row>
    <row r="9" spans="1:7" s="87" customFormat="1" hidden="1" x14ac:dyDescent="0.25">
      <c r="A9" s="327"/>
      <c r="B9" s="85"/>
      <c r="C9" s="85"/>
      <c r="D9" s="207"/>
      <c r="E9" s="85"/>
      <c r="F9" s="67">
        <f t="shared" si="0"/>
        <v>0</v>
      </c>
      <c r="G9" s="87" t="s">
        <v>180</v>
      </c>
    </row>
    <row r="10" spans="1:7" s="87" customFormat="1" hidden="1" x14ac:dyDescent="0.25">
      <c r="A10" s="327"/>
      <c r="B10" s="85"/>
      <c r="C10" s="85"/>
      <c r="D10" s="207"/>
      <c r="E10" s="85"/>
      <c r="F10" s="67">
        <f t="shared" si="0"/>
        <v>0</v>
      </c>
      <c r="G10" s="87" t="s">
        <v>180</v>
      </c>
    </row>
    <row r="11" spans="1:7" s="87" customFormat="1" hidden="1" x14ac:dyDescent="0.25">
      <c r="A11" s="327"/>
      <c r="B11" s="85"/>
      <c r="C11" s="85"/>
      <c r="D11" s="207"/>
      <c r="E11" s="85"/>
      <c r="F11" s="67">
        <f t="shared" si="0"/>
        <v>0</v>
      </c>
      <c r="G11" s="87" t="s">
        <v>180</v>
      </c>
    </row>
    <row r="12" spans="1:7" s="87" customFormat="1" hidden="1" x14ac:dyDescent="0.25">
      <c r="A12" s="327"/>
      <c r="B12" s="85"/>
      <c r="C12" s="85"/>
      <c r="D12" s="207"/>
      <c r="E12" s="85"/>
      <c r="F12" s="67">
        <f t="shared" si="0"/>
        <v>0</v>
      </c>
      <c r="G12" s="87" t="s">
        <v>180</v>
      </c>
    </row>
    <row r="13" spans="1:7" s="87" customFormat="1" hidden="1" x14ac:dyDescent="0.25">
      <c r="A13" s="327"/>
      <c r="B13" s="85"/>
      <c r="C13" s="85"/>
      <c r="D13" s="207"/>
      <c r="E13" s="85"/>
      <c r="F13" s="67">
        <f t="shared" si="0"/>
        <v>0</v>
      </c>
      <c r="G13" s="87" t="s">
        <v>180</v>
      </c>
    </row>
    <row r="14" spans="1:7" s="87" customFormat="1" hidden="1" x14ac:dyDescent="0.25">
      <c r="A14" s="327"/>
      <c r="B14" s="85"/>
      <c r="C14" s="85"/>
      <c r="D14" s="207"/>
      <c r="E14" s="85"/>
      <c r="F14" s="67">
        <f t="shared" si="0"/>
        <v>0</v>
      </c>
      <c r="G14" s="87" t="s">
        <v>180</v>
      </c>
    </row>
    <row r="15" spans="1:7" s="87" customFormat="1" hidden="1" x14ac:dyDescent="0.25">
      <c r="A15" s="327"/>
      <c r="B15" s="85"/>
      <c r="C15" s="85"/>
      <c r="D15" s="207"/>
      <c r="E15" s="85"/>
      <c r="F15" s="67">
        <f t="shared" si="0"/>
        <v>0</v>
      </c>
      <c r="G15" s="87" t="s">
        <v>180</v>
      </c>
    </row>
    <row r="16" spans="1:7"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ref="F37:F68" si="1">ROUND(+B37*D37*E37,2)</f>
        <v>0</v>
      </c>
      <c r="G37" s="87" t="s">
        <v>180</v>
      </c>
    </row>
    <row r="38" spans="1:7" s="87" customFormat="1" hidden="1" x14ac:dyDescent="0.25">
      <c r="A38" s="327"/>
      <c r="B38" s="85"/>
      <c r="C38" s="85"/>
      <c r="D38" s="207"/>
      <c r="E38" s="85"/>
      <c r="F38" s="67">
        <f t="shared" si="1"/>
        <v>0</v>
      </c>
      <c r="G38" s="87" t="s">
        <v>180</v>
      </c>
    </row>
    <row r="39" spans="1:7" s="87" customFormat="1" hidden="1" x14ac:dyDescent="0.25">
      <c r="A39" s="327"/>
      <c r="B39" s="85"/>
      <c r="C39" s="85"/>
      <c r="D39" s="207"/>
      <c r="E39" s="85"/>
      <c r="F39" s="67">
        <f t="shared" si="1"/>
        <v>0</v>
      </c>
      <c r="G39" s="87" t="s">
        <v>180</v>
      </c>
    </row>
    <row r="40" spans="1:7" s="87" customFormat="1" hidden="1" x14ac:dyDescent="0.25">
      <c r="A40" s="327"/>
      <c r="B40" s="85"/>
      <c r="C40" s="85"/>
      <c r="D40" s="207"/>
      <c r="E40" s="85"/>
      <c r="F40" s="67">
        <f t="shared" si="1"/>
        <v>0</v>
      </c>
      <c r="G40" s="87" t="s">
        <v>180</v>
      </c>
    </row>
    <row r="41" spans="1:7" s="87" customFormat="1" hidden="1" x14ac:dyDescent="0.25">
      <c r="A41" s="327"/>
      <c r="B41" s="85"/>
      <c r="C41" s="85"/>
      <c r="D41" s="207"/>
      <c r="E41" s="85"/>
      <c r="F41" s="67">
        <f t="shared" si="1"/>
        <v>0</v>
      </c>
      <c r="G41" s="87" t="s">
        <v>180</v>
      </c>
    </row>
    <row r="42" spans="1:7" s="87" customFormat="1" hidden="1" x14ac:dyDescent="0.25">
      <c r="A42" s="327"/>
      <c r="B42" s="85"/>
      <c r="C42" s="85"/>
      <c r="D42" s="207"/>
      <c r="E42" s="85"/>
      <c r="F42" s="67">
        <f t="shared" si="1"/>
        <v>0</v>
      </c>
      <c r="G42" s="87" t="s">
        <v>180</v>
      </c>
    </row>
    <row r="43" spans="1:7" s="87" customFormat="1" hidden="1" x14ac:dyDescent="0.25">
      <c r="A43" s="327"/>
      <c r="B43" s="85"/>
      <c r="C43" s="85"/>
      <c r="D43" s="207"/>
      <c r="E43" s="85"/>
      <c r="F43" s="67">
        <f t="shared" si="1"/>
        <v>0</v>
      </c>
      <c r="G43" s="87" t="s">
        <v>180</v>
      </c>
    </row>
    <row r="44" spans="1:7" s="87" customFormat="1" hidden="1" x14ac:dyDescent="0.25">
      <c r="A44" s="327"/>
      <c r="B44" s="85"/>
      <c r="C44" s="85"/>
      <c r="D44" s="207"/>
      <c r="E44" s="85"/>
      <c r="F44" s="67">
        <f t="shared" si="1"/>
        <v>0</v>
      </c>
      <c r="G44" s="87" t="s">
        <v>180</v>
      </c>
    </row>
    <row r="45" spans="1:7" s="87" customFormat="1" hidden="1" x14ac:dyDescent="0.25">
      <c r="A45" s="327"/>
      <c r="B45" s="85"/>
      <c r="C45" s="85"/>
      <c r="D45" s="207"/>
      <c r="E45" s="85"/>
      <c r="F45" s="67">
        <f t="shared" si="1"/>
        <v>0</v>
      </c>
      <c r="G45" s="87" t="s">
        <v>180</v>
      </c>
    </row>
    <row r="46" spans="1:7" s="87" customFormat="1" hidden="1" x14ac:dyDescent="0.25">
      <c r="A46" s="327"/>
      <c r="B46" s="85"/>
      <c r="C46" s="85"/>
      <c r="D46" s="207"/>
      <c r="E46" s="85"/>
      <c r="F46" s="67">
        <f t="shared" si="1"/>
        <v>0</v>
      </c>
      <c r="G46" s="87" t="s">
        <v>180</v>
      </c>
    </row>
    <row r="47" spans="1:7" s="87" customFormat="1" hidden="1" x14ac:dyDescent="0.25">
      <c r="A47" s="327"/>
      <c r="B47" s="85"/>
      <c r="C47" s="85"/>
      <c r="D47" s="207"/>
      <c r="E47" s="85"/>
      <c r="F47" s="67">
        <f t="shared" si="1"/>
        <v>0</v>
      </c>
      <c r="G47" s="87" t="s">
        <v>180</v>
      </c>
    </row>
    <row r="48" spans="1:7" s="87" customFormat="1" hidden="1" x14ac:dyDescent="0.25">
      <c r="A48" s="327"/>
      <c r="B48" s="85"/>
      <c r="C48" s="85"/>
      <c r="D48" s="207"/>
      <c r="E48" s="85"/>
      <c r="F48" s="67">
        <f t="shared" si="1"/>
        <v>0</v>
      </c>
      <c r="G48" s="87" t="s">
        <v>180</v>
      </c>
    </row>
    <row r="49" spans="1:7" s="87" customFormat="1" hidden="1" x14ac:dyDescent="0.25">
      <c r="A49" s="327"/>
      <c r="B49" s="85"/>
      <c r="C49" s="85"/>
      <c r="D49" s="207"/>
      <c r="E49" s="85"/>
      <c r="F49" s="67">
        <f t="shared" si="1"/>
        <v>0</v>
      </c>
      <c r="G49" s="87" t="s">
        <v>180</v>
      </c>
    </row>
    <row r="50" spans="1:7" s="87" customFormat="1" hidden="1" x14ac:dyDescent="0.25">
      <c r="A50" s="327"/>
      <c r="B50" s="85"/>
      <c r="C50" s="85"/>
      <c r="D50" s="207"/>
      <c r="E50" s="85"/>
      <c r="F50" s="67">
        <f t="shared" si="1"/>
        <v>0</v>
      </c>
      <c r="G50" s="87" t="s">
        <v>180</v>
      </c>
    </row>
    <row r="51" spans="1:7" s="87" customFormat="1" hidden="1" x14ac:dyDescent="0.25">
      <c r="A51" s="327"/>
      <c r="B51" s="85"/>
      <c r="C51" s="85"/>
      <c r="D51" s="207"/>
      <c r="E51" s="85"/>
      <c r="F51" s="67">
        <f t="shared" si="1"/>
        <v>0</v>
      </c>
      <c r="G51" s="87" t="s">
        <v>180</v>
      </c>
    </row>
    <row r="52" spans="1:7" s="87" customFormat="1" hidden="1" x14ac:dyDescent="0.25">
      <c r="A52" s="327"/>
      <c r="B52" s="85"/>
      <c r="C52" s="85"/>
      <c r="D52" s="207"/>
      <c r="E52" s="85"/>
      <c r="F52" s="67">
        <f t="shared" si="1"/>
        <v>0</v>
      </c>
      <c r="G52" s="87" t="s">
        <v>180</v>
      </c>
    </row>
    <row r="53" spans="1:7" s="87" customFormat="1" hidden="1" x14ac:dyDescent="0.25">
      <c r="A53" s="327"/>
      <c r="B53" s="85"/>
      <c r="C53" s="85"/>
      <c r="D53" s="207"/>
      <c r="E53" s="85"/>
      <c r="F53" s="67">
        <f t="shared" si="1"/>
        <v>0</v>
      </c>
      <c r="G53" s="87" t="s">
        <v>180</v>
      </c>
    </row>
    <row r="54" spans="1:7" s="87" customFormat="1" hidden="1" x14ac:dyDescent="0.25">
      <c r="A54" s="327"/>
      <c r="B54" s="85"/>
      <c r="C54" s="85"/>
      <c r="D54" s="207"/>
      <c r="E54" s="85"/>
      <c r="F54" s="67">
        <f t="shared" si="1"/>
        <v>0</v>
      </c>
      <c r="G54" s="87" t="s">
        <v>180</v>
      </c>
    </row>
    <row r="55" spans="1:7" s="87" customFormat="1" hidden="1" x14ac:dyDescent="0.25">
      <c r="A55" s="327"/>
      <c r="B55" s="85"/>
      <c r="C55" s="85"/>
      <c r="D55" s="207"/>
      <c r="E55" s="85"/>
      <c r="F55" s="67">
        <f t="shared" si="1"/>
        <v>0</v>
      </c>
      <c r="G55" s="87" t="s">
        <v>180</v>
      </c>
    </row>
    <row r="56" spans="1:7" s="87" customFormat="1" hidden="1" x14ac:dyDescent="0.25">
      <c r="A56" s="327"/>
      <c r="B56" s="85"/>
      <c r="C56" s="85"/>
      <c r="D56" s="207"/>
      <c r="E56" s="85"/>
      <c r="F56" s="67">
        <f t="shared" si="1"/>
        <v>0</v>
      </c>
      <c r="G56" s="87" t="s">
        <v>180</v>
      </c>
    </row>
    <row r="57" spans="1:7" s="87" customFormat="1" hidden="1" x14ac:dyDescent="0.25">
      <c r="A57" s="327"/>
      <c r="B57" s="85"/>
      <c r="C57" s="85"/>
      <c r="D57" s="207"/>
      <c r="E57" s="85"/>
      <c r="F57" s="67">
        <f t="shared" si="1"/>
        <v>0</v>
      </c>
      <c r="G57" s="87" t="s">
        <v>180</v>
      </c>
    </row>
    <row r="58" spans="1:7" s="87" customFormat="1" hidden="1" x14ac:dyDescent="0.25">
      <c r="A58" s="327"/>
      <c r="B58" s="85"/>
      <c r="C58" s="85"/>
      <c r="D58" s="207"/>
      <c r="E58" s="85"/>
      <c r="F58" s="67">
        <f t="shared" si="1"/>
        <v>0</v>
      </c>
      <c r="G58" s="87" t="s">
        <v>180</v>
      </c>
    </row>
    <row r="59" spans="1:7" s="87" customFormat="1" hidden="1" x14ac:dyDescent="0.25">
      <c r="A59" s="327"/>
      <c r="B59" s="85"/>
      <c r="C59" s="85"/>
      <c r="D59" s="207"/>
      <c r="E59" s="85"/>
      <c r="F59" s="67">
        <f t="shared" si="1"/>
        <v>0</v>
      </c>
      <c r="G59" s="87" t="s">
        <v>180</v>
      </c>
    </row>
    <row r="60" spans="1:7" s="87" customFormat="1" hidden="1" x14ac:dyDescent="0.25">
      <c r="A60" s="327"/>
      <c r="B60" s="85"/>
      <c r="C60" s="85"/>
      <c r="D60" s="207"/>
      <c r="E60" s="85"/>
      <c r="F60" s="67">
        <f t="shared" si="1"/>
        <v>0</v>
      </c>
      <c r="G60" s="87" t="s">
        <v>180</v>
      </c>
    </row>
    <row r="61" spans="1:7" s="87" customFormat="1" hidden="1" x14ac:dyDescent="0.25">
      <c r="A61" s="327"/>
      <c r="B61" s="85"/>
      <c r="C61" s="85"/>
      <c r="D61" s="207"/>
      <c r="E61" s="85"/>
      <c r="F61" s="67">
        <f t="shared" si="1"/>
        <v>0</v>
      </c>
      <c r="G61" s="87" t="s">
        <v>180</v>
      </c>
    </row>
    <row r="62" spans="1:7" s="87" customFormat="1" hidden="1" x14ac:dyDescent="0.25">
      <c r="A62" s="327"/>
      <c r="B62" s="85"/>
      <c r="C62" s="85"/>
      <c r="D62" s="207"/>
      <c r="E62" s="85"/>
      <c r="F62" s="67">
        <f t="shared" si="1"/>
        <v>0</v>
      </c>
      <c r="G62" s="87" t="s">
        <v>180</v>
      </c>
    </row>
    <row r="63" spans="1:7" s="87" customFormat="1" hidden="1" x14ac:dyDescent="0.25">
      <c r="A63" s="327"/>
      <c r="B63" s="85"/>
      <c r="C63" s="85"/>
      <c r="D63" s="207"/>
      <c r="E63" s="85"/>
      <c r="F63" s="67">
        <f t="shared" si="1"/>
        <v>0</v>
      </c>
      <c r="G63" s="87" t="s">
        <v>180</v>
      </c>
    </row>
    <row r="64" spans="1:7" s="87" customFormat="1" hidden="1" x14ac:dyDescent="0.25">
      <c r="A64" s="327"/>
      <c r="B64" s="85"/>
      <c r="C64" s="85"/>
      <c r="D64" s="207"/>
      <c r="E64" s="85"/>
      <c r="F64" s="67">
        <f t="shared" si="1"/>
        <v>0</v>
      </c>
      <c r="G64" s="87" t="s">
        <v>180</v>
      </c>
    </row>
    <row r="65" spans="1:7" s="87" customFormat="1" hidden="1" x14ac:dyDescent="0.25">
      <c r="A65" s="327"/>
      <c r="B65" s="85"/>
      <c r="C65" s="85"/>
      <c r="D65" s="207"/>
      <c r="E65" s="85"/>
      <c r="F65" s="67">
        <f t="shared" si="1"/>
        <v>0</v>
      </c>
      <c r="G65" s="87" t="s">
        <v>180</v>
      </c>
    </row>
    <row r="66" spans="1:7" s="87" customFormat="1" hidden="1" x14ac:dyDescent="0.25">
      <c r="A66" s="327"/>
      <c r="B66" s="85"/>
      <c r="C66" s="85"/>
      <c r="D66" s="207"/>
      <c r="E66" s="85"/>
      <c r="F66" s="67">
        <f t="shared" si="1"/>
        <v>0</v>
      </c>
      <c r="G66" s="87" t="s">
        <v>180</v>
      </c>
    </row>
    <row r="67" spans="1:7" s="87" customFormat="1" hidden="1" x14ac:dyDescent="0.25">
      <c r="A67" s="327"/>
      <c r="B67" s="85"/>
      <c r="C67" s="85"/>
      <c r="D67" s="207"/>
      <c r="E67" s="85"/>
      <c r="F67" s="67">
        <f t="shared" si="1"/>
        <v>0</v>
      </c>
      <c r="G67" s="87" t="s">
        <v>180</v>
      </c>
    </row>
    <row r="68" spans="1:7" s="87" customFormat="1" hidden="1" x14ac:dyDescent="0.25">
      <c r="A68" s="327"/>
      <c r="B68" s="85"/>
      <c r="C68" s="85"/>
      <c r="D68" s="207"/>
      <c r="E68" s="85"/>
      <c r="F68" s="67">
        <f t="shared" si="1"/>
        <v>0</v>
      </c>
      <c r="G68" s="87" t="s">
        <v>180</v>
      </c>
    </row>
    <row r="69" spans="1:7" s="87" customFormat="1" hidden="1" x14ac:dyDescent="0.25">
      <c r="A69" s="327"/>
      <c r="B69" s="85"/>
      <c r="C69" s="85"/>
      <c r="D69" s="207"/>
      <c r="E69" s="85"/>
      <c r="F69" s="67">
        <f t="shared" ref="F69:F100" si="2">ROUND(+B69*D69*E69,2)</f>
        <v>0</v>
      </c>
      <c r="G69" s="87" t="s">
        <v>180</v>
      </c>
    </row>
    <row r="70" spans="1:7" s="87" customFormat="1" hidden="1" x14ac:dyDescent="0.25">
      <c r="A70" s="327"/>
      <c r="B70" s="85"/>
      <c r="C70" s="85"/>
      <c r="D70" s="207"/>
      <c r="E70" s="85"/>
      <c r="F70" s="67">
        <f t="shared" si="2"/>
        <v>0</v>
      </c>
      <c r="G70" s="87" t="s">
        <v>180</v>
      </c>
    </row>
    <row r="71" spans="1:7" s="87" customFormat="1" hidden="1" x14ac:dyDescent="0.25">
      <c r="A71" s="327"/>
      <c r="B71" s="85"/>
      <c r="C71" s="85"/>
      <c r="D71" s="207"/>
      <c r="E71" s="85"/>
      <c r="F71" s="67">
        <f t="shared" si="2"/>
        <v>0</v>
      </c>
      <c r="G71" s="87" t="s">
        <v>180</v>
      </c>
    </row>
    <row r="72" spans="1:7" s="87" customFormat="1" hidden="1" x14ac:dyDescent="0.25">
      <c r="A72" s="327"/>
      <c r="B72" s="85"/>
      <c r="C72" s="85"/>
      <c r="D72" s="207"/>
      <c r="E72" s="85"/>
      <c r="F72" s="67">
        <f t="shared" si="2"/>
        <v>0</v>
      </c>
      <c r="G72" s="87" t="s">
        <v>180</v>
      </c>
    </row>
    <row r="73" spans="1:7" s="87" customFormat="1" hidden="1" x14ac:dyDescent="0.25">
      <c r="A73" s="327"/>
      <c r="B73" s="85"/>
      <c r="C73" s="85"/>
      <c r="D73" s="207"/>
      <c r="E73" s="85"/>
      <c r="F73" s="67">
        <f t="shared" si="2"/>
        <v>0</v>
      </c>
      <c r="G73" s="87" t="s">
        <v>180</v>
      </c>
    </row>
    <row r="74" spans="1:7" s="87" customFormat="1" hidden="1" x14ac:dyDescent="0.25">
      <c r="A74" s="327"/>
      <c r="B74" s="85"/>
      <c r="C74" s="85"/>
      <c r="D74" s="207"/>
      <c r="E74" s="85"/>
      <c r="F74" s="67">
        <f t="shared" si="2"/>
        <v>0</v>
      </c>
      <c r="G74" s="87" t="s">
        <v>180</v>
      </c>
    </row>
    <row r="75" spans="1:7" s="87" customFormat="1" hidden="1" x14ac:dyDescent="0.25">
      <c r="A75" s="327"/>
      <c r="B75" s="85"/>
      <c r="C75" s="85"/>
      <c r="D75" s="207"/>
      <c r="E75" s="85"/>
      <c r="F75" s="67">
        <f t="shared" si="2"/>
        <v>0</v>
      </c>
      <c r="G75" s="87" t="s">
        <v>180</v>
      </c>
    </row>
    <row r="76" spans="1:7" s="87" customFormat="1" hidden="1" x14ac:dyDescent="0.25">
      <c r="A76" s="327"/>
      <c r="B76" s="85"/>
      <c r="C76" s="85"/>
      <c r="D76" s="207"/>
      <c r="E76" s="85"/>
      <c r="F76" s="67">
        <f t="shared" si="2"/>
        <v>0</v>
      </c>
      <c r="G76" s="87" t="s">
        <v>180</v>
      </c>
    </row>
    <row r="77" spans="1:7" s="87" customFormat="1" hidden="1" x14ac:dyDescent="0.25">
      <c r="A77" s="327"/>
      <c r="B77" s="85"/>
      <c r="C77" s="85"/>
      <c r="D77" s="207"/>
      <c r="E77" s="85"/>
      <c r="F77" s="67">
        <f t="shared" si="2"/>
        <v>0</v>
      </c>
      <c r="G77" s="87" t="s">
        <v>180</v>
      </c>
    </row>
    <row r="78" spans="1:7" s="87" customFormat="1" hidden="1" x14ac:dyDescent="0.25">
      <c r="A78" s="327"/>
      <c r="B78" s="85"/>
      <c r="C78" s="85"/>
      <c r="D78" s="207"/>
      <c r="E78" s="85"/>
      <c r="F78" s="67">
        <f t="shared" si="2"/>
        <v>0</v>
      </c>
      <c r="G78" s="87" t="s">
        <v>180</v>
      </c>
    </row>
    <row r="79" spans="1:7" s="87" customFormat="1" hidden="1" x14ac:dyDescent="0.25">
      <c r="A79" s="327"/>
      <c r="B79" s="85"/>
      <c r="C79" s="85"/>
      <c r="D79" s="207"/>
      <c r="E79" s="85"/>
      <c r="F79" s="67">
        <f t="shared" si="2"/>
        <v>0</v>
      </c>
      <c r="G79" s="87" t="s">
        <v>180</v>
      </c>
    </row>
    <row r="80" spans="1:7" s="87" customFormat="1" hidden="1" x14ac:dyDescent="0.25">
      <c r="A80" s="327"/>
      <c r="B80" s="85"/>
      <c r="C80" s="85"/>
      <c r="D80" s="207"/>
      <c r="E80" s="85"/>
      <c r="F80" s="67">
        <f t="shared" si="2"/>
        <v>0</v>
      </c>
      <c r="G80" s="87" t="s">
        <v>180</v>
      </c>
    </row>
    <row r="81" spans="1:7" s="87" customFormat="1" hidden="1" x14ac:dyDescent="0.25">
      <c r="A81" s="327"/>
      <c r="B81" s="85"/>
      <c r="C81" s="85"/>
      <c r="D81" s="207"/>
      <c r="E81" s="85"/>
      <c r="F81" s="67">
        <f t="shared" si="2"/>
        <v>0</v>
      </c>
      <c r="G81" s="87" t="s">
        <v>180</v>
      </c>
    </row>
    <row r="82" spans="1:7" s="87" customFormat="1" hidden="1" x14ac:dyDescent="0.25">
      <c r="A82" s="327"/>
      <c r="B82" s="85"/>
      <c r="C82" s="85"/>
      <c r="D82" s="207"/>
      <c r="E82" s="85"/>
      <c r="F82" s="67">
        <f t="shared" si="2"/>
        <v>0</v>
      </c>
      <c r="G82" s="87" t="s">
        <v>180</v>
      </c>
    </row>
    <row r="83" spans="1:7" s="87" customFormat="1" hidden="1" x14ac:dyDescent="0.25">
      <c r="A83" s="327"/>
      <c r="B83" s="85"/>
      <c r="C83" s="85"/>
      <c r="D83" s="207"/>
      <c r="E83" s="85"/>
      <c r="F83" s="67">
        <f t="shared" si="2"/>
        <v>0</v>
      </c>
      <c r="G83" s="87" t="s">
        <v>180</v>
      </c>
    </row>
    <row r="84" spans="1:7" s="87" customFormat="1" hidden="1" x14ac:dyDescent="0.25">
      <c r="A84" s="327"/>
      <c r="B84" s="85"/>
      <c r="C84" s="85"/>
      <c r="D84" s="207"/>
      <c r="E84" s="85"/>
      <c r="F84" s="67">
        <f t="shared" si="2"/>
        <v>0</v>
      </c>
      <c r="G84" s="87" t="s">
        <v>180</v>
      </c>
    </row>
    <row r="85" spans="1:7" s="87" customFormat="1" hidden="1" x14ac:dyDescent="0.25">
      <c r="A85" s="327"/>
      <c r="B85" s="85"/>
      <c r="C85" s="85"/>
      <c r="D85" s="207"/>
      <c r="E85" s="85"/>
      <c r="F85" s="67">
        <f t="shared" si="2"/>
        <v>0</v>
      </c>
      <c r="G85" s="87" t="s">
        <v>180</v>
      </c>
    </row>
    <row r="86" spans="1:7" s="87" customFormat="1" hidden="1" x14ac:dyDescent="0.25">
      <c r="A86" s="327"/>
      <c r="B86" s="85"/>
      <c r="C86" s="85"/>
      <c r="D86" s="207"/>
      <c r="E86" s="85"/>
      <c r="F86" s="67">
        <f t="shared" si="2"/>
        <v>0</v>
      </c>
      <c r="G86" s="87" t="s">
        <v>180</v>
      </c>
    </row>
    <row r="87" spans="1:7" s="87" customFormat="1" hidden="1" x14ac:dyDescent="0.25">
      <c r="A87" s="327"/>
      <c r="B87" s="85"/>
      <c r="C87" s="85"/>
      <c r="D87" s="207"/>
      <c r="E87" s="85"/>
      <c r="F87" s="67">
        <f t="shared" si="2"/>
        <v>0</v>
      </c>
      <c r="G87" s="87" t="s">
        <v>180</v>
      </c>
    </row>
    <row r="88" spans="1:7" s="87" customFormat="1" hidden="1" x14ac:dyDescent="0.25">
      <c r="A88" s="327"/>
      <c r="B88" s="85"/>
      <c r="C88" s="85"/>
      <c r="D88" s="207"/>
      <c r="E88" s="85"/>
      <c r="F88" s="67">
        <f t="shared" si="2"/>
        <v>0</v>
      </c>
      <c r="G88" s="87" t="s">
        <v>180</v>
      </c>
    </row>
    <row r="89" spans="1:7" s="87" customFormat="1" hidden="1" x14ac:dyDescent="0.25">
      <c r="A89" s="327"/>
      <c r="B89" s="85"/>
      <c r="C89" s="85"/>
      <c r="D89" s="207"/>
      <c r="E89" s="85"/>
      <c r="F89" s="67">
        <f t="shared" si="2"/>
        <v>0</v>
      </c>
      <c r="G89" s="87" t="s">
        <v>180</v>
      </c>
    </row>
    <row r="90" spans="1:7" s="87" customFormat="1" hidden="1" x14ac:dyDescent="0.25">
      <c r="A90" s="327"/>
      <c r="B90" s="85"/>
      <c r="C90" s="85"/>
      <c r="D90" s="207"/>
      <c r="E90" s="85"/>
      <c r="F90" s="67">
        <f t="shared" si="2"/>
        <v>0</v>
      </c>
      <c r="G90" s="87" t="s">
        <v>180</v>
      </c>
    </row>
    <row r="91" spans="1:7" s="87" customFormat="1" hidden="1" x14ac:dyDescent="0.25">
      <c r="A91" s="327"/>
      <c r="B91" s="85"/>
      <c r="C91" s="85"/>
      <c r="D91" s="207"/>
      <c r="E91" s="85"/>
      <c r="F91" s="67">
        <f t="shared" si="2"/>
        <v>0</v>
      </c>
      <c r="G91" s="87" t="s">
        <v>180</v>
      </c>
    </row>
    <row r="92" spans="1:7" s="87" customFormat="1" hidden="1" x14ac:dyDescent="0.25">
      <c r="A92" s="327"/>
      <c r="B92" s="85"/>
      <c r="C92" s="85"/>
      <c r="D92" s="207"/>
      <c r="E92" s="85"/>
      <c r="F92" s="67">
        <f t="shared" si="2"/>
        <v>0</v>
      </c>
      <c r="G92" s="87" t="s">
        <v>180</v>
      </c>
    </row>
    <row r="93" spans="1:7" s="87" customFormat="1" hidden="1" x14ac:dyDescent="0.25">
      <c r="A93" s="327"/>
      <c r="B93" s="85"/>
      <c r="C93" s="85"/>
      <c r="D93" s="207"/>
      <c r="E93" s="85"/>
      <c r="F93" s="67">
        <f t="shared" si="2"/>
        <v>0</v>
      </c>
      <c r="G93" s="87" t="s">
        <v>180</v>
      </c>
    </row>
    <row r="94" spans="1:7" s="87" customFormat="1" hidden="1" x14ac:dyDescent="0.25">
      <c r="A94" s="327"/>
      <c r="B94" s="85"/>
      <c r="C94" s="85"/>
      <c r="D94" s="207"/>
      <c r="E94" s="85"/>
      <c r="F94" s="67">
        <f t="shared" si="2"/>
        <v>0</v>
      </c>
      <c r="G94" s="87" t="s">
        <v>180</v>
      </c>
    </row>
    <row r="95" spans="1:7" s="87" customFormat="1" hidden="1" x14ac:dyDescent="0.25">
      <c r="A95" s="327"/>
      <c r="B95" s="85"/>
      <c r="C95" s="85"/>
      <c r="D95" s="207"/>
      <c r="E95" s="85"/>
      <c r="F95" s="67">
        <f t="shared" si="2"/>
        <v>0</v>
      </c>
      <c r="G95" s="87" t="s">
        <v>180</v>
      </c>
    </row>
    <row r="96" spans="1:7" s="87" customFormat="1" hidden="1" x14ac:dyDescent="0.25">
      <c r="A96" s="327"/>
      <c r="B96" s="85"/>
      <c r="C96" s="85"/>
      <c r="D96" s="207"/>
      <c r="E96" s="85"/>
      <c r="F96" s="67">
        <f t="shared" si="2"/>
        <v>0</v>
      </c>
      <c r="G96" s="87" t="s">
        <v>180</v>
      </c>
    </row>
    <row r="97" spans="1:7" s="87" customFormat="1" hidden="1" x14ac:dyDescent="0.25">
      <c r="A97" s="327"/>
      <c r="B97" s="85"/>
      <c r="C97" s="85"/>
      <c r="D97" s="207"/>
      <c r="E97" s="85"/>
      <c r="F97" s="67">
        <f t="shared" si="2"/>
        <v>0</v>
      </c>
      <c r="G97" s="87" t="s">
        <v>180</v>
      </c>
    </row>
    <row r="98" spans="1:7" s="87" customFormat="1" hidden="1" x14ac:dyDescent="0.25">
      <c r="A98" s="327"/>
      <c r="B98" s="85"/>
      <c r="C98" s="85"/>
      <c r="D98" s="207"/>
      <c r="E98" s="85"/>
      <c r="F98" s="67">
        <f t="shared" si="2"/>
        <v>0</v>
      </c>
      <c r="G98" s="87" t="s">
        <v>180</v>
      </c>
    </row>
    <row r="99" spans="1:7" s="87" customFormat="1" hidden="1" x14ac:dyDescent="0.25">
      <c r="A99" s="327"/>
      <c r="B99" s="85"/>
      <c r="C99" s="85"/>
      <c r="D99" s="207"/>
      <c r="E99" s="85"/>
      <c r="F99" s="67">
        <f t="shared" si="2"/>
        <v>0</v>
      </c>
      <c r="G99" s="87" t="s">
        <v>180</v>
      </c>
    </row>
    <row r="100" spans="1:7" s="87" customFormat="1" hidden="1" x14ac:dyDescent="0.25">
      <c r="A100" s="327"/>
      <c r="B100" s="85"/>
      <c r="C100" s="85"/>
      <c r="D100" s="207"/>
      <c r="E100" s="85"/>
      <c r="F100" s="67">
        <f t="shared" si="2"/>
        <v>0</v>
      </c>
      <c r="G100" s="87" t="s">
        <v>180</v>
      </c>
    </row>
    <row r="101" spans="1:7" s="87" customFormat="1" hidden="1" x14ac:dyDescent="0.25">
      <c r="A101" s="327"/>
      <c r="B101" s="85"/>
      <c r="C101" s="85"/>
      <c r="D101" s="207"/>
      <c r="E101" s="85"/>
      <c r="F101" s="67">
        <f t="shared" ref="F101:F132" si="3">ROUND(+B101*D101*E101,2)</f>
        <v>0</v>
      </c>
      <c r="G101" s="87" t="s">
        <v>180</v>
      </c>
    </row>
    <row r="102" spans="1:7" s="87" customFormat="1" hidden="1" x14ac:dyDescent="0.25">
      <c r="A102" s="327"/>
      <c r="B102" s="85"/>
      <c r="C102" s="85"/>
      <c r="D102" s="207"/>
      <c r="E102" s="85"/>
      <c r="F102" s="67">
        <f t="shared" si="3"/>
        <v>0</v>
      </c>
      <c r="G102" s="87" t="s">
        <v>180</v>
      </c>
    </row>
    <row r="103" spans="1:7" s="87" customFormat="1" hidden="1" x14ac:dyDescent="0.25">
      <c r="A103" s="327"/>
      <c r="B103" s="85"/>
      <c r="C103" s="85"/>
      <c r="D103" s="207"/>
      <c r="E103" s="85"/>
      <c r="F103" s="67">
        <f t="shared" si="3"/>
        <v>0</v>
      </c>
      <c r="G103" s="87" t="s">
        <v>180</v>
      </c>
    </row>
    <row r="104" spans="1:7" s="87" customFormat="1" hidden="1" x14ac:dyDescent="0.25">
      <c r="A104" s="327"/>
      <c r="B104" s="85"/>
      <c r="C104" s="85"/>
      <c r="D104" s="207"/>
      <c r="E104" s="85"/>
      <c r="F104" s="67">
        <f t="shared" si="3"/>
        <v>0</v>
      </c>
      <c r="G104" s="87" t="s">
        <v>180</v>
      </c>
    </row>
    <row r="105" spans="1:7" s="87" customFormat="1" hidden="1" x14ac:dyDescent="0.25">
      <c r="A105" s="327"/>
      <c r="B105" s="85"/>
      <c r="C105" s="85"/>
      <c r="D105" s="207"/>
      <c r="E105" s="85"/>
      <c r="F105" s="67">
        <f t="shared" si="3"/>
        <v>0</v>
      </c>
      <c r="G105" s="87" t="s">
        <v>180</v>
      </c>
    </row>
    <row r="106" spans="1:7" s="87" customFormat="1" hidden="1" x14ac:dyDescent="0.25">
      <c r="A106" s="327"/>
      <c r="B106" s="85"/>
      <c r="C106" s="85"/>
      <c r="D106" s="207"/>
      <c r="E106" s="85"/>
      <c r="F106" s="67">
        <f t="shared" si="3"/>
        <v>0</v>
      </c>
      <c r="G106" s="87" t="s">
        <v>180</v>
      </c>
    </row>
    <row r="107" spans="1:7" s="87" customFormat="1" hidden="1" x14ac:dyDescent="0.25">
      <c r="A107" s="327"/>
      <c r="B107" s="85"/>
      <c r="C107" s="85"/>
      <c r="D107" s="207"/>
      <c r="E107" s="85"/>
      <c r="F107" s="67">
        <f t="shared" si="3"/>
        <v>0</v>
      </c>
      <c r="G107" s="87" t="s">
        <v>180</v>
      </c>
    </row>
    <row r="108" spans="1:7" s="87" customFormat="1" hidden="1" x14ac:dyDescent="0.25">
      <c r="A108" s="327"/>
      <c r="B108" s="85"/>
      <c r="C108" s="85"/>
      <c r="D108" s="207"/>
      <c r="E108" s="85"/>
      <c r="F108" s="67">
        <f t="shared" si="3"/>
        <v>0</v>
      </c>
      <c r="G108" s="87" t="s">
        <v>180</v>
      </c>
    </row>
    <row r="109" spans="1:7" s="87" customFormat="1" hidden="1" x14ac:dyDescent="0.25">
      <c r="A109" s="327"/>
      <c r="B109" s="85"/>
      <c r="C109" s="85"/>
      <c r="D109" s="207"/>
      <c r="E109" s="85"/>
      <c r="F109" s="67">
        <f t="shared" si="3"/>
        <v>0</v>
      </c>
      <c r="G109" s="87" t="s">
        <v>180</v>
      </c>
    </row>
    <row r="110" spans="1:7" s="87" customFormat="1" hidden="1" x14ac:dyDescent="0.25">
      <c r="A110" s="327"/>
      <c r="B110" s="85"/>
      <c r="C110" s="85"/>
      <c r="D110" s="207"/>
      <c r="E110" s="85"/>
      <c r="F110" s="67">
        <f t="shared" si="3"/>
        <v>0</v>
      </c>
      <c r="G110" s="87" t="s">
        <v>180</v>
      </c>
    </row>
    <row r="111" spans="1:7" s="87" customFormat="1" hidden="1" x14ac:dyDescent="0.25">
      <c r="A111" s="327"/>
      <c r="B111" s="85"/>
      <c r="C111" s="85"/>
      <c r="D111" s="207"/>
      <c r="E111" s="85"/>
      <c r="F111" s="67">
        <f t="shared" si="3"/>
        <v>0</v>
      </c>
      <c r="G111" s="87" t="s">
        <v>180</v>
      </c>
    </row>
    <row r="112" spans="1:7" s="87" customFormat="1" hidden="1" x14ac:dyDescent="0.25">
      <c r="A112" s="327"/>
      <c r="B112" s="85"/>
      <c r="C112" s="85"/>
      <c r="D112" s="207"/>
      <c r="E112" s="85"/>
      <c r="F112" s="67">
        <f t="shared" si="3"/>
        <v>0</v>
      </c>
      <c r="G112" s="87" t="s">
        <v>180</v>
      </c>
    </row>
    <row r="113" spans="1:7" s="87" customFormat="1" hidden="1" x14ac:dyDescent="0.25">
      <c r="A113" s="327"/>
      <c r="B113" s="85"/>
      <c r="C113" s="85"/>
      <c r="D113" s="207"/>
      <c r="E113" s="85"/>
      <c r="F113" s="67">
        <f t="shared" si="3"/>
        <v>0</v>
      </c>
      <c r="G113" s="87" t="s">
        <v>180</v>
      </c>
    </row>
    <row r="114" spans="1:7" s="87" customFormat="1" hidden="1" x14ac:dyDescent="0.25">
      <c r="A114" s="327"/>
      <c r="B114" s="85"/>
      <c r="C114" s="85"/>
      <c r="D114" s="207"/>
      <c r="E114" s="85"/>
      <c r="F114" s="67">
        <f t="shared" si="3"/>
        <v>0</v>
      </c>
      <c r="G114" s="87" t="s">
        <v>180</v>
      </c>
    </row>
    <row r="115" spans="1:7" s="87" customFormat="1" hidden="1" x14ac:dyDescent="0.25">
      <c r="A115" s="327"/>
      <c r="B115" s="85"/>
      <c r="C115" s="85"/>
      <c r="D115" s="207"/>
      <c r="E115" s="85"/>
      <c r="F115" s="67">
        <f t="shared" si="3"/>
        <v>0</v>
      </c>
      <c r="G115" s="87" t="s">
        <v>180</v>
      </c>
    </row>
    <row r="116" spans="1:7" s="87" customFormat="1" hidden="1" x14ac:dyDescent="0.25">
      <c r="A116" s="327"/>
      <c r="B116" s="85"/>
      <c r="C116" s="85"/>
      <c r="D116" s="207"/>
      <c r="E116" s="85"/>
      <c r="F116" s="67">
        <f t="shared" si="3"/>
        <v>0</v>
      </c>
      <c r="G116" s="87" t="s">
        <v>180</v>
      </c>
    </row>
    <row r="117" spans="1:7" s="87" customFormat="1" hidden="1" x14ac:dyDescent="0.25">
      <c r="A117" s="327"/>
      <c r="B117" s="85"/>
      <c r="C117" s="85"/>
      <c r="D117" s="207"/>
      <c r="E117" s="85"/>
      <c r="F117" s="67">
        <f t="shared" si="3"/>
        <v>0</v>
      </c>
      <c r="G117" s="87" t="s">
        <v>180</v>
      </c>
    </row>
    <row r="118" spans="1:7" s="87" customFormat="1" hidden="1" x14ac:dyDescent="0.25">
      <c r="A118" s="327"/>
      <c r="B118" s="85"/>
      <c r="C118" s="85"/>
      <c r="D118" s="207"/>
      <c r="E118" s="85"/>
      <c r="F118" s="67">
        <f t="shared" si="3"/>
        <v>0</v>
      </c>
      <c r="G118" s="87" t="s">
        <v>180</v>
      </c>
    </row>
    <row r="119" spans="1:7" s="87" customFormat="1" hidden="1" x14ac:dyDescent="0.25">
      <c r="A119" s="327"/>
      <c r="B119" s="85"/>
      <c r="C119" s="85"/>
      <c r="D119" s="207"/>
      <c r="E119" s="85"/>
      <c r="F119" s="67">
        <f t="shared" si="3"/>
        <v>0</v>
      </c>
      <c r="G119" s="87" t="s">
        <v>180</v>
      </c>
    </row>
    <row r="120" spans="1:7" s="87" customFormat="1" hidden="1" x14ac:dyDescent="0.25">
      <c r="A120" s="327"/>
      <c r="B120" s="85"/>
      <c r="C120" s="85"/>
      <c r="D120" s="207"/>
      <c r="E120" s="85"/>
      <c r="F120" s="67">
        <f t="shared" si="3"/>
        <v>0</v>
      </c>
      <c r="G120" s="87" t="s">
        <v>180</v>
      </c>
    </row>
    <row r="121" spans="1:7" s="87" customFormat="1" hidden="1" x14ac:dyDescent="0.25">
      <c r="A121" s="327"/>
      <c r="B121" s="85"/>
      <c r="C121" s="85"/>
      <c r="D121" s="207"/>
      <c r="E121" s="85"/>
      <c r="F121" s="67">
        <f t="shared" si="3"/>
        <v>0</v>
      </c>
      <c r="G121" s="87" t="s">
        <v>180</v>
      </c>
    </row>
    <row r="122" spans="1:7" s="87" customFormat="1" hidden="1" x14ac:dyDescent="0.25">
      <c r="A122" s="327"/>
      <c r="B122" s="85"/>
      <c r="C122" s="85"/>
      <c r="D122" s="207"/>
      <c r="E122" s="85"/>
      <c r="F122" s="67">
        <f t="shared" si="3"/>
        <v>0</v>
      </c>
      <c r="G122" s="87" t="s">
        <v>180</v>
      </c>
    </row>
    <row r="123" spans="1:7" s="87" customFormat="1" hidden="1" x14ac:dyDescent="0.25">
      <c r="A123" s="327"/>
      <c r="B123" s="85"/>
      <c r="C123" s="85"/>
      <c r="D123" s="207"/>
      <c r="E123" s="85"/>
      <c r="F123" s="67">
        <f t="shared" si="3"/>
        <v>0</v>
      </c>
      <c r="G123" s="87" t="s">
        <v>180</v>
      </c>
    </row>
    <row r="124" spans="1:7" s="87" customFormat="1" hidden="1" x14ac:dyDescent="0.25">
      <c r="A124" s="327"/>
      <c r="B124" s="85"/>
      <c r="C124" s="85"/>
      <c r="D124" s="207"/>
      <c r="E124" s="85"/>
      <c r="F124" s="67">
        <f t="shared" si="3"/>
        <v>0</v>
      </c>
      <c r="G124" s="87" t="s">
        <v>180</v>
      </c>
    </row>
    <row r="125" spans="1:7" s="87" customFormat="1" hidden="1" x14ac:dyDescent="0.25">
      <c r="A125" s="327"/>
      <c r="B125" s="85"/>
      <c r="C125" s="85"/>
      <c r="D125" s="207"/>
      <c r="E125" s="85"/>
      <c r="F125" s="67">
        <f t="shared" si="3"/>
        <v>0</v>
      </c>
      <c r="G125" s="87" t="s">
        <v>180</v>
      </c>
    </row>
    <row r="126" spans="1:7" s="87" customFormat="1" hidden="1" x14ac:dyDescent="0.25">
      <c r="A126" s="327"/>
      <c r="B126" s="85"/>
      <c r="C126" s="85"/>
      <c r="D126" s="207"/>
      <c r="E126" s="85"/>
      <c r="F126" s="67">
        <f t="shared" si="3"/>
        <v>0</v>
      </c>
      <c r="G126" s="87" t="s">
        <v>180</v>
      </c>
    </row>
    <row r="127" spans="1:7" s="87" customFormat="1" hidden="1" x14ac:dyDescent="0.25">
      <c r="A127" s="327"/>
      <c r="B127" s="85"/>
      <c r="C127" s="85"/>
      <c r="D127" s="207"/>
      <c r="E127" s="85"/>
      <c r="F127" s="67">
        <f t="shared" si="3"/>
        <v>0</v>
      </c>
      <c r="G127" s="87" t="s">
        <v>180</v>
      </c>
    </row>
    <row r="128" spans="1:7" s="87" customFormat="1" hidden="1" x14ac:dyDescent="0.25">
      <c r="A128" s="327"/>
      <c r="B128" s="85"/>
      <c r="C128" s="85"/>
      <c r="D128" s="207"/>
      <c r="E128" s="85"/>
      <c r="F128" s="67">
        <f t="shared" si="3"/>
        <v>0</v>
      </c>
      <c r="G128" s="87" t="s">
        <v>180</v>
      </c>
    </row>
    <row r="129" spans="1:9" s="87" customFormat="1" hidden="1" x14ac:dyDescent="0.25">
      <c r="A129" s="327"/>
      <c r="B129" s="85"/>
      <c r="C129" s="85"/>
      <c r="D129" s="207"/>
      <c r="E129" s="85"/>
      <c r="F129" s="67">
        <f t="shared" si="3"/>
        <v>0</v>
      </c>
      <c r="G129" s="87" t="s">
        <v>180</v>
      </c>
    </row>
    <row r="130" spans="1:9" s="87" customFormat="1" hidden="1" x14ac:dyDescent="0.25">
      <c r="A130" s="327"/>
      <c r="B130" s="85"/>
      <c r="C130" s="85"/>
      <c r="D130" s="207"/>
      <c r="E130" s="85"/>
      <c r="F130" s="67">
        <f t="shared" si="3"/>
        <v>0</v>
      </c>
      <c r="G130" s="87" t="s">
        <v>180</v>
      </c>
    </row>
    <row r="131" spans="1:9" s="87" customFormat="1" hidden="1" x14ac:dyDescent="0.25">
      <c r="A131" s="327"/>
      <c r="B131" s="85"/>
      <c r="C131" s="85"/>
      <c r="D131" s="207"/>
      <c r="E131" s="85"/>
      <c r="F131" s="67">
        <f t="shared" si="3"/>
        <v>0</v>
      </c>
      <c r="G131" s="87" t="s">
        <v>180</v>
      </c>
    </row>
    <row r="132" spans="1:9" s="87" customFormat="1" hidden="1" x14ac:dyDescent="0.25">
      <c r="A132" s="327"/>
      <c r="B132" s="85"/>
      <c r="C132" s="85"/>
      <c r="D132" s="207"/>
      <c r="E132" s="85"/>
      <c r="F132" s="67">
        <f t="shared" si="3"/>
        <v>0</v>
      </c>
      <c r="G132" s="87" t="s">
        <v>180</v>
      </c>
    </row>
    <row r="133" spans="1:9" s="87" customFormat="1" hidden="1" x14ac:dyDescent="0.25">
      <c r="A133" s="327"/>
      <c r="B133" s="85"/>
      <c r="C133" s="85"/>
      <c r="D133" s="207"/>
      <c r="E133" s="85"/>
      <c r="F133" s="67">
        <f t="shared" ref="F133:F134" si="4">ROUND(+B133*D133*E133,2)</f>
        <v>0</v>
      </c>
      <c r="G133" s="87" t="s">
        <v>180</v>
      </c>
    </row>
    <row r="134" spans="1:9" s="87" customFormat="1" x14ac:dyDescent="0.25">
      <c r="A134" s="327"/>
      <c r="B134" s="85"/>
      <c r="C134" s="85"/>
      <c r="D134" s="207"/>
      <c r="E134" s="85"/>
      <c r="F134" s="218">
        <f t="shared" si="4"/>
        <v>0</v>
      </c>
      <c r="G134" s="87" t="s">
        <v>180</v>
      </c>
    </row>
    <row r="135" spans="1:9" s="87" customFormat="1" x14ac:dyDescent="0.25">
      <c r="A135" s="327"/>
      <c r="B135" s="77"/>
      <c r="C135" s="77"/>
      <c r="D135" s="159"/>
      <c r="E135" s="170" t="s">
        <v>181</v>
      </c>
      <c r="F135" s="228">
        <f>ROUND(SUBTOTAL(109,F5:F134),2)</f>
        <v>0</v>
      </c>
      <c r="G135" s="87" t="s">
        <v>180</v>
      </c>
      <c r="I135" s="100" t="s">
        <v>197</v>
      </c>
    </row>
    <row r="136" spans="1:9" s="87" customFormat="1" x14ac:dyDescent="0.25">
      <c r="A136" s="327"/>
      <c r="B136" s="77"/>
      <c r="C136" s="77"/>
      <c r="D136" s="115"/>
      <c r="E136" s="77"/>
      <c r="F136" s="223"/>
      <c r="G136" s="87" t="s">
        <v>183</v>
      </c>
    </row>
    <row r="137" spans="1:9" s="87" customFormat="1" x14ac:dyDescent="0.25">
      <c r="A137" s="327"/>
      <c r="B137" s="85"/>
      <c r="C137" s="85"/>
      <c r="D137" s="207"/>
      <c r="E137" s="85"/>
      <c r="F137" s="67">
        <f t="shared" ref="F137:F168" si="5">ROUND(+B137*D137*E137,2)</f>
        <v>0</v>
      </c>
      <c r="G137" s="87" t="s">
        <v>183</v>
      </c>
    </row>
    <row r="138" spans="1:9" s="87" customFormat="1" x14ac:dyDescent="0.25">
      <c r="A138" s="327"/>
      <c r="B138" s="85"/>
      <c r="C138" s="85"/>
      <c r="D138" s="207"/>
      <c r="E138" s="85"/>
      <c r="F138" s="67">
        <f t="shared" si="5"/>
        <v>0</v>
      </c>
      <c r="G138" s="87" t="s">
        <v>183</v>
      </c>
    </row>
    <row r="139" spans="1:9" s="87" customFormat="1" x14ac:dyDescent="0.25">
      <c r="A139" s="327"/>
      <c r="B139" s="85"/>
      <c r="C139" s="85"/>
      <c r="D139" s="207"/>
      <c r="E139" s="85"/>
      <c r="F139" s="67">
        <f t="shared" si="5"/>
        <v>0</v>
      </c>
      <c r="G139" s="87" t="s">
        <v>183</v>
      </c>
    </row>
    <row r="140" spans="1:9" s="87" customFormat="1" hidden="1" x14ac:dyDescent="0.25">
      <c r="A140" s="327"/>
      <c r="B140" s="85"/>
      <c r="C140" s="85"/>
      <c r="D140" s="207"/>
      <c r="E140" s="85"/>
      <c r="F140" s="67">
        <f t="shared" si="5"/>
        <v>0</v>
      </c>
      <c r="G140" s="87" t="s">
        <v>183</v>
      </c>
    </row>
    <row r="141" spans="1:9" s="87" customFormat="1" hidden="1" x14ac:dyDescent="0.25">
      <c r="A141" s="327"/>
      <c r="B141" s="85"/>
      <c r="C141" s="85"/>
      <c r="D141" s="207"/>
      <c r="E141" s="85"/>
      <c r="F141" s="67">
        <f t="shared" si="5"/>
        <v>0</v>
      </c>
      <c r="G141" s="87" t="s">
        <v>183</v>
      </c>
    </row>
    <row r="142" spans="1:9" s="87" customFormat="1" hidden="1" x14ac:dyDescent="0.25">
      <c r="A142" s="327"/>
      <c r="B142" s="85"/>
      <c r="C142" s="85"/>
      <c r="D142" s="207"/>
      <c r="E142" s="85"/>
      <c r="F142" s="67">
        <f t="shared" si="5"/>
        <v>0</v>
      </c>
      <c r="G142" s="87" t="s">
        <v>183</v>
      </c>
    </row>
    <row r="143" spans="1:9" s="87" customFormat="1" hidden="1" x14ac:dyDescent="0.25">
      <c r="A143" s="327"/>
      <c r="B143" s="85"/>
      <c r="C143" s="85"/>
      <c r="D143" s="207"/>
      <c r="E143" s="85"/>
      <c r="F143" s="67">
        <f t="shared" si="5"/>
        <v>0</v>
      </c>
      <c r="G143" s="87" t="s">
        <v>183</v>
      </c>
    </row>
    <row r="144" spans="1:9" s="87" customFormat="1" hidden="1" x14ac:dyDescent="0.25">
      <c r="A144" s="327"/>
      <c r="B144" s="85"/>
      <c r="C144" s="85"/>
      <c r="D144" s="207"/>
      <c r="E144" s="85"/>
      <c r="F144" s="67">
        <f t="shared" si="5"/>
        <v>0</v>
      </c>
      <c r="G144" s="87" t="s">
        <v>183</v>
      </c>
    </row>
    <row r="145" spans="1:7" s="87" customFormat="1" hidden="1" x14ac:dyDescent="0.25">
      <c r="A145" s="327"/>
      <c r="B145" s="85"/>
      <c r="C145" s="85"/>
      <c r="D145" s="207"/>
      <c r="E145" s="85"/>
      <c r="F145" s="67">
        <f t="shared" si="5"/>
        <v>0</v>
      </c>
      <c r="G145" s="87" t="s">
        <v>183</v>
      </c>
    </row>
    <row r="146" spans="1:7" s="87" customFormat="1" hidden="1" x14ac:dyDescent="0.25">
      <c r="A146" s="327"/>
      <c r="B146" s="85"/>
      <c r="C146" s="85"/>
      <c r="D146" s="207"/>
      <c r="E146" s="85"/>
      <c r="F146" s="67">
        <f t="shared" si="5"/>
        <v>0</v>
      </c>
      <c r="G146" s="87" t="s">
        <v>183</v>
      </c>
    </row>
    <row r="147" spans="1:7" s="87" customFormat="1" hidden="1" x14ac:dyDescent="0.25">
      <c r="A147" s="327"/>
      <c r="B147" s="85"/>
      <c r="C147" s="85"/>
      <c r="D147" s="207"/>
      <c r="E147" s="85"/>
      <c r="F147" s="67">
        <f t="shared" si="5"/>
        <v>0</v>
      </c>
      <c r="G147" s="87" t="s">
        <v>183</v>
      </c>
    </row>
    <row r="148" spans="1:7" s="87" customFormat="1" hidden="1" x14ac:dyDescent="0.25">
      <c r="A148" s="327"/>
      <c r="B148" s="85"/>
      <c r="C148" s="85"/>
      <c r="D148" s="207"/>
      <c r="E148" s="85"/>
      <c r="F148" s="67">
        <f t="shared" si="5"/>
        <v>0</v>
      </c>
      <c r="G148" s="87" t="s">
        <v>183</v>
      </c>
    </row>
    <row r="149" spans="1:7" s="87" customFormat="1" hidden="1" x14ac:dyDescent="0.25">
      <c r="A149" s="327"/>
      <c r="B149" s="85"/>
      <c r="C149" s="85"/>
      <c r="D149" s="207"/>
      <c r="E149" s="85"/>
      <c r="F149" s="67">
        <f t="shared" si="5"/>
        <v>0</v>
      </c>
      <c r="G149" s="87" t="s">
        <v>183</v>
      </c>
    </row>
    <row r="150" spans="1:7" s="87" customFormat="1" hidden="1" x14ac:dyDescent="0.25">
      <c r="A150" s="327"/>
      <c r="B150" s="85"/>
      <c r="C150" s="85"/>
      <c r="D150" s="207"/>
      <c r="E150" s="85"/>
      <c r="F150" s="67">
        <f t="shared" si="5"/>
        <v>0</v>
      </c>
      <c r="G150" s="87" t="s">
        <v>183</v>
      </c>
    </row>
    <row r="151" spans="1:7" s="87" customFormat="1" hidden="1" x14ac:dyDescent="0.25">
      <c r="A151" s="327"/>
      <c r="B151" s="85"/>
      <c r="C151" s="85"/>
      <c r="D151" s="207"/>
      <c r="E151" s="85"/>
      <c r="F151" s="67">
        <f t="shared" si="5"/>
        <v>0</v>
      </c>
      <c r="G151" s="87" t="s">
        <v>183</v>
      </c>
    </row>
    <row r="152" spans="1:7" s="87" customFormat="1" hidden="1" x14ac:dyDescent="0.25">
      <c r="A152" s="327"/>
      <c r="B152" s="85"/>
      <c r="C152" s="85"/>
      <c r="D152" s="207"/>
      <c r="E152" s="85"/>
      <c r="F152" s="67">
        <f t="shared" si="5"/>
        <v>0</v>
      </c>
      <c r="G152" s="87" t="s">
        <v>183</v>
      </c>
    </row>
    <row r="153" spans="1:7" s="87" customFormat="1" hidden="1" x14ac:dyDescent="0.25">
      <c r="A153" s="327"/>
      <c r="B153" s="85"/>
      <c r="C153" s="85"/>
      <c r="D153" s="207"/>
      <c r="E153" s="85"/>
      <c r="F153" s="67">
        <f t="shared" si="5"/>
        <v>0</v>
      </c>
      <c r="G153" s="87" t="s">
        <v>183</v>
      </c>
    </row>
    <row r="154" spans="1:7" s="87" customFormat="1" hidden="1" x14ac:dyDescent="0.25">
      <c r="A154" s="327"/>
      <c r="B154" s="85"/>
      <c r="C154" s="85"/>
      <c r="D154" s="207"/>
      <c r="E154" s="85"/>
      <c r="F154" s="67">
        <f t="shared" si="5"/>
        <v>0</v>
      </c>
      <c r="G154" s="87" t="s">
        <v>183</v>
      </c>
    </row>
    <row r="155" spans="1:7" s="87" customFormat="1" hidden="1" x14ac:dyDescent="0.25">
      <c r="A155" s="327"/>
      <c r="B155" s="85"/>
      <c r="C155" s="85"/>
      <c r="D155" s="207"/>
      <c r="E155" s="85"/>
      <c r="F155" s="67">
        <f t="shared" si="5"/>
        <v>0</v>
      </c>
      <c r="G155" s="87" t="s">
        <v>183</v>
      </c>
    </row>
    <row r="156" spans="1:7" s="87" customFormat="1" hidden="1" x14ac:dyDescent="0.25">
      <c r="A156" s="327"/>
      <c r="B156" s="85"/>
      <c r="C156" s="85"/>
      <c r="D156" s="207"/>
      <c r="E156" s="85"/>
      <c r="F156" s="67">
        <f t="shared" si="5"/>
        <v>0</v>
      </c>
      <c r="G156" s="87" t="s">
        <v>183</v>
      </c>
    </row>
    <row r="157" spans="1:7" s="87" customFormat="1" hidden="1" x14ac:dyDescent="0.25">
      <c r="A157" s="327"/>
      <c r="B157" s="85"/>
      <c r="C157" s="85"/>
      <c r="D157" s="207"/>
      <c r="E157" s="85"/>
      <c r="F157" s="67">
        <f t="shared" si="5"/>
        <v>0</v>
      </c>
      <c r="G157" s="87" t="s">
        <v>183</v>
      </c>
    </row>
    <row r="158" spans="1:7" s="87" customFormat="1" hidden="1" x14ac:dyDescent="0.25">
      <c r="A158" s="327"/>
      <c r="B158" s="85"/>
      <c r="C158" s="85"/>
      <c r="D158" s="207"/>
      <c r="E158" s="85"/>
      <c r="F158" s="67">
        <f t="shared" si="5"/>
        <v>0</v>
      </c>
      <c r="G158" s="87" t="s">
        <v>183</v>
      </c>
    </row>
    <row r="159" spans="1:7" s="87" customFormat="1" hidden="1" x14ac:dyDescent="0.25">
      <c r="A159" s="327"/>
      <c r="B159" s="85"/>
      <c r="C159" s="85"/>
      <c r="D159" s="207"/>
      <c r="E159" s="85"/>
      <c r="F159" s="67">
        <f t="shared" si="5"/>
        <v>0</v>
      </c>
      <c r="G159" s="87" t="s">
        <v>183</v>
      </c>
    </row>
    <row r="160" spans="1:7" s="87" customFormat="1" hidden="1" x14ac:dyDescent="0.25">
      <c r="A160" s="327"/>
      <c r="B160" s="85"/>
      <c r="C160" s="85"/>
      <c r="D160" s="207"/>
      <c r="E160" s="85"/>
      <c r="F160" s="67">
        <f t="shared" si="5"/>
        <v>0</v>
      </c>
      <c r="G160" s="87" t="s">
        <v>183</v>
      </c>
    </row>
    <row r="161" spans="1:7" s="87" customFormat="1" hidden="1" x14ac:dyDescent="0.25">
      <c r="A161" s="327"/>
      <c r="B161" s="85"/>
      <c r="C161" s="85"/>
      <c r="D161" s="207"/>
      <c r="E161" s="85"/>
      <c r="F161" s="67">
        <f t="shared" si="5"/>
        <v>0</v>
      </c>
      <c r="G161" s="87" t="s">
        <v>183</v>
      </c>
    </row>
    <row r="162" spans="1:7" s="87" customFormat="1" hidden="1" x14ac:dyDescent="0.25">
      <c r="A162" s="327"/>
      <c r="B162" s="85"/>
      <c r="C162" s="85"/>
      <c r="D162" s="207"/>
      <c r="E162" s="85"/>
      <c r="F162" s="67">
        <f t="shared" si="5"/>
        <v>0</v>
      </c>
      <c r="G162" s="87" t="s">
        <v>183</v>
      </c>
    </row>
    <row r="163" spans="1:7" s="87" customFormat="1" hidden="1" x14ac:dyDescent="0.25">
      <c r="A163" s="327"/>
      <c r="B163" s="85"/>
      <c r="C163" s="85"/>
      <c r="D163" s="207"/>
      <c r="E163" s="85"/>
      <c r="F163" s="67">
        <f t="shared" si="5"/>
        <v>0</v>
      </c>
      <c r="G163" s="87" t="s">
        <v>183</v>
      </c>
    </row>
    <row r="164" spans="1:7" s="87" customFormat="1" hidden="1" x14ac:dyDescent="0.25">
      <c r="A164" s="327"/>
      <c r="B164" s="85"/>
      <c r="C164" s="85"/>
      <c r="D164" s="207"/>
      <c r="E164" s="85"/>
      <c r="F164" s="67">
        <f t="shared" si="5"/>
        <v>0</v>
      </c>
      <c r="G164" s="87" t="s">
        <v>183</v>
      </c>
    </row>
    <row r="165" spans="1:7" s="87" customFormat="1" hidden="1" x14ac:dyDescent="0.25">
      <c r="A165" s="327"/>
      <c r="B165" s="85"/>
      <c r="C165" s="85"/>
      <c r="D165" s="207"/>
      <c r="E165" s="85"/>
      <c r="F165" s="67">
        <f t="shared" si="5"/>
        <v>0</v>
      </c>
      <c r="G165" s="87" t="s">
        <v>183</v>
      </c>
    </row>
    <row r="166" spans="1:7" s="87" customFormat="1" hidden="1" x14ac:dyDescent="0.25">
      <c r="A166" s="327"/>
      <c r="B166" s="85"/>
      <c r="C166" s="85"/>
      <c r="D166" s="207"/>
      <c r="E166" s="85"/>
      <c r="F166" s="67">
        <f t="shared" si="5"/>
        <v>0</v>
      </c>
      <c r="G166" s="87" t="s">
        <v>183</v>
      </c>
    </row>
    <row r="167" spans="1:7" s="87" customFormat="1" hidden="1" x14ac:dyDescent="0.25">
      <c r="A167" s="327"/>
      <c r="B167" s="85"/>
      <c r="C167" s="85"/>
      <c r="D167" s="207"/>
      <c r="E167" s="85"/>
      <c r="F167" s="67">
        <f t="shared" si="5"/>
        <v>0</v>
      </c>
      <c r="G167" s="87" t="s">
        <v>183</v>
      </c>
    </row>
    <row r="168" spans="1:7" s="87" customFormat="1" hidden="1" x14ac:dyDescent="0.25">
      <c r="A168" s="327"/>
      <c r="B168" s="85"/>
      <c r="C168" s="85"/>
      <c r="D168" s="207"/>
      <c r="E168" s="85"/>
      <c r="F168" s="67">
        <f t="shared" si="5"/>
        <v>0</v>
      </c>
      <c r="G168" s="87" t="s">
        <v>183</v>
      </c>
    </row>
    <row r="169" spans="1:7" s="87" customFormat="1" hidden="1" x14ac:dyDescent="0.25">
      <c r="A169" s="327"/>
      <c r="B169" s="85"/>
      <c r="C169" s="85"/>
      <c r="D169" s="207"/>
      <c r="E169" s="85"/>
      <c r="F169" s="67">
        <f t="shared" ref="F169:F200" si="6">ROUND(+B169*D169*E169,2)</f>
        <v>0</v>
      </c>
      <c r="G169" s="87" t="s">
        <v>183</v>
      </c>
    </row>
    <row r="170" spans="1:7" s="87" customFormat="1" hidden="1" x14ac:dyDescent="0.25">
      <c r="A170" s="327"/>
      <c r="B170" s="85"/>
      <c r="C170" s="85"/>
      <c r="D170" s="207"/>
      <c r="E170" s="85"/>
      <c r="F170" s="67">
        <f t="shared" si="6"/>
        <v>0</v>
      </c>
      <c r="G170" s="87" t="s">
        <v>183</v>
      </c>
    </row>
    <row r="171" spans="1:7" s="87" customFormat="1" hidden="1" x14ac:dyDescent="0.25">
      <c r="A171" s="327"/>
      <c r="B171" s="85"/>
      <c r="C171" s="85"/>
      <c r="D171" s="207"/>
      <c r="E171" s="85"/>
      <c r="F171" s="67">
        <f t="shared" si="6"/>
        <v>0</v>
      </c>
      <c r="G171" s="87" t="s">
        <v>183</v>
      </c>
    </row>
    <row r="172" spans="1:7" s="87" customFormat="1" hidden="1" x14ac:dyDescent="0.25">
      <c r="A172" s="327"/>
      <c r="B172" s="85"/>
      <c r="C172" s="85"/>
      <c r="D172" s="207"/>
      <c r="E172" s="85"/>
      <c r="F172" s="67">
        <f t="shared" si="6"/>
        <v>0</v>
      </c>
      <c r="G172" s="87" t="s">
        <v>183</v>
      </c>
    </row>
    <row r="173" spans="1:7" s="87" customFormat="1" hidden="1" x14ac:dyDescent="0.25">
      <c r="A173" s="327"/>
      <c r="B173" s="85"/>
      <c r="C173" s="85"/>
      <c r="D173" s="207"/>
      <c r="E173" s="85"/>
      <c r="F173" s="67">
        <f t="shared" si="6"/>
        <v>0</v>
      </c>
      <c r="G173" s="87" t="s">
        <v>183</v>
      </c>
    </row>
    <row r="174" spans="1:7" s="87" customFormat="1" hidden="1" x14ac:dyDescent="0.25">
      <c r="A174" s="327"/>
      <c r="B174" s="85"/>
      <c r="C174" s="85"/>
      <c r="D174" s="207"/>
      <c r="E174" s="85"/>
      <c r="F174" s="67">
        <f t="shared" si="6"/>
        <v>0</v>
      </c>
      <c r="G174" s="87" t="s">
        <v>183</v>
      </c>
    </row>
    <row r="175" spans="1:7" s="87" customFormat="1" hidden="1" x14ac:dyDescent="0.25">
      <c r="A175" s="327"/>
      <c r="B175" s="85"/>
      <c r="C175" s="85"/>
      <c r="D175" s="207"/>
      <c r="E175" s="85"/>
      <c r="F175" s="67">
        <f t="shared" si="6"/>
        <v>0</v>
      </c>
      <c r="G175" s="87" t="s">
        <v>183</v>
      </c>
    </row>
    <row r="176" spans="1:7" s="87" customFormat="1" hidden="1" x14ac:dyDescent="0.25">
      <c r="A176" s="327"/>
      <c r="B176" s="85"/>
      <c r="C176" s="85"/>
      <c r="D176" s="207"/>
      <c r="E176" s="85"/>
      <c r="F176" s="67">
        <f t="shared" si="6"/>
        <v>0</v>
      </c>
      <c r="G176" s="87" t="s">
        <v>183</v>
      </c>
    </row>
    <row r="177" spans="1:7" s="87" customFormat="1" hidden="1" x14ac:dyDescent="0.25">
      <c r="A177" s="327"/>
      <c r="B177" s="85"/>
      <c r="C177" s="85"/>
      <c r="D177" s="207"/>
      <c r="E177" s="85"/>
      <c r="F177" s="67">
        <f t="shared" si="6"/>
        <v>0</v>
      </c>
      <c r="G177" s="87" t="s">
        <v>183</v>
      </c>
    </row>
    <row r="178" spans="1:7" s="87" customFormat="1" hidden="1" x14ac:dyDescent="0.25">
      <c r="A178" s="327"/>
      <c r="B178" s="85"/>
      <c r="C178" s="85"/>
      <c r="D178" s="207"/>
      <c r="E178" s="85"/>
      <c r="F178" s="67">
        <f t="shared" si="6"/>
        <v>0</v>
      </c>
      <c r="G178" s="87" t="s">
        <v>183</v>
      </c>
    </row>
    <row r="179" spans="1:7" s="87" customFormat="1" hidden="1" x14ac:dyDescent="0.25">
      <c r="A179" s="327"/>
      <c r="B179" s="85"/>
      <c r="C179" s="85"/>
      <c r="D179" s="207"/>
      <c r="E179" s="85"/>
      <c r="F179" s="67">
        <f t="shared" si="6"/>
        <v>0</v>
      </c>
      <c r="G179" s="87" t="s">
        <v>183</v>
      </c>
    </row>
    <row r="180" spans="1:7" s="87" customFormat="1" hidden="1" x14ac:dyDescent="0.25">
      <c r="A180" s="327"/>
      <c r="B180" s="85"/>
      <c r="C180" s="85"/>
      <c r="D180" s="207"/>
      <c r="E180" s="85"/>
      <c r="F180" s="67">
        <f t="shared" si="6"/>
        <v>0</v>
      </c>
      <c r="G180" s="87" t="s">
        <v>183</v>
      </c>
    </row>
    <row r="181" spans="1:7" s="87" customFormat="1" hidden="1" x14ac:dyDescent="0.25">
      <c r="A181" s="327"/>
      <c r="B181" s="85"/>
      <c r="C181" s="85"/>
      <c r="D181" s="207"/>
      <c r="E181" s="85"/>
      <c r="F181" s="67">
        <f t="shared" si="6"/>
        <v>0</v>
      </c>
      <c r="G181" s="87" t="s">
        <v>183</v>
      </c>
    </row>
    <row r="182" spans="1:7" s="87" customFormat="1" hidden="1" x14ac:dyDescent="0.25">
      <c r="A182" s="327"/>
      <c r="B182" s="85"/>
      <c r="C182" s="85"/>
      <c r="D182" s="207"/>
      <c r="E182" s="85"/>
      <c r="F182" s="67">
        <f t="shared" si="6"/>
        <v>0</v>
      </c>
      <c r="G182" s="87" t="s">
        <v>183</v>
      </c>
    </row>
    <row r="183" spans="1:7" s="87" customFormat="1" hidden="1" x14ac:dyDescent="0.25">
      <c r="A183" s="327"/>
      <c r="B183" s="85"/>
      <c r="C183" s="85"/>
      <c r="D183" s="207"/>
      <c r="E183" s="85"/>
      <c r="F183" s="67">
        <f t="shared" si="6"/>
        <v>0</v>
      </c>
      <c r="G183" s="87" t="s">
        <v>183</v>
      </c>
    </row>
    <row r="184" spans="1:7" s="87" customFormat="1" hidden="1" x14ac:dyDescent="0.25">
      <c r="A184" s="327"/>
      <c r="B184" s="85"/>
      <c r="C184" s="85"/>
      <c r="D184" s="207"/>
      <c r="E184" s="85"/>
      <c r="F184" s="67">
        <f t="shared" si="6"/>
        <v>0</v>
      </c>
      <c r="G184" s="87" t="s">
        <v>183</v>
      </c>
    </row>
    <row r="185" spans="1:7" s="87" customFormat="1" hidden="1" x14ac:dyDescent="0.25">
      <c r="A185" s="327"/>
      <c r="B185" s="85"/>
      <c r="C185" s="85"/>
      <c r="D185" s="207"/>
      <c r="E185" s="85"/>
      <c r="F185" s="67">
        <f t="shared" si="6"/>
        <v>0</v>
      </c>
      <c r="G185" s="87" t="s">
        <v>183</v>
      </c>
    </row>
    <row r="186" spans="1:7" s="87" customFormat="1" hidden="1" x14ac:dyDescent="0.25">
      <c r="A186" s="327"/>
      <c r="B186" s="85"/>
      <c r="C186" s="85"/>
      <c r="D186" s="207"/>
      <c r="E186" s="85"/>
      <c r="F186" s="67">
        <f t="shared" si="6"/>
        <v>0</v>
      </c>
      <c r="G186" s="87" t="s">
        <v>183</v>
      </c>
    </row>
    <row r="187" spans="1:7" s="87" customFormat="1" hidden="1" x14ac:dyDescent="0.25">
      <c r="A187" s="327"/>
      <c r="B187" s="85"/>
      <c r="C187" s="85"/>
      <c r="D187" s="207"/>
      <c r="E187" s="85"/>
      <c r="F187" s="67">
        <f t="shared" si="6"/>
        <v>0</v>
      </c>
      <c r="G187" s="87" t="s">
        <v>183</v>
      </c>
    </row>
    <row r="188" spans="1:7" s="87" customFormat="1" hidden="1" x14ac:dyDescent="0.25">
      <c r="A188" s="327"/>
      <c r="B188" s="85"/>
      <c r="C188" s="85"/>
      <c r="D188" s="207"/>
      <c r="E188" s="85"/>
      <c r="F188" s="67">
        <f t="shared" si="6"/>
        <v>0</v>
      </c>
      <c r="G188" s="87" t="s">
        <v>183</v>
      </c>
    </row>
    <row r="189" spans="1:7" s="87" customFormat="1" hidden="1" x14ac:dyDescent="0.25">
      <c r="A189" s="327"/>
      <c r="B189" s="85"/>
      <c r="C189" s="85"/>
      <c r="D189" s="207"/>
      <c r="E189" s="85"/>
      <c r="F189" s="67">
        <f t="shared" si="6"/>
        <v>0</v>
      </c>
      <c r="G189" s="87" t="s">
        <v>183</v>
      </c>
    </row>
    <row r="190" spans="1:7" s="87" customFormat="1" hidden="1" x14ac:dyDescent="0.25">
      <c r="A190" s="327"/>
      <c r="B190" s="85"/>
      <c r="C190" s="85"/>
      <c r="D190" s="207"/>
      <c r="E190" s="85"/>
      <c r="F190" s="67">
        <f t="shared" si="6"/>
        <v>0</v>
      </c>
      <c r="G190" s="87" t="s">
        <v>183</v>
      </c>
    </row>
    <row r="191" spans="1:7" s="87" customFormat="1" hidden="1" x14ac:dyDescent="0.25">
      <c r="A191" s="327"/>
      <c r="B191" s="85"/>
      <c r="C191" s="85"/>
      <c r="D191" s="207"/>
      <c r="E191" s="85"/>
      <c r="F191" s="67">
        <f t="shared" si="6"/>
        <v>0</v>
      </c>
      <c r="G191" s="87" t="s">
        <v>183</v>
      </c>
    </row>
    <row r="192" spans="1:7" s="87" customFormat="1" hidden="1" x14ac:dyDescent="0.25">
      <c r="A192" s="327"/>
      <c r="B192" s="85"/>
      <c r="C192" s="85"/>
      <c r="D192" s="207"/>
      <c r="E192" s="85"/>
      <c r="F192" s="67">
        <f t="shared" si="6"/>
        <v>0</v>
      </c>
      <c r="G192" s="87" t="s">
        <v>183</v>
      </c>
    </row>
    <row r="193" spans="1:7" s="87" customFormat="1" hidden="1" x14ac:dyDescent="0.25">
      <c r="A193" s="327"/>
      <c r="B193" s="85"/>
      <c r="C193" s="85"/>
      <c r="D193" s="207"/>
      <c r="E193" s="85"/>
      <c r="F193" s="67">
        <f t="shared" si="6"/>
        <v>0</v>
      </c>
      <c r="G193" s="87" t="s">
        <v>183</v>
      </c>
    </row>
    <row r="194" spans="1:7" s="87" customFormat="1" hidden="1" x14ac:dyDescent="0.25">
      <c r="A194" s="327"/>
      <c r="B194" s="85"/>
      <c r="C194" s="85"/>
      <c r="D194" s="207"/>
      <c r="E194" s="85"/>
      <c r="F194" s="67">
        <f t="shared" si="6"/>
        <v>0</v>
      </c>
      <c r="G194" s="87" t="s">
        <v>183</v>
      </c>
    </row>
    <row r="195" spans="1:7" s="87" customFormat="1" hidden="1" x14ac:dyDescent="0.25">
      <c r="A195" s="327"/>
      <c r="B195" s="85"/>
      <c r="C195" s="85"/>
      <c r="D195" s="207"/>
      <c r="E195" s="85"/>
      <c r="F195" s="67">
        <f t="shared" si="6"/>
        <v>0</v>
      </c>
      <c r="G195" s="87" t="s">
        <v>183</v>
      </c>
    </row>
    <row r="196" spans="1:7" s="87" customFormat="1" hidden="1" x14ac:dyDescent="0.25">
      <c r="A196" s="327"/>
      <c r="B196" s="85"/>
      <c r="C196" s="85"/>
      <c r="D196" s="207"/>
      <c r="E196" s="85"/>
      <c r="F196" s="67">
        <f t="shared" si="6"/>
        <v>0</v>
      </c>
      <c r="G196" s="87" t="s">
        <v>183</v>
      </c>
    </row>
    <row r="197" spans="1:7" s="87" customFormat="1" hidden="1" x14ac:dyDescent="0.25">
      <c r="A197" s="327"/>
      <c r="B197" s="85"/>
      <c r="C197" s="85"/>
      <c r="D197" s="207"/>
      <c r="E197" s="85"/>
      <c r="F197" s="67">
        <f t="shared" si="6"/>
        <v>0</v>
      </c>
      <c r="G197" s="87" t="s">
        <v>183</v>
      </c>
    </row>
    <row r="198" spans="1:7" s="87" customFormat="1" hidden="1" x14ac:dyDescent="0.25">
      <c r="A198" s="327"/>
      <c r="B198" s="85"/>
      <c r="C198" s="85"/>
      <c r="D198" s="207"/>
      <c r="E198" s="85"/>
      <c r="F198" s="67">
        <f t="shared" si="6"/>
        <v>0</v>
      </c>
      <c r="G198" s="87" t="s">
        <v>183</v>
      </c>
    </row>
    <row r="199" spans="1:7" s="87" customFormat="1" hidden="1" x14ac:dyDescent="0.25">
      <c r="A199" s="327"/>
      <c r="B199" s="85"/>
      <c r="C199" s="85"/>
      <c r="D199" s="207"/>
      <c r="E199" s="85"/>
      <c r="F199" s="67">
        <f t="shared" si="6"/>
        <v>0</v>
      </c>
      <c r="G199" s="87" t="s">
        <v>183</v>
      </c>
    </row>
    <row r="200" spans="1:7" s="87" customFormat="1" hidden="1" x14ac:dyDescent="0.25">
      <c r="A200" s="327"/>
      <c r="B200" s="85"/>
      <c r="C200" s="85"/>
      <c r="D200" s="207"/>
      <c r="E200" s="85"/>
      <c r="F200" s="67">
        <f t="shared" si="6"/>
        <v>0</v>
      </c>
      <c r="G200" s="87" t="s">
        <v>183</v>
      </c>
    </row>
    <row r="201" spans="1:7" s="87" customFormat="1" hidden="1" x14ac:dyDescent="0.25">
      <c r="A201" s="327"/>
      <c r="B201" s="85"/>
      <c r="C201" s="85"/>
      <c r="D201" s="207"/>
      <c r="E201" s="85"/>
      <c r="F201" s="67">
        <f t="shared" ref="F201:F232" si="7">ROUND(+B201*D201*E201,2)</f>
        <v>0</v>
      </c>
      <c r="G201" s="87" t="s">
        <v>183</v>
      </c>
    </row>
    <row r="202" spans="1:7" s="87" customFormat="1" hidden="1" x14ac:dyDescent="0.25">
      <c r="A202" s="327"/>
      <c r="B202" s="85"/>
      <c r="C202" s="85"/>
      <c r="D202" s="207"/>
      <c r="E202" s="85"/>
      <c r="F202" s="67">
        <f t="shared" si="7"/>
        <v>0</v>
      </c>
      <c r="G202" s="87" t="s">
        <v>183</v>
      </c>
    </row>
    <row r="203" spans="1:7" s="87" customFormat="1" hidden="1" x14ac:dyDescent="0.25">
      <c r="A203" s="327"/>
      <c r="B203" s="85"/>
      <c r="C203" s="85"/>
      <c r="D203" s="207"/>
      <c r="E203" s="85"/>
      <c r="F203" s="67">
        <f t="shared" si="7"/>
        <v>0</v>
      </c>
      <c r="G203" s="87" t="s">
        <v>183</v>
      </c>
    </row>
    <row r="204" spans="1:7" s="87" customFormat="1" hidden="1" x14ac:dyDescent="0.25">
      <c r="A204" s="327"/>
      <c r="B204" s="85"/>
      <c r="C204" s="85"/>
      <c r="D204" s="207"/>
      <c r="E204" s="85"/>
      <c r="F204" s="67">
        <f t="shared" si="7"/>
        <v>0</v>
      </c>
      <c r="G204" s="87" t="s">
        <v>183</v>
      </c>
    </row>
    <row r="205" spans="1:7" s="87" customFormat="1" hidden="1" x14ac:dyDescent="0.25">
      <c r="A205" s="327"/>
      <c r="B205" s="85"/>
      <c r="C205" s="85"/>
      <c r="D205" s="207"/>
      <c r="E205" s="85"/>
      <c r="F205" s="67">
        <f t="shared" si="7"/>
        <v>0</v>
      </c>
      <c r="G205" s="87" t="s">
        <v>183</v>
      </c>
    </row>
    <row r="206" spans="1:7" s="87" customFormat="1" hidden="1" x14ac:dyDescent="0.25">
      <c r="A206" s="327"/>
      <c r="B206" s="85"/>
      <c r="C206" s="85"/>
      <c r="D206" s="207"/>
      <c r="E206" s="85"/>
      <c r="F206" s="67">
        <f t="shared" si="7"/>
        <v>0</v>
      </c>
      <c r="G206" s="87" t="s">
        <v>183</v>
      </c>
    </row>
    <row r="207" spans="1:7" s="87" customFormat="1" hidden="1" x14ac:dyDescent="0.25">
      <c r="A207" s="327"/>
      <c r="B207" s="85"/>
      <c r="C207" s="85"/>
      <c r="D207" s="207"/>
      <c r="E207" s="85"/>
      <c r="F207" s="67">
        <f t="shared" si="7"/>
        <v>0</v>
      </c>
      <c r="G207" s="87" t="s">
        <v>183</v>
      </c>
    </row>
    <row r="208" spans="1:7" s="87" customFormat="1" hidden="1" x14ac:dyDescent="0.25">
      <c r="A208" s="327"/>
      <c r="B208" s="85"/>
      <c r="C208" s="85"/>
      <c r="D208" s="207"/>
      <c r="E208" s="85"/>
      <c r="F208" s="67">
        <f t="shared" si="7"/>
        <v>0</v>
      </c>
      <c r="G208" s="87" t="s">
        <v>183</v>
      </c>
    </row>
    <row r="209" spans="1:7" s="87" customFormat="1" hidden="1" x14ac:dyDescent="0.25">
      <c r="A209" s="327"/>
      <c r="B209" s="85"/>
      <c r="C209" s="85"/>
      <c r="D209" s="207"/>
      <c r="E209" s="85"/>
      <c r="F209" s="67">
        <f t="shared" si="7"/>
        <v>0</v>
      </c>
      <c r="G209" s="87" t="s">
        <v>183</v>
      </c>
    </row>
    <row r="210" spans="1:7" s="87" customFormat="1" hidden="1" x14ac:dyDescent="0.25">
      <c r="A210" s="327"/>
      <c r="B210" s="85"/>
      <c r="C210" s="85"/>
      <c r="D210" s="207"/>
      <c r="E210" s="85"/>
      <c r="F210" s="67">
        <f t="shared" si="7"/>
        <v>0</v>
      </c>
      <c r="G210" s="87" t="s">
        <v>183</v>
      </c>
    </row>
    <row r="211" spans="1:7" s="87" customFormat="1" hidden="1" x14ac:dyDescent="0.25">
      <c r="A211" s="327"/>
      <c r="B211" s="85"/>
      <c r="C211" s="85"/>
      <c r="D211" s="207"/>
      <c r="E211" s="85"/>
      <c r="F211" s="67">
        <f t="shared" si="7"/>
        <v>0</v>
      </c>
      <c r="G211" s="87" t="s">
        <v>183</v>
      </c>
    </row>
    <row r="212" spans="1:7" s="87" customFormat="1" hidden="1" x14ac:dyDescent="0.25">
      <c r="A212" s="327"/>
      <c r="B212" s="85"/>
      <c r="C212" s="85"/>
      <c r="D212" s="207"/>
      <c r="E212" s="85"/>
      <c r="F212" s="67">
        <f t="shared" si="7"/>
        <v>0</v>
      </c>
      <c r="G212" s="87" t="s">
        <v>183</v>
      </c>
    </row>
    <row r="213" spans="1:7" s="87" customFormat="1" hidden="1" x14ac:dyDescent="0.25">
      <c r="A213" s="327"/>
      <c r="B213" s="85"/>
      <c r="C213" s="85"/>
      <c r="D213" s="207"/>
      <c r="E213" s="85"/>
      <c r="F213" s="67">
        <f t="shared" si="7"/>
        <v>0</v>
      </c>
      <c r="G213" s="87" t="s">
        <v>183</v>
      </c>
    </row>
    <row r="214" spans="1:7" s="87" customFormat="1" hidden="1" x14ac:dyDescent="0.25">
      <c r="A214" s="327"/>
      <c r="B214" s="85"/>
      <c r="C214" s="85"/>
      <c r="D214" s="207"/>
      <c r="E214" s="85"/>
      <c r="F214" s="67">
        <f t="shared" si="7"/>
        <v>0</v>
      </c>
      <c r="G214" s="87" t="s">
        <v>183</v>
      </c>
    </row>
    <row r="215" spans="1:7" s="87" customFormat="1" hidden="1" x14ac:dyDescent="0.25">
      <c r="A215" s="327"/>
      <c r="B215" s="85"/>
      <c r="C215" s="85"/>
      <c r="D215" s="207"/>
      <c r="E215" s="85"/>
      <c r="F215" s="67">
        <f t="shared" si="7"/>
        <v>0</v>
      </c>
      <c r="G215" s="87" t="s">
        <v>183</v>
      </c>
    </row>
    <row r="216" spans="1:7" s="87" customFormat="1" hidden="1" x14ac:dyDescent="0.25">
      <c r="A216" s="327"/>
      <c r="B216" s="85"/>
      <c r="C216" s="85"/>
      <c r="D216" s="207"/>
      <c r="E216" s="85"/>
      <c r="F216" s="67">
        <f t="shared" si="7"/>
        <v>0</v>
      </c>
      <c r="G216" s="87" t="s">
        <v>183</v>
      </c>
    </row>
    <row r="217" spans="1:7" s="87" customFormat="1" hidden="1" x14ac:dyDescent="0.25">
      <c r="A217" s="327"/>
      <c r="B217" s="85"/>
      <c r="C217" s="85"/>
      <c r="D217" s="207"/>
      <c r="E217" s="85"/>
      <c r="F217" s="67">
        <f t="shared" si="7"/>
        <v>0</v>
      </c>
      <c r="G217" s="87" t="s">
        <v>183</v>
      </c>
    </row>
    <row r="218" spans="1:7" s="87" customFormat="1" hidden="1" x14ac:dyDescent="0.25">
      <c r="A218" s="327"/>
      <c r="B218" s="85"/>
      <c r="C218" s="85"/>
      <c r="D218" s="207"/>
      <c r="E218" s="85"/>
      <c r="F218" s="67">
        <f t="shared" si="7"/>
        <v>0</v>
      </c>
      <c r="G218" s="87" t="s">
        <v>183</v>
      </c>
    </row>
    <row r="219" spans="1:7" s="87" customFormat="1" hidden="1" x14ac:dyDescent="0.25">
      <c r="A219" s="327"/>
      <c r="B219" s="85"/>
      <c r="C219" s="85"/>
      <c r="D219" s="207"/>
      <c r="E219" s="85"/>
      <c r="F219" s="67">
        <f t="shared" si="7"/>
        <v>0</v>
      </c>
      <c r="G219" s="87" t="s">
        <v>183</v>
      </c>
    </row>
    <row r="220" spans="1:7" s="87" customFormat="1" hidden="1" x14ac:dyDescent="0.25">
      <c r="A220" s="327"/>
      <c r="B220" s="85"/>
      <c r="C220" s="85"/>
      <c r="D220" s="207"/>
      <c r="E220" s="85"/>
      <c r="F220" s="67">
        <f t="shared" si="7"/>
        <v>0</v>
      </c>
      <c r="G220" s="87" t="s">
        <v>183</v>
      </c>
    </row>
    <row r="221" spans="1:7" s="87" customFormat="1" hidden="1" x14ac:dyDescent="0.25">
      <c r="A221" s="327"/>
      <c r="B221" s="85"/>
      <c r="C221" s="85"/>
      <c r="D221" s="207"/>
      <c r="E221" s="85"/>
      <c r="F221" s="67">
        <f t="shared" si="7"/>
        <v>0</v>
      </c>
      <c r="G221" s="87" t="s">
        <v>183</v>
      </c>
    </row>
    <row r="222" spans="1:7" s="87" customFormat="1" hidden="1" x14ac:dyDescent="0.25">
      <c r="A222" s="327"/>
      <c r="B222" s="85"/>
      <c r="C222" s="85"/>
      <c r="D222" s="207"/>
      <c r="E222" s="85"/>
      <c r="F222" s="67">
        <f t="shared" si="7"/>
        <v>0</v>
      </c>
      <c r="G222" s="87" t="s">
        <v>183</v>
      </c>
    </row>
    <row r="223" spans="1:7" s="87" customFormat="1" hidden="1" x14ac:dyDescent="0.25">
      <c r="A223" s="327"/>
      <c r="B223" s="85"/>
      <c r="C223" s="85"/>
      <c r="D223" s="207"/>
      <c r="E223" s="85"/>
      <c r="F223" s="67">
        <f t="shared" si="7"/>
        <v>0</v>
      </c>
      <c r="G223" s="87" t="s">
        <v>183</v>
      </c>
    </row>
    <row r="224" spans="1:7" s="87" customFormat="1" hidden="1" x14ac:dyDescent="0.25">
      <c r="A224" s="327"/>
      <c r="B224" s="85"/>
      <c r="C224" s="85"/>
      <c r="D224" s="207"/>
      <c r="E224" s="85"/>
      <c r="F224" s="67">
        <f t="shared" si="7"/>
        <v>0</v>
      </c>
      <c r="G224" s="87" t="s">
        <v>183</v>
      </c>
    </row>
    <row r="225" spans="1:7" s="87" customFormat="1" hidden="1" x14ac:dyDescent="0.25">
      <c r="A225" s="327"/>
      <c r="B225" s="85"/>
      <c r="C225" s="85"/>
      <c r="D225" s="207"/>
      <c r="E225" s="85"/>
      <c r="F225" s="67">
        <f t="shared" si="7"/>
        <v>0</v>
      </c>
      <c r="G225" s="87" t="s">
        <v>183</v>
      </c>
    </row>
    <row r="226" spans="1:7" s="87" customFormat="1" hidden="1" x14ac:dyDescent="0.25">
      <c r="A226" s="327"/>
      <c r="B226" s="85"/>
      <c r="C226" s="85"/>
      <c r="D226" s="207"/>
      <c r="E226" s="85"/>
      <c r="F226" s="67">
        <f t="shared" si="7"/>
        <v>0</v>
      </c>
      <c r="G226" s="87" t="s">
        <v>183</v>
      </c>
    </row>
    <row r="227" spans="1:7" s="87" customFormat="1" hidden="1" x14ac:dyDescent="0.25">
      <c r="A227" s="327"/>
      <c r="B227" s="85"/>
      <c r="C227" s="85"/>
      <c r="D227" s="207"/>
      <c r="E227" s="85"/>
      <c r="F227" s="67">
        <f t="shared" si="7"/>
        <v>0</v>
      </c>
      <c r="G227" s="87" t="s">
        <v>183</v>
      </c>
    </row>
    <row r="228" spans="1:7" s="87" customFormat="1" hidden="1" x14ac:dyDescent="0.25">
      <c r="A228" s="327"/>
      <c r="B228" s="85"/>
      <c r="C228" s="85"/>
      <c r="D228" s="207"/>
      <c r="E228" s="85"/>
      <c r="F228" s="67">
        <f t="shared" si="7"/>
        <v>0</v>
      </c>
      <c r="G228" s="87" t="s">
        <v>183</v>
      </c>
    </row>
    <row r="229" spans="1:7" s="87" customFormat="1" hidden="1" x14ac:dyDescent="0.25">
      <c r="A229" s="327"/>
      <c r="B229" s="85"/>
      <c r="C229" s="85"/>
      <c r="D229" s="207"/>
      <c r="E229" s="85"/>
      <c r="F229" s="67">
        <f t="shared" si="7"/>
        <v>0</v>
      </c>
      <c r="G229" s="87" t="s">
        <v>183</v>
      </c>
    </row>
    <row r="230" spans="1:7" s="87" customFormat="1" hidden="1" x14ac:dyDescent="0.25">
      <c r="A230" s="327"/>
      <c r="B230" s="85"/>
      <c r="C230" s="85"/>
      <c r="D230" s="207"/>
      <c r="E230" s="85"/>
      <c r="F230" s="67">
        <f t="shared" si="7"/>
        <v>0</v>
      </c>
      <c r="G230" s="87" t="s">
        <v>183</v>
      </c>
    </row>
    <row r="231" spans="1:7" s="87" customFormat="1" hidden="1" x14ac:dyDescent="0.25">
      <c r="A231" s="327"/>
      <c r="B231" s="85"/>
      <c r="C231" s="85"/>
      <c r="D231" s="207"/>
      <c r="E231" s="85"/>
      <c r="F231" s="67">
        <f t="shared" si="7"/>
        <v>0</v>
      </c>
      <c r="G231" s="87" t="s">
        <v>183</v>
      </c>
    </row>
    <row r="232" spans="1:7" s="87" customFormat="1" hidden="1" x14ac:dyDescent="0.25">
      <c r="A232" s="327"/>
      <c r="B232" s="85"/>
      <c r="C232" s="85"/>
      <c r="D232" s="207"/>
      <c r="E232" s="85"/>
      <c r="F232" s="67">
        <f t="shared" si="7"/>
        <v>0</v>
      </c>
      <c r="G232" s="87" t="s">
        <v>183</v>
      </c>
    </row>
    <row r="233" spans="1:7" s="87" customFormat="1" hidden="1" x14ac:dyDescent="0.25">
      <c r="A233" s="327"/>
      <c r="B233" s="85"/>
      <c r="C233" s="85"/>
      <c r="D233" s="207"/>
      <c r="E233" s="85"/>
      <c r="F233" s="67">
        <f t="shared" ref="F233:F264" si="8">ROUND(+B233*D233*E233,2)</f>
        <v>0</v>
      </c>
      <c r="G233" s="87" t="s">
        <v>183</v>
      </c>
    </row>
    <row r="234" spans="1:7" s="87" customFormat="1" hidden="1" x14ac:dyDescent="0.25">
      <c r="A234" s="327"/>
      <c r="B234" s="85"/>
      <c r="C234" s="85"/>
      <c r="D234" s="207"/>
      <c r="E234" s="85"/>
      <c r="F234" s="67">
        <f t="shared" si="8"/>
        <v>0</v>
      </c>
      <c r="G234" s="87" t="s">
        <v>183</v>
      </c>
    </row>
    <row r="235" spans="1:7" s="87" customFormat="1" hidden="1" x14ac:dyDescent="0.25">
      <c r="A235" s="327"/>
      <c r="B235" s="85"/>
      <c r="C235" s="85"/>
      <c r="D235" s="207"/>
      <c r="E235" s="85"/>
      <c r="F235" s="67">
        <f t="shared" si="8"/>
        <v>0</v>
      </c>
      <c r="G235" s="87" t="s">
        <v>183</v>
      </c>
    </row>
    <row r="236" spans="1:7" s="87" customFormat="1" hidden="1" x14ac:dyDescent="0.25">
      <c r="A236" s="327"/>
      <c r="B236" s="85"/>
      <c r="C236" s="85"/>
      <c r="D236" s="207"/>
      <c r="E236" s="85"/>
      <c r="F236" s="67">
        <f t="shared" si="8"/>
        <v>0</v>
      </c>
      <c r="G236" s="87" t="s">
        <v>183</v>
      </c>
    </row>
    <row r="237" spans="1:7" s="87" customFormat="1" hidden="1" x14ac:dyDescent="0.25">
      <c r="A237" s="327"/>
      <c r="B237" s="85"/>
      <c r="C237" s="85"/>
      <c r="D237" s="207"/>
      <c r="E237" s="85"/>
      <c r="F237" s="67">
        <f t="shared" si="8"/>
        <v>0</v>
      </c>
      <c r="G237" s="87" t="s">
        <v>183</v>
      </c>
    </row>
    <row r="238" spans="1:7" s="87" customFormat="1" hidden="1" x14ac:dyDescent="0.25">
      <c r="A238" s="327"/>
      <c r="B238" s="85"/>
      <c r="C238" s="85"/>
      <c r="D238" s="207"/>
      <c r="E238" s="85"/>
      <c r="F238" s="67">
        <f t="shared" si="8"/>
        <v>0</v>
      </c>
      <c r="G238" s="87" t="s">
        <v>183</v>
      </c>
    </row>
    <row r="239" spans="1:7" s="87" customFormat="1" hidden="1" x14ac:dyDescent="0.25">
      <c r="A239" s="327"/>
      <c r="B239" s="85"/>
      <c r="C239" s="85"/>
      <c r="D239" s="207"/>
      <c r="E239" s="85"/>
      <c r="F239" s="67">
        <f t="shared" si="8"/>
        <v>0</v>
      </c>
      <c r="G239" s="87" t="s">
        <v>183</v>
      </c>
    </row>
    <row r="240" spans="1:7" s="87" customFormat="1" hidden="1" x14ac:dyDescent="0.25">
      <c r="A240" s="327"/>
      <c r="B240" s="85"/>
      <c r="C240" s="85"/>
      <c r="D240" s="207"/>
      <c r="E240" s="85"/>
      <c r="F240" s="67">
        <f t="shared" si="8"/>
        <v>0</v>
      </c>
      <c r="G240" s="87" t="s">
        <v>183</v>
      </c>
    </row>
    <row r="241" spans="1:7" s="87" customFormat="1" hidden="1" x14ac:dyDescent="0.25">
      <c r="A241" s="327"/>
      <c r="B241" s="85"/>
      <c r="C241" s="85"/>
      <c r="D241" s="207"/>
      <c r="E241" s="85"/>
      <c r="F241" s="67">
        <f t="shared" si="8"/>
        <v>0</v>
      </c>
      <c r="G241" s="87" t="s">
        <v>183</v>
      </c>
    </row>
    <row r="242" spans="1:7" s="87" customFormat="1" hidden="1" x14ac:dyDescent="0.25">
      <c r="A242" s="327"/>
      <c r="B242" s="85"/>
      <c r="C242" s="85"/>
      <c r="D242" s="207"/>
      <c r="E242" s="85"/>
      <c r="F242" s="67">
        <f t="shared" si="8"/>
        <v>0</v>
      </c>
      <c r="G242" s="87" t="s">
        <v>183</v>
      </c>
    </row>
    <row r="243" spans="1:7" s="87" customFormat="1" hidden="1" x14ac:dyDescent="0.25">
      <c r="A243" s="327"/>
      <c r="B243" s="85"/>
      <c r="C243" s="85"/>
      <c r="D243" s="207"/>
      <c r="E243" s="85"/>
      <c r="F243" s="67">
        <f t="shared" si="8"/>
        <v>0</v>
      </c>
      <c r="G243" s="87" t="s">
        <v>183</v>
      </c>
    </row>
    <row r="244" spans="1:7" s="87" customFormat="1" hidden="1" x14ac:dyDescent="0.25">
      <c r="A244" s="327"/>
      <c r="B244" s="85"/>
      <c r="C244" s="85"/>
      <c r="D244" s="207"/>
      <c r="E244" s="85"/>
      <c r="F244" s="67">
        <f t="shared" si="8"/>
        <v>0</v>
      </c>
      <c r="G244" s="87" t="s">
        <v>183</v>
      </c>
    </row>
    <row r="245" spans="1:7" s="87" customFormat="1" hidden="1" x14ac:dyDescent="0.25">
      <c r="A245" s="327"/>
      <c r="B245" s="85"/>
      <c r="C245" s="85"/>
      <c r="D245" s="207"/>
      <c r="E245" s="85"/>
      <c r="F245" s="67">
        <f t="shared" si="8"/>
        <v>0</v>
      </c>
      <c r="G245" s="87" t="s">
        <v>183</v>
      </c>
    </row>
    <row r="246" spans="1:7" s="87" customFormat="1" hidden="1" x14ac:dyDescent="0.25">
      <c r="A246" s="327"/>
      <c r="B246" s="85"/>
      <c r="C246" s="85"/>
      <c r="D246" s="207"/>
      <c r="E246" s="85"/>
      <c r="F246" s="67">
        <f t="shared" si="8"/>
        <v>0</v>
      </c>
      <c r="G246" s="87" t="s">
        <v>183</v>
      </c>
    </row>
    <row r="247" spans="1:7" s="87" customFormat="1" hidden="1" x14ac:dyDescent="0.25">
      <c r="A247" s="327"/>
      <c r="B247" s="85"/>
      <c r="C247" s="85"/>
      <c r="D247" s="207"/>
      <c r="E247" s="85"/>
      <c r="F247" s="67">
        <f t="shared" si="8"/>
        <v>0</v>
      </c>
      <c r="G247" s="87" t="s">
        <v>183</v>
      </c>
    </row>
    <row r="248" spans="1:7" s="87" customFormat="1" hidden="1" x14ac:dyDescent="0.25">
      <c r="A248" s="327"/>
      <c r="B248" s="85"/>
      <c r="C248" s="85"/>
      <c r="D248" s="207"/>
      <c r="E248" s="85"/>
      <c r="F248" s="67">
        <f t="shared" si="8"/>
        <v>0</v>
      </c>
      <c r="G248" s="87" t="s">
        <v>183</v>
      </c>
    </row>
    <row r="249" spans="1:7" s="87" customFormat="1" hidden="1" x14ac:dyDescent="0.25">
      <c r="A249" s="327"/>
      <c r="B249" s="85"/>
      <c r="C249" s="85"/>
      <c r="D249" s="207"/>
      <c r="E249" s="85"/>
      <c r="F249" s="67">
        <f t="shared" si="8"/>
        <v>0</v>
      </c>
      <c r="G249" s="87" t="s">
        <v>183</v>
      </c>
    </row>
    <row r="250" spans="1:7" s="87" customFormat="1" hidden="1" x14ac:dyDescent="0.25">
      <c r="A250" s="327"/>
      <c r="B250" s="85"/>
      <c r="C250" s="85"/>
      <c r="D250" s="207"/>
      <c r="E250" s="85"/>
      <c r="F250" s="67">
        <f t="shared" si="8"/>
        <v>0</v>
      </c>
      <c r="G250" s="87" t="s">
        <v>183</v>
      </c>
    </row>
    <row r="251" spans="1:7" s="87" customFormat="1" hidden="1" x14ac:dyDescent="0.25">
      <c r="A251" s="327"/>
      <c r="B251" s="85"/>
      <c r="C251" s="85"/>
      <c r="D251" s="207"/>
      <c r="E251" s="85"/>
      <c r="F251" s="67">
        <f t="shared" si="8"/>
        <v>0</v>
      </c>
      <c r="G251" s="87" t="s">
        <v>183</v>
      </c>
    </row>
    <row r="252" spans="1:7" s="87" customFormat="1" hidden="1" x14ac:dyDescent="0.25">
      <c r="A252" s="327"/>
      <c r="B252" s="85"/>
      <c r="C252" s="85"/>
      <c r="D252" s="207"/>
      <c r="E252" s="85"/>
      <c r="F252" s="67">
        <f t="shared" si="8"/>
        <v>0</v>
      </c>
      <c r="G252" s="87" t="s">
        <v>183</v>
      </c>
    </row>
    <row r="253" spans="1:7" s="87" customFormat="1" hidden="1" x14ac:dyDescent="0.25">
      <c r="A253" s="327"/>
      <c r="B253" s="85"/>
      <c r="C253" s="85"/>
      <c r="D253" s="207"/>
      <c r="E253" s="85"/>
      <c r="F253" s="67">
        <f t="shared" si="8"/>
        <v>0</v>
      </c>
      <c r="G253" s="87" t="s">
        <v>183</v>
      </c>
    </row>
    <row r="254" spans="1:7" s="87" customFormat="1" hidden="1" x14ac:dyDescent="0.25">
      <c r="A254" s="327"/>
      <c r="B254" s="85"/>
      <c r="C254" s="85"/>
      <c r="D254" s="207"/>
      <c r="E254" s="85"/>
      <c r="F254" s="67">
        <f t="shared" si="8"/>
        <v>0</v>
      </c>
      <c r="G254" s="87" t="s">
        <v>183</v>
      </c>
    </row>
    <row r="255" spans="1:7" s="87" customFormat="1" hidden="1" x14ac:dyDescent="0.25">
      <c r="A255" s="327"/>
      <c r="B255" s="85"/>
      <c r="C255" s="85"/>
      <c r="D255" s="207"/>
      <c r="E255" s="85"/>
      <c r="F255" s="67">
        <f t="shared" si="8"/>
        <v>0</v>
      </c>
      <c r="G255" s="87" t="s">
        <v>183</v>
      </c>
    </row>
    <row r="256" spans="1:7" s="87" customFormat="1" hidden="1" x14ac:dyDescent="0.25">
      <c r="A256" s="327"/>
      <c r="B256" s="85"/>
      <c r="C256" s="85"/>
      <c r="D256" s="207"/>
      <c r="E256" s="85"/>
      <c r="F256" s="67">
        <f t="shared" si="8"/>
        <v>0</v>
      </c>
      <c r="G256" s="87" t="s">
        <v>183</v>
      </c>
    </row>
    <row r="257" spans="1:17" s="87" customFormat="1" hidden="1" x14ac:dyDescent="0.25">
      <c r="A257" s="327"/>
      <c r="B257" s="85"/>
      <c r="C257" s="85"/>
      <c r="D257" s="207"/>
      <c r="E257" s="85"/>
      <c r="F257" s="67">
        <f t="shared" si="8"/>
        <v>0</v>
      </c>
      <c r="G257" s="87" t="s">
        <v>183</v>
      </c>
    </row>
    <row r="258" spans="1:17" s="87" customFormat="1" hidden="1" x14ac:dyDescent="0.25">
      <c r="A258" s="327"/>
      <c r="B258" s="85"/>
      <c r="C258" s="85"/>
      <c r="D258" s="207"/>
      <c r="E258" s="85"/>
      <c r="F258" s="67">
        <f t="shared" si="8"/>
        <v>0</v>
      </c>
      <c r="G258" s="87" t="s">
        <v>183</v>
      </c>
    </row>
    <row r="259" spans="1:17" s="87" customFormat="1" hidden="1" x14ac:dyDescent="0.25">
      <c r="A259" s="327"/>
      <c r="B259" s="85"/>
      <c r="C259" s="85"/>
      <c r="D259" s="207"/>
      <c r="E259" s="85"/>
      <c r="F259" s="67">
        <f t="shared" si="8"/>
        <v>0</v>
      </c>
      <c r="G259" s="87" t="s">
        <v>183</v>
      </c>
    </row>
    <row r="260" spans="1:17" s="87" customFormat="1" hidden="1" x14ac:dyDescent="0.25">
      <c r="A260" s="327"/>
      <c r="B260" s="85"/>
      <c r="C260" s="85"/>
      <c r="D260" s="207"/>
      <c r="E260" s="85"/>
      <c r="F260" s="67">
        <f t="shared" si="8"/>
        <v>0</v>
      </c>
      <c r="G260" s="87" t="s">
        <v>183</v>
      </c>
    </row>
    <row r="261" spans="1:17" s="87" customFormat="1" hidden="1" x14ac:dyDescent="0.25">
      <c r="A261" s="327"/>
      <c r="B261" s="85"/>
      <c r="C261" s="85"/>
      <c r="D261" s="207"/>
      <c r="E261" s="85"/>
      <c r="F261" s="67">
        <f t="shared" si="8"/>
        <v>0</v>
      </c>
      <c r="G261" s="87" t="s">
        <v>183</v>
      </c>
    </row>
    <row r="262" spans="1:17" s="87" customFormat="1" hidden="1" x14ac:dyDescent="0.25">
      <c r="A262" s="327"/>
      <c r="B262" s="85"/>
      <c r="C262" s="85"/>
      <c r="D262" s="207"/>
      <c r="E262" s="85"/>
      <c r="F262" s="67">
        <f t="shared" si="8"/>
        <v>0</v>
      </c>
      <c r="G262" s="87" t="s">
        <v>183</v>
      </c>
    </row>
    <row r="263" spans="1:17" s="87" customFormat="1" hidden="1" x14ac:dyDescent="0.25">
      <c r="A263" s="327"/>
      <c r="B263" s="85"/>
      <c r="C263" s="85"/>
      <c r="D263" s="207"/>
      <c r="E263" s="85"/>
      <c r="F263" s="67">
        <f t="shared" si="8"/>
        <v>0</v>
      </c>
      <c r="G263" s="87" t="s">
        <v>183</v>
      </c>
    </row>
    <row r="264" spans="1:17" s="87" customFormat="1" hidden="1" x14ac:dyDescent="0.25">
      <c r="A264" s="327"/>
      <c r="B264" s="85"/>
      <c r="C264" s="85"/>
      <c r="D264" s="207"/>
      <c r="E264" s="85"/>
      <c r="F264" s="67">
        <f t="shared" si="8"/>
        <v>0</v>
      </c>
      <c r="G264" s="87" t="s">
        <v>183</v>
      </c>
    </row>
    <row r="265" spans="1:17" s="87" customFormat="1" hidden="1" x14ac:dyDescent="0.25">
      <c r="A265" s="327"/>
      <c r="B265" s="85"/>
      <c r="C265" s="85"/>
      <c r="D265" s="207"/>
      <c r="E265" s="85"/>
      <c r="F265" s="67">
        <f t="shared" ref="F265:F266" si="9">ROUND(+B265*D265*E265,2)</f>
        <v>0</v>
      </c>
      <c r="G265" s="87" t="s">
        <v>183</v>
      </c>
    </row>
    <row r="266" spans="1:17" s="87" customFormat="1" x14ac:dyDescent="0.25">
      <c r="A266" s="327"/>
      <c r="B266" s="85"/>
      <c r="C266" s="85"/>
      <c r="D266" s="207"/>
      <c r="E266" s="85"/>
      <c r="F266" s="218">
        <f t="shared" si="9"/>
        <v>0</v>
      </c>
      <c r="G266" s="87" t="s">
        <v>183</v>
      </c>
    </row>
    <row r="267" spans="1:17" s="87" customFormat="1" x14ac:dyDescent="0.25">
      <c r="A267" s="327"/>
      <c r="B267" s="77"/>
      <c r="C267" s="77"/>
      <c r="D267" s="162"/>
      <c r="E267" s="167" t="s">
        <v>184</v>
      </c>
      <c r="F267" s="228">
        <f>ROUND(SUBTOTAL(109,F136:F266),2)</f>
        <v>0</v>
      </c>
      <c r="G267" s="87" t="s">
        <v>183</v>
      </c>
      <c r="I267" s="100" t="s">
        <v>197</v>
      </c>
    </row>
    <row r="268" spans="1:17" x14ac:dyDescent="0.25">
      <c r="F268" s="9"/>
      <c r="G268" s="87" t="s">
        <v>185</v>
      </c>
    </row>
    <row r="269" spans="1:17" x14ac:dyDescent="0.25">
      <c r="C269" s="465" t="s">
        <v>272</v>
      </c>
      <c r="D269" s="465"/>
      <c r="E269" s="465"/>
      <c r="F269" s="67">
        <f>+F267+F135</f>
        <v>0</v>
      </c>
      <c r="G269" s="87" t="s">
        <v>185</v>
      </c>
      <c r="I269" s="120" t="s">
        <v>187</v>
      </c>
    </row>
    <row r="270" spans="1:17" s="87" customFormat="1" x14ac:dyDescent="0.25">
      <c r="A270" s="182"/>
      <c r="B270" s="94"/>
      <c r="C270" s="94"/>
      <c r="D270" s="94"/>
      <c r="E270" s="94"/>
      <c r="F270" s="116"/>
      <c r="G270" s="87" t="s">
        <v>185</v>
      </c>
    </row>
    <row r="271" spans="1:17" s="87" customFormat="1" x14ac:dyDescent="0.25">
      <c r="A271" s="187" t="s">
        <v>273</v>
      </c>
      <c r="B271" s="117"/>
      <c r="C271" s="117"/>
      <c r="D271" s="92"/>
      <c r="E271" s="92"/>
      <c r="F271" s="93"/>
      <c r="G271" s="87" t="s">
        <v>180</v>
      </c>
      <c r="I271" s="121" t="s">
        <v>189</v>
      </c>
    </row>
    <row r="272" spans="1:17" s="87" customFormat="1" ht="45" customHeight="1" x14ac:dyDescent="0.25">
      <c r="A272" s="457"/>
      <c r="B272" s="458"/>
      <c r="C272" s="458"/>
      <c r="D272" s="458"/>
      <c r="E272" s="458"/>
      <c r="F272" s="459"/>
      <c r="G272" s="87" t="s">
        <v>180</v>
      </c>
      <c r="I272" s="454" t="s">
        <v>190</v>
      </c>
      <c r="J272" s="454"/>
      <c r="K272" s="454"/>
      <c r="L272" s="454"/>
      <c r="M272" s="454"/>
      <c r="N272" s="454"/>
      <c r="O272" s="454"/>
      <c r="P272" s="454"/>
      <c r="Q272" s="454"/>
    </row>
    <row r="273" spans="1:17" x14ac:dyDescent="0.25">
      <c r="G273" s="87" t="s">
        <v>183</v>
      </c>
    </row>
    <row r="274" spans="1:17" s="87" customFormat="1" x14ac:dyDescent="0.25">
      <c r="A274" s="187" t="s">
        <v>274</v>
      </c>
      <c r="B274" s="96"/>
      <c r="C274" s="96"/>
      <c r="D274" s="96"/>
      <c r="E274" s="96"/>
      <c r="F274" s="97"/>
      <c r="G274" s="87" t="s">
        <v>183</v>
      </c>
      <c r="I274" s="121" t="s">
        <v>189</v>
      </c>
    </row>
    <row r="275" spans="1:17" s="87" customFormat="1" ht="45" customHeight="1" x14ac:dyDescent="0.25">
      <c r="A275" s="457"/>
      <c r="B275" s="458"/>
      <c r="C275" s="458"/>
      <c r="D275" s="458"/>
      <c r="E275" s="458"/>
      <c r="F275" s="459"/>
      <c r="G275" s="87" t="s">
        <v>183</v>
      </c>
      <c r="I275" s="454" t="s">
        <v>190</v>
      </c>
      <c r="J275" s="454"/>
      <c r="K275" s="454"/>
      <c r="L275" s="454"/>
      <c r="M275" s="454"/>
      <c r="N275" s="454"/>
      <c r="O275" s="454"/>
      <c r="P275" s="454"/>
      <c r="Q275" s="454"/>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topLeftCell="A4" zoomScaleNormal="100" zoomScaleSheetLayoutView="100" workbookViewId="0">
      <selection activeCell="A275" sqref="A275:F275"/>
    </sheetView>
  </sheetViews>
  <sheetFormatPr defaultColWidth="9.140625" defaultRowHeight="15" x14ac:dyDescent="0.25"/>
  <cols>
    <col min="1" max="1" width="56" customWidth="1"/>
    <col min="2" max="5" width="12.5703125" customWidth="1"/>
    <col min="6" max="6" width="17.140625" customWidth="1"/>
    <col min="7" max="7" width="11" hidden="1" customWidth="1"/>
    <col min="8" max="8" width="2.42578125" customWidth="1"/>
  </cols>
  <sheetData>
    <row r="1" spans="1:9" ht="24.75" customHeight="1" x14ac:dyDescent="0.25">
      <c r="A1" s="453" t="s">
        <v>169</v>
      </c>
      <c r="B1" s="453"/>
      <c r="C1" s="453"/>
      <c r="D1" s="453"/>
      <c r="E1" s="453"/>
      <c r="F1">
        <f>+'Section A'!B2</f>
        <v>0</v>
      </c>
      <c r="G1" s="46" t="s">
        <v>178</v>
      </c>
    </row>
    <row r="2" spans="1:9" ht="42" customHeight="1" x14ac:dyDescent="0.25">
      <c r="A2" s="385" t="s">
        <v>275</v>
      </c>
      <c r="B2" s="385"/>
      <c r="C2" s="385"/>
      <c r="D2" s="385"/>
      <c r="E2" s="385"/>
      <c r="F2" s="385"/>
      <c r="G2" t="s">
        <v>185</v>
      </c>
    </row>
    <row r="3" spans="1:9" x14ac:dyDescent="0.25">
      <c r="A3" s="10"/>
      <c r="B3" s="10"/>
      <c r="C3" s="10"/>
      <c r="D3" s="10"/>
      <c r="E3" s="10"/>
      <c r="F3" s="10"/>
      <c r="G3" t="s">
        <v>185</v>
      </c>
    </row>
    <row r="4" spans="1:9" ht="25.5" x14ac:dyDescent="0.25">
      <c r="A4" s="184" t="s">
        <v>260</v>
      </c>
      <c r="B4" s="184" t="s">
        <v>207</v>
      </c>
      <c r="C4" s="184" t="s">
        <v>206</v>
      </c>
      <c r="D4" s="184" t="s">
        <v>223</v>
      </c>
      <c r="E4" s="184" t="s">
        <v>176</v>
      </c>
      <c r="F4" s="12" t="s">
        <v>276</v>
      </c>
      <c r="G4" s="210" t="s">
        <v>185</v>
      </c>
      <c r="I4" s="121" t="s">
        <v>179</v>
      </c>
    </row>
    <row r="5" spans="1:9" s="87" customFormat="1" x14ac:dyDescent="0.25">
      <c r="A5" s="180"/>
      <c r="B5" s="85"/>
      <c r="C5" s="85"/>
      <c r="D5" s="207"/>
      <c r="E5" s="85"/>
      <c r="F5" s="67">
        <f t="shared" ref="F5:F36" si="0">ROUND(+B5*D5*E5,2)</f>
        <v>0</v>
      </c>
      <c r="G5" s="87" t="s">
        <v>180</v>
      </c>
    </row>
    <row r="6" spans="1:9" s="87" customFormat="1" x14ac:dyDescent="0.25">
      <c r="A6" s="327"/>
      <c r="B6" s="85"/>
      <c r="C6" s="85"/>
      <c r="D6" s="207"/>
      <c r="E6" s="85"/>
      <c r="F6" s="67">
        <f t="shared" si="0"/>
        <v>0</v>
      </c>
      <c r="G6" s="87" t="s">
        <v>180</v>
      </c>
    </row>
    <row r="7" spans="1:9" s="87" customFormat="1" x14ac:dyDescent="0.25">
      <c r="A7" s="327"/>
      <c r="B7" s="85"/>
      <c r="C7" s="85"/>
      <c r="D7" s="207"/>
      <c r="E7" s="85"/>
      <c r="F7" s="67">
        <f t="shared" si="0"/>
        <v>0</v>
      </c>
      <c r="G7" s="87" t="s">
        <v>180</v>
      </c>
    </row>
    <row r="8" spans="1:9" s="87" customFormat="1" hidden="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ref="F37:F68" si="1">ROUND(+B37*D37*E37,2)</f>
        <v>0</v>
      </c>
      <c r="G37" s="87" t="s">
        <v>180</v>
      </c>
    </row>
    <row r="38" spans="1:7" s="87" customFormat="1" hidden="1" x14ac:dyDescent="0.25">
      <c r="A38" s="327"/>
      <c r="B38" s="85"/>
      <c r="C38" s="85"/>
      <c r="D38" s="207"/>
      <c r="E38" s="85"/>
      <c r="F38" s="67">
        <f t="shared" si="1"/>
        <v>0</v>
      </c>
      <c r="G38" s="87" t="s">
        <v>180</v>
      </c>
    </row>
    <row r="39" spans="1:7" s="87" customFormat="1" hidden="1" x14ac:dyDescent="0.25">
      <c r="A39" s="327"/>
      <c r="B39" s="85"/>
      <c r="C39" s="85"/>
      <c r="D39" s="207"/>
      <c r="E39" s="85"/>
      <c r="F39" s="67">
        <f t="shared" si="1"/>
        <v>0</v>
      </c>
      <c r="G39" s="87" t="s">
        <v>180</v>
      </c>
    </row>
    <row r="40" spans="1:7" s="87" customFormat="1" hidden="1" x14ac:dyDescent="0.25">
      <c r="A40" s="327"/>
      <c r="B40" s="85"/>
      <c r="C40" s="85"/>
      <c r="D40" s="207"/>
      <c r="E40" s="85"/>
      <c r="F40" s="67">
        <f t="shared" si="1"/>
        <v>0</v>
      </c>
      <c r="G40" s="87" t="s">
        <v>180</v>
      </c>
    </row>
    <row r="41" spans="1:7" s="87" customFormat="1" hidden="1" x14ac:dyDescent="0.25">
      <c r="A41" s="327"/>
      <c r="B41" s="85"/>
      <c r="C41" s="85"/>
      <c r="D41" s="207"/>
      <c r="E41" s="85"/>
      <c r="F41" s="67">
        <f t="shared" si="1"/>
        <v>0</v>
      </c>
      <c r="G41" s="87" t="s">
        <v>180</v>
      </c>
    </row>
    <row r="42" spans="1:7" s="87" customFormat="1" hidden="1" x14ac:dyDescent="0.25">
      <c r="A42" s="327"/>
      <c r="B42" s="85"/>
      <c r="C42" s="85"/>
      <c r="D42" s="207"/>
      <c r="E42" s="85"/>
      <c r="F42" s="67">
        <f t="shared" si="1"/>
        <v>0</v>
      </c>
      <c r="G42" s="87" t="s">
        <v>180</v>
      </c>
    </row>
    <row r="43" spans="1:7" s="87" customFormat="1" hidden="1" x14ac:dyDescent="0.25">
      <c r="A43" s="327"/>
      <c r="B43" s="85"/>
      <c r="C43" s="85"/>
      <c r="D43" s="207"/>
      <c r="E43" s="85"/>
      <c r="F43" s="67">
        <f t="shared" si="1"/>
        <v>0</v>
      </c>
      <c r="G43" s="87" t="s">
        <v>180</v>
      </c>
    </row>
    <row r="44" spans="1:7" s="87" customFormat="1" hidden="1" x14ac:dyDescent="0.25">
      <c r="A44" s="327"/>
      <c r="B44" s="85"/>
      <c r="C44" s="85"/>
      <c r="D44" s="207"/>
      <c r="E44" s="85"/>
      <c r="F44" s="67">
        <f t="shared" si="1"/>
        <v>0</v>
      </c>
      <c r="G44" s="87" t="s">
        <v>180</v>
      </c>
    </row>
    <row r="45" spans="1:7" s="87" customFormat="1" hidden="1" x14ac:dyDescent="0.25">
      <c r="A45" s="327"/>
      <c r="B45" s="85"/>
      <c r="C45" s="85"/>
      <c r="D45" s="207"/>
      <c r="E45" s="85"/>
      <c r="F45" s="67">
        <f t="shared" si="1"/>
        <v>0</v>
      </c>
      <c r="G45" s="87" t="s">
        <v>180</v>
      </c>
    </row>
    <row r="46" spans="1:7" s="87" customFormat="1" hidden="1" x14ac:dyDescent="0.25">
      <c r="A46" s="327"/>
      <c r="B46" s="85"/>
      <c r="C46" s="85"/>
      <c r="D46" s="207"/>
      <c r="E46" s="85"/>
      <c r="F46" s="67">
        <f t="shared" si="1"/>
        <v>0</v>
      </c>
      <c r="G46" s="87" t="s">
        <v>180</v>
      </c>
    </row>
    <row r="47" spans="1:7" s="87" customFormat="1" hidden="1" x14ac:dyDescent="0.25">
      <c r="A47" s="327"/>
      <c r="B47" s="85"/>
      <c r="C47" s="85"/>
      <c r="D47" s="207"/>
      <c r="E47" s="85"/>
      <c r="F47" s="67">
        <f t="shared" si="1"/>
        <v>0</v>
      </c>
      <c r="G47" s="87" t="s">
        <v>180</v>
      </c>
    </row>
    <row r="48" spans="1:7" s="87" customFormat="1" hidden="1" x14ac:dyDescent="0.25">
      <c r="A48" s="327"/>
      <c r="B48" s="85"/>
      <c r="C48" s="85"/>
      <c r="D48" s="207"/>
      <c r="E48" s="85"/>
      <c r="F48" s="67">
        <f t="shared" si="1"/>
        <v>0</v>
      </c>
      <c r="G48" s="87" t="s">
        <v>180</v>
      </c>
    </row>
    <row r="49" spans="1:7" s="87" customFormat="1" hidden="1" x14ac:dyDescent="0.25">
      <c r="A49" s="327"/>
      <c r="B49" s="85"/>
      <c r="C49" s="85"/>
      <c r="D49" s="207"/>
      <c r="E49" s="85"/>
      <c r="F49" s="67">
        <f t="shared" si="1"/>
        <v>0</v>
      </c>
      <c r="G49" s="87" t="s">
        <v>180</v>
      </c>
    </row>
    <row r="50" spans="1:7" s="87" customFormat="1" hidden="1" x14ac:dyDescent="0.25">
      <c r="A50" s="327"/>
      <c r="B50" s="85"/>
      <c r="C50" s="85"/>
      <c r="D50" s="207"/>
      <c r="E50" s="85"/>
      <c r="F50" s="67">
        <f t="shared" si="1"/>
        <v>0</v>
      </c>
      <c r="G50" s="87" t="s">
        <v>180</v>
      </c>
    </row>
    <row r="51" spans="1:7" s="87" customFormat="1" hidden="1" x14ac:dyDescent="0.25">
      <c r="A51" s="327"/>
      <c r="B51" s="85"/>
      <c r="C51" s="85"/>
      <c r="D51" s="207"/>
      <c r="E51" s="85"/>
      <c r="F51" s="67">
        <f t="shared" si="1"/>
        <v>0</v>
      </c>
      <c r="G51" s="87" t="s">
        <v>180</v>
      </c>
    </row>
    <row r="52" spans="1:7" s="87" customFormat="1" hidden="1" x14ac:dyDescent="0.25">
      <c r="A52" s="327"/>
      <c r="B52" s="85"/>
      <c r="C52" s="85"/>
      <c r="D52" s="207"/>
      <c r="E52" s="85"/>
      <c r="F52" s="67">
        <f t="shared" si="1"/>
        <v>0</v>
      </c>
      <c r="G52" s="87" t="s">
        <v>180</v>
      </c>
    </row>
    <row r="53" spans="1:7" s="87" customFormat="1" hidden="1" x14ac:dyDescent="0.25">
      <c r="A53" s="327"/>
      <c r="B53" s="85"/>
      <c r="C53" s="85"/>
      <c r="D53" s="207"/>
      <c r="E53" s="85"/>
      <c r="F53" s="67">
        <f t="shared" si="1"/>
        <v>0</v>
      </c>
      <c r="G53" s="87" t="s">
        <v>180</v>
      </c>
    </row>
    <row r="54" spans="1:7" s="87" customFormat="1" hidden="1" x14ac:dyDescent="0.25">
      <c r="A54" s="327"/>
      <c r="B54" s="85"/>
      <c r="C54" s="85"/>
      <c r="D54" s="207"/>
      <c r="E54" s="85"/>
      <c r="F54" s="67">
        <f t="shared" si="1"/>
        <v>0</v>
      </c>
      <c r="G54" s="87" t="s">
        <v>180</v>
      </c>
    </row>
    <row r="55" spans="1:7" s="87" customFormat="1" hidden="1" x14ac:dyDescent="0.25">
      <c r="A55" s="327"/>
      <c r="B55" s="85"/>
      <c r="C55" s="85"/>
      <c r="D55" s="207"/>
      <c r="E55" s="85"/>
      <c r="F55" s="67">
        <f t="shared" si="1"/>
        <v>0</v>
      </c>
      <c r="G55" s="87" t="s">
        <v>180</v>
      </c>
    </row>
    <row r="56" spans="1:7" s="87" customFormat="1" hidden="1" x14ac:dyDescent="0.25">
      <c r="A56" s="327"/>
      <c r="B56" s="85"/>
      <c r="C56" s="85"/>
      <c r="D56" s="207"/>
      <c r="E56" s="85"/>
      <c r="F56" s="67">
        <f t="shared" si="1"/>
        <v>0</v>
      </c>
      <c r="G56" s="87" t="s">
        <v>180</v>
      </c>
    </row>
    <row r="57" spans="1:7" s="87" customFormat="1" hidden="1" x14ac:dyDescent="0.25">
      <c r="A57" s="327"/>
      <c r="B57" s="85"/>
      <c r="C57" s="85"/>
      <c r="D57" s="207"/>
      <c r="E57" s="85"/>
      <c r="F57" s="67">
        <f t="shared" si="1"/>
        <v>0</v>
      </c>
      <c r="G57" s="87" t="s">
        <v>180</v>
      </c>
    </row>
    <row r="58" spans="1:7" s="87" customFormat="1" hidden="1" x14ac:dyDescent="0.25">
      <c r="A58" s="327"/>
      <c r="B58" s="85"/>
      <c r="C58" s="85"/>
      <c r="D58" s="207"/>
      <c r="E58" s="85"/>
      <c r="F58" s="67">
        <f t="shared" si="1"/>
        <v>0</v>
      </c>
      <c r="G58" s="87" t="s">
        <v>180</v>
      </c>
    </row>
    <row r="59" spans="1:7" s="87" customFormat="1" hidden="1" x14ac:dyDescent="0.25">
      <c r="A59" s="327"/>
      <c r="B59" s="85"/>
      <c r="C59" s="85"/>
      <c r="D59" s="207"/>
      <c r="E59" s="85"/>
      <c r="F59" s="67">
        <f t="shared" si="1"/>
        <v>0</v>
      </c>
      <c r="G59" s="87" t="s">
        <v>180</v>
      </c>
    </row>
    <row r="60" spans="1:7" s="87" customFormat="1" hidden="1" x14ac:dyDescent="0.25">
      <c r="A60" s="327"/>
      <c r="B60" s="85"/>
      <c r="C60" s="85"/>
      <c r="D60" s="207"/>
      <c r="E60" s="85"/>
      <c r="F60" s="67">
        <f t="shared" si="1"/>
        <v>0</v>
      </c>
      <c r="G60" s="87" t="s">
        <v>180</v>
      </c>
    </row>
    <row r="61" spans="1:7" s="87" customFormat="1" hidden="1" x14ac:dyDescent="0.25">
      <c r="A61" s="327"/>
      <c r="B61" s="85"/>
      <c r="C61" s="85"/>
      <c r="D61" s="207"/>
      <c r="E61" s="85"/>
      <c r="F61" s="67">
        <f t="shared" si="1"/>
        <v>0</v>
      </c>
      <c r="G61" s="87" t="s">
        <v>180</v>
      </c>
    </row>
    <row r="62" spans="1:7" s="87" customFormat="1" hidden="1" x14ac:dyDescent="0.25">
      <c r="A62" s="327"/>
      <c r="B62" s="85"/>
      <c r="C62" s="85"/>
      <c r="D62" s="207"/>
      <c r="E62" s="85"/>
      <c r="F62" s="67">
        <f t="shared" si="1"/>
        <v>0</v>
      </c>
      <c r="G62" s="87" t="s">
        <v>180</v>
      </c>
    </row>
    <row r="63" spans="1:7" s="87" customFormat="1" hidden="1" x14ac:dyDescent="0.25">
      <c r="A63" s="327"/>
      <c r="B63" s="85"/>
      <c r="C63" s="85"/>
      <c r="D63" s="207"/>
      <c r="E63" s="85"/>
      <c r="F63" s="67">
        <f t="shared" si="1"/>
        <v>0</v>
      </c>
      <c r="G63" s="87" t="s">
        <v>180</v>
      </c>
    </row>
    <row r="64" spans="1:7" s="87" customFormat="1" hidden="1" x14ac:dyDescent="0.25">
      <c r="A64" s="327"/>
      <c r="B64" s="85"/>
      <c r="C64" s="85"/>
      <c r="D64" s="207"/>
      <c r="E64" s="85"/>
      <c r="F64" s="67">
        <f t="shared" si="1"/>
        <v>0</v>
      </c>
      <c r="G64" s="87" t="s">
        <v>180</v>
      </c>
    </row>
    <row r="65" spans="1:7" s="87" customFormat="1" hidden="1" x14ac:dyDescent="0.25">
      <c r="A65" s="327"/>
      <c r="B65" s="85"/>
      <c r="C65" s="85"/>
      <c r="D65" s="207"/>
      <c r="E65" s="85"/>
      <c r="F65" s="67">
        <f t="shared" si="1"/>
        <v>0</v>
      </c>
      <c r="G65" s="87" t="s">
        <v>180</v>
      </c>
    </row>
    <row r="66" spans="1:7" s="87" customFormat="1" hidden="1" x14ac:dyDescent="0.25">
      <c r="A66" s="327"/>
      <c r="B66" s="85"/>
      <c r="C66" s="85"/>
      <c r="D66" s="207"/>
      <c r="E66" s="85"/>
      <c r="F66" s="67">
        <f t="shared" si="1"/>
        <v>0</v>
      </c>
      <c r="G66" s="87" t="s">
        <v>180</v>
      </c>
    </row>
    <row r="67" spans="1:7" s="87" customFormat="1" hidden="1" x14ac:dyDescent="0.25">
      <c r="A67" s="327"/>
      <c r="B67" s="85"/>
      <c r="C67" s="85"/>
      <c r="D67" s="207"/>
      <c r="E67" s="85"/>
      <c r="F67" s="67">
        <f t="shared" si="1"/>
        <v>0</v>
      </c>
      <c r="G67" s="87" t="s">
        <v>180</v>
      </c>
    </row>
    <row r="68" spans="1:7" s="87" customFormat="1" hidden="1" x14ac:dyDescent="0.25">
      <c r="A68" s="327"/>
      <c r="B68" s="85"/>
      <c r="C68" s="85"/>
      <c r="D68" s="207"/>
      <c r="E68" s="85"/>
      <c r="F68" s="67">
        <f t="shared" si="1"/>
        <v>0</v>
      </c>
      <c r="G68" s="87" t="s">
        <v>180</v>
      </c>
    </row>
    <row r="69" spans="1:7" s="87" customFormat="1" hidden="1" x14ac:dyDescent="0.25">
      <c r="A69" s="327"/>
      <c r="B69" s="85"/>
      <c r="C69" s="85"/>
      <c r="D69" s="207"/>
      <c r="E69" s="85"/>
      <c r="F69" s="67">
        <f t="shared" ref="F69:F100" si="2">ROUND(+B69*D69*E69,2)</f>
        <v>0</v>
      </c>
      <c r="G69" s="87" t="s">
        <v>180</v>
      </c>
    </row>
    <row r="70" spans="1:7" s="87" customFormat="1" hidden="1" x14ac:dyDescent="0.25">
      <c r="A70" s="327"/>
      <c r="B70" s="85"/>
      <c r="C70" s="85"/>
      <c r="D70" s="207"/>
      <c r="E70" s="85"/>
      <c r="F70" s="67">
        <f t="shared" si="2"/>
        <v>0</v>
      </c>
      <c r="G70" s="87" t="s">
        <v>180</v>
      </c>
    </row>
    <row r="71" spans="1:7" s="87" customFormat="1" hidden="1" x14ac:dyDescent="0.25">
      <c r="A71" s="327"/>
      <c r="B71" s="85"/>
      <c r="C71" s="85"/>
      <c r="D71" s="207"/>
      <c r="E71" s="85"/>
      <c r="F71" s="67">
        <f t="shared" si="2"/>
        <v>0</v>
      </c>
      <c r="G71" s="87" t="s">
        <v>180</v>
      </c>
    </row>
    <row r="72" spans="1:7" s="87" customFormat="1" hidden="1" x14ac:dyDescent="0.25">
      <c r="A72" s="327"/>
      <c r="B72" s="85"/>
      <c r="C72" s="85"/>
      <c r="D72" s="207"/>
      <c r="E72" s="85"/>
      <c r="F72" s="67">
        <f t="shared" si="2"/>
        <v>0</v>
      </c>
      <c r="G72" s="87" t="s">
        <v>180</v>
      </c>
    </row>
    <row r="73" spans="1:7" s="87" customFormat="1" hidden="1" x14ac:dyDescent="0.25">
      <c r="A73" s="327"/>
      <c r="B73" s="85"/>
      <c r="C73" s="85"/>
      <c r="D73" s="207"/>
      <c r="E73" s="85"/>
      <c r="F73" s="67">
        <f t="shared" si="2"/>
        <v>0</v>
      </c>
      <c r="G73" s="87" t="s">
        <v>180</v>
      </c>
    </row>
    <row r="74" spans="1:7" s="87" customFormat="1" hidden="1" x14ac:dyDescent="0.25">
      <c r="A74" s="327"/>
      <c r="B74" s="85"/>
      <c r="C74" s="85"/>
      <c r="D74" s="207"/>
      <c r="E74" s="85"/>
      <c r="F74" s="67">
        <f t="shared" si="2"/>
        <v>0</v>
      </c>
      <c r="G74" s="87" t="s">
        <v>180</v>
      </c>
    </row>
    <row r="75" spans="1:7" s="87" customFormat="1" hidden="1" x14ac:dyDescent="0.25">
      <c r="A75" s="327"/>
      <c r="B75" s="85"/>
      <c r="C75" s="85"/>
      <c r="D75" s="207"/>
      <c r="E75" s="85"/>
      <c r="F75" s="67">
        <f t="shared" si="2"/>
        <v>0</v>
      </c>
      <c r="G75" s="87" t="s">
        <v>180</v>
      </c>
    </row>
    <row r="76" spans="1:7" s="87" customFormat="1" hidden="1" x14ac:dyDescent="0.25">
      <c r="A76" s="327"/>
      <c r="B76" s="85"/>
      <c r="C76" s="85"/>
      <c r="D76" s="207"/>
      <c r="E76" s="85"/>
      <c r="F76" s="67">
        <f t="shared" si="2"/>
        <v>0</v>
      </c>
      <c r="G76" s="87" t="s">
        <v>180</v>
      </c>
    </row>
    <row r="77" spans="1:7" s="87" customFormat="1" hidden="1" x14ac:dyDescent="0.25">
      <c r="A77" s="327"/>
      <c r="B77" s="85"/>
      <c r="C77" s="85"/>
      <c r="D77" s="207"/>
      <c r="E77" s="85"/>
      <c r="F77" s="67">
        <f t="shared" si="2"/>
        <v>0</v>
      </c>
      <c r="G77" s="87" t="s">
        <v>180</v>
      </c>
    </row>
    <row r="78" spans="1:7" s="87" customFormat="1" hidden="1" x14ac:dyDescent="0.25">
      <c r="A78" s="327"/>
      <c r="B78" s="85"/>
      <c r="C78" s="85"/>
      <c r="D78" s="207"/>
      <c r="E78" s="85"/>
      <c r="F78" s="67">
        <f t="shared" si="2"/>
        <v>0</v>
      </c>
      <c r="G78" s="87" t="s">
        <v>180</v>
      </c>
    </row>
    <row r="79" spans="1:7" s="87" customFormat="1" hidden="1" x14ac:dyDescent="0.25">
      <c r="A79" s="327"/>
      <c r="B79" s="85"/>
      <c r="C79" s="85"/>
      <c r="D79" s="207"/>
      <c r="E79" s="85"/>
      <c r="F79" s="67">
        <f t="shared" si="2"/>
        <v>0</v>
      </c>
      <c r="G79" s="87" t="s">
        <v>180</v>
      </c>
    </row>
    <row r="80" spans="1:7" s="87" customFormat="1" hidden="1" x14ac:dyDescent="0.25">
      <c r="A80" s="327"/>
      <c r="B80" s="85"/>
      <c r="C80" s="85"/>
      <c r="D80" s="207"/>
      <c r="E80" s="85"/>
      <c r="F80" s="67">
        <f t="shared" si="2"/>
        <v>0</v>
      </c>
      <c r="G80" s="87" t="s">
        <v>180</v>
      </c>
    </row>
    <row r="81" spans="1:7" s="87" customFormat="1" hidden="1" x14ac:dyDescent="0.25">
      <c r="A81" s="327"/>
      <c r="B81" s="85"/>
      <c r="C81" s="85"/>
      <c r="D81" s="207"/>
      <c r="E81" s="85"/>
      <c r="F81" s="67">
        <f t="shared" si="2"/>
        <v>0</v>
      </c>
      <c r="G81" s="87" t="s">
        <v>180</v>
      </c>
    </row>
    <row r="82" spans="1:7" s="87" customFormat="1" hidden="1" x14ac:dyDescent="0.25">
      <c r="A82" s="327"/>
      <c r="B82" s="85"/>
      <c r="C82" s="85"/>
      <c r="D82" s="207"/>
      <c r="E82" s="85"/>
      <c r="F82" s="67">
        <f t="shared" si="2"/>
        <v>0</v>
      </c>
      <c r="G82" s="87" t="s">
        <v>180</v>
      </c>
    </row>
    <row r="83" spans="1:7" s="87" customFormat="1" hidden="1" x14ac:dyDescent="0.25">
      <c r="A83" s="327"/>
      <c r="B83" s="85"/>
      <c r="C83" s="85"/>
      <c r="D83" s="207"/>
      <c r="E83" s="85"/>
      <c r="F83" s="67">
        <f t="shared" si="2"/>
        <v>0</v>
      </c>
      <c r="G83" s="87" t="s">
        <v>180</v>
      </c>
    </row>
    <row r="84" spans="1:7" s="87" customFormat="1" hidden="1" x14ac:dyDescent="0.25">
      <c r="A84" s="327"/>
      <c r="B84" s="85"/>
      <c r="C84" s="85"/>
      <c r="D84" s="207"/>
      <c r="E84" s="85"/>
      <c r="F84" s="67">
        <f t="shared" si="2"/>
        <v>0</v>
      </c>
      <c r="G84" s="87" t="s">
        <v>180</v>
      </c>
    </row>
    <row r="85" spans="1:7" s="87" customFormat="1" hidden="1" x14ac:dyDescent="0.25">
      <c r="A85" s="327"/>
      <c r="B85" s="85"/>
      <c r="C85" s="85"/>
      <c r="D85" s="207"/>
      <c r="E85" s="85"/>
      <c r="F85" s="67">
        <f t="shared" si="2"/>
        <v>0</v>
      </c>
      <c r="G85" s="87" t="s">
        <v>180</v>
      </c>
    </row>
    <row r="86" spans="1:7" s="87" customFormat="1" hidden="1" x14ac:dyDescent="0.25">
      <c r="A86" s="327"/>
      <c r="B86" s="85"/>
      <c r="C86" s="85"/>
      <c r="D86" s="207"/>
      <c r="E86" s="85"/>
      <c r="F86" s="67">
        <f t="shared" si="2"/>
        <v>0</v>
      </c>
      <c r="G86" s="87" t="s">
        <v>180</v>
      </c>
    </row>
    <row r="87" spans="1:7" s="87" customFormat="1" hidden="1" x14ac:dyDescent="0.25">
      <c r="A87" s="327"/>
      <c r="B87" s="85"/>
      <c r="C87" s="85"/>
      <c r="D87" s="207"/>
      <c r="E87" s="85"/>
      <c r="F87" s="67">
        <f t="shared" si="2"/>
        <v>0</v>
      </c>
      <c r="G87" s="87" t="s">
        <v>180</v>
      </c>
    </row>
    <row r="88" spans="1:7" s="87" customFormat="1" hidden="1" x14ac:dyDescent="0.25">
      <c r="A88" s="327"/>
      <c r="B88" s="85"/>
      <c r="C88" s="85"/>
      <c r="D88" s="207"/>
      <c r="E88" s="85"/>
      <c r="F88" s="67">
        <f t="shared" si="2"/>
        <v>0</v>
      </c>
      <c r="G88" s="87" t="s">
        <v>180</v>
      </c>
    </row>
    <row r="89" spans="1:7" s="87" customFormat="1" hidden="1" x14ac:dyDescent="0.25">
      <c r="A89" s="327"/>
      <c r="B89" s="85"/>
      <c r="C89" s="85"/>
      <c r="D89" s="207"/>
      <c r="E89" s="85"/>
      <c r="F89" s="67">
        <f t="shared" si="2"/>
        <v>0</v>
      </c>
      <c r="G89" s="87" t="s">
        <v>180</v>
      </c>
    </row>
    <row r="90" spans="1:7" s="87" customFormat="1" hidden="1" x14ac:dyDescent="0.25">
      <c r="A90" s="327"/>
      <c r="B90" s="85"/>
      <c r="C90" s="85"/>
      <c r="D90" s="207"/>
      <c r="E90" s="85"/>
      <c r="F90" s="67">
        <f t="shared" si="2"/>
        <v>0</v>
      </c>
      <c r="G90" s="87" t="s">
        <v>180</v>
      </c>
    </row>
    <row r="91" spans="1:7" s="87" customFormat="1" hidden="1" x14ac:dyDescent="0.25">
      <c r="A91" s="327"/>
      <c r="B91" s="85"/>
      <c r="C91" s="85"/>
      <c r="D91" s="207"/>
      <c r="E91" s="85"/>
      <c r="F91" s="67">
        <f t="shared" si="2"/>
        <v>0</v>
      </c>
      <c r="G91" s="87" t="s">
        <v>180</v>
      </c>
    </row>
    <row r="92" spans="1:7" s="87" customFormat="1" hidden="1" x14ac:dyDescent="0.25">
      <c r="A92" s="327"/>
      <c r="B92" s="85"/>
      <c r="C92" s="85"/>
      <c r="D92" s="207"/>
      <c r="E92" s="85"/>
      <c r="F92" s="67">
        <f t="shared" si="2"/>
        <v>0</v>
      </c>
      <c r="G92" s="87" t="s">
        <v>180</v>
      </c>
    </row>
    <row r="93" spans="1:7" s="87" customFormat="1" hidden="1" x14ac:dyDescent="0.25">
      <c r="A93" s="327"/>
      <c r="B93" s="85"/>
      <c r="C93" s="85"/>
      <c r="D93" s="207"/>
      <c r="E93" s="85"/>
      <c r="F93" s="67">
        <f t="shared" si="2"/>
        <v>0</v>
      </c>
      <c r="G93" s="87" t="s">
        <v>180</v>
      </c>
    </row>
    <row r="94" spans="1:7" s="87" customFormat="1" hidden="1" x14ac:dyDescent="0.25">
      <c r="A94" s="327"/>
      <c r="B94" s="85"/>
      <c r="C94" s="85"/>
      <c r="D94" s="207"/>
      <c r="E94" s="85"/>
      <c r="F94" s="67">
        <f t="shared" si="2"/>
        <v>0</v>
      </c>
      <c r="G94" s="87" t="s">
        <v>180</v>
      </c>
    </row>
    <row r="95" spans="1:7" s="87" customFormat="1" hidden="1" x14ac:dyDescent="0.25">
      <c r="A95" s="327"/>
      <c r="B95" s="85"/>
      <c r="C95" s="85"/>
      <c r="D95" s="207"/>
      <c r="E95" s="85"/>
      <c r="F95" s="67">
        <f t="shared" si="2"/>
        <v>0</v>
      </c>
      <c r="G95" s="87" t="s">
        <v>180</v>
      </c>
    </row>
    <row r="96" spans="1:7" s="87" customFormat="1" hidden="1" x14ac:dyDescent="0.25">
      <c r="A96" s="327"/>
      <c r="B96" s="85"/>
      <c r="C96" s="85"/>
      <c r="D96" s="207"/>
      <c r="E96" s="85"/>
      <c r="F96" s="67">
        <f t="shared" si="2"/>
        <v>0</v>
      </c>
      <c r="G96" s="87" t="s">
        <v>180</v>
      </c>
    </row>
    <row r="97" spans="1:7" s="87" customFormat="1" hidden="1" x14ac:dyDescent="0.25">
      <c r="A97" s="327"/>
      <c r="B97" s="85"/>
      <c r="C97" s="85"/>
      <c r="D97" s="207"/>
      <c r="E97" s="85"/>
      <c r="F97" s="67">
        <f t="shared" si="2"/>
        <v>0</v>
      </c>
      <c r="G97" s="87" t="s">
        <v>180</v>
      </c>
    </row>
    <row r="98" spans="1:7" s="87" customFormat="1" hidden="1" x14ac:dyDescent="0.25">
      <c r="A98" s="327"/>
      <c r="B98" s="85"/>
      <c r="C98" s="85"/>
      <c r="D98" s="207"/>
      <c r="E98" s="85"/>
      <c r="F98" s="67">
        <f t="shared" si="2"/>
        <v>0</v>
      </c>
      <c r="G98" s="87" t="s">
        <v>180</v>
      </c>
    </row>
    <row r="99" spans="1:7" s="87" customFormat="1" hidden="1" x14ac:dyDescent="0.25">
      <c r="A99" s="327"/>
      <c r="B99" s="85"/>
      <c r="C99" s="85"/>
      <c r="D99" s="207"/>
      <c r="E99" s="85"/>
      <c r="F99" s="67">
        <f t="shared" si="2"/>
        <v>0</v>
      </c>
      <c r="G99" s="87" t="s">
        <v>180</v>
      </c>
    </row>
    <row r="100" spans="1:7" s="87" customFormat="1" hidden="1" x14ac:dyDescent="0.25">
      <c r="A100" s="327"/>
      <c r="B100" s="85"/>
      <c r="C100" s="85"/>
      <c r="D100" s="207"/>
      <c r="E100" s="85"/>
      <c r="F100" s="67">
        <f t="shared" si="2"/>
        <v>0</v>
      </c>
      <c r="G100" s="87" t="s">
        <v>180</v>
      </c>
    </row>
    <row r="101" spans="1:7" s="87" customFormat="1" hidden="1" x14ac:dyDescent="0.25">
      <c r="A101" s="327"/>
      <c r="B101" s="85"/>
      <c r="C101" s="85"/>
      <c r="D101" s="207"/>
      <c r="E101" s="85"/>
      <c r="F101" s="67">
        <f t="shared" ref="F101:F132" si="3">ROUND(+B101*D101*E101,2)</f>
        <v>0</v>
      </c>
      <c r="G101" s="87" t="s">
        <v>180</v>
      </c>
    </row>
    <row r="102" spans="1:7" s="87" customFormat="1" hidden="1" x14ac:dyDescent="0.25">
      <c r="A102" s="327"/>
      <c r="B102" s="85"/>
      <c r="C102" s="85"/>
      <c r="D102" s="207"/>
      <c r="E102" s="85"/>
      <c r="F102" s="67">
        <f t="shared" si="3"/>
        <v>0</v>
      </c>
      <c r="G102" s="87" t="s">
        <v>180</v>
      </c>
    </row>
    <row r="103" spans="1:7" s="87" customFormat="1" hidden="1" x14ac:dyDescent="0.25">
      <c r="A103" s="327"/>
      <c r="B103" s="85"/>
      <c r="C103" s="85"/>
      <c r="D103" s="207"/>
      <c r="E103" s="85"/>
      <c r="F103" s="67">
        <f t="shared" si="3"/>
        <v>0</v>
      </c>
      <c r="G103" s="87" t="s">
        <v>180</v>
      </c>
    </row>
    <row r="104" spans="1:7" s="87" customFormat="1" hidden="1" x14ac:dyDescent="0.25">
      <c r="A104" s="327"/>
      <c r="B104" s="85"/>
      <c r="C104" s="85"/>
      <c r="D104" s="207"/>
      <c r="E104" s="85"/>
      <c r="F104" s="67">
        <f t="shared" si="3"/>
        <v>0</v>
      </c>
      <c r="G104" s="87" t="s">
        <v>180</v>
      </c>
    </row>
    <row r="105" spans="1:7" s="87" customFormat="1" hidden="1" x14ac:dyDescent="0.25">
      <c r="A105" s="327"/>
      <c r="B105" s="85"/>
      <c r="C105" s="85"/>
      <c r="D105" s="207"/>
      <c r="E105" s="85"/>
      <c r="F105" s="67">
        <f t="shared" si="3"/>
        <v>0</v>
      </c>
      <c r="G105" s="87" t="s">
        <v>180</v>
      </c>
    </row>
    <row r="106" spans="1:7" s="87" customFormat="1" hidden="1" x14ac:dyDescent="0.25">
      <c r="A106" s="327"/>
      <c r="B106" s="85"/>
      <c r="C106" s="85"/>
      <c r="D106" s="207"/>
      <c r="E106" s="85"/>
      <c r="F106" s="67">
        <f t="shared" si="3"/>
        <v>0</v>
      </c>
      <c r="G106" s="87" t="s">
        <v>180</v>
      </c>
    </row>
    <row r="107" spans="1:7" s="87" customFormat="1" hidden="1" x14ac:dyDescent="0.25">
      <c r="A107" s="327"/>
      <c r="B107" s="85"/>
      <c r="C107" s="85"/>
      <c r="D107" s="207"/>
      <c r="E107" s="85"/>
      <c r="F107" s="67">
        <f t="shared" si="3"/>
        <v>0</v>
      </c>
      <c r="G107" s="87" t="s">
        <v>180</v>
      </c>
    </row>
    <row r="108" spans="1:7" s="87" customFormat="1" hidden="1" x14ac:dyDescent="0.25">
      <c r="A108" s="327"/>
      <c r="B108" s="85"/>
      <c r="C108" s="85"/>
      <c r="D108" s="207"/>
      <c r="E108" s="85"/>
      <c r="F108" s="67">
        <f t="shared" si="3"/>
        <v>0</v>
      </c>
      <c r="G108" s="87" t="s">
        <v>180</v>
      </c>
    </row>
    <row r="109" spans="1:7" s="87" customFormat="1" hidden="1" x14ac:dyDescent="0.25">
      <c r="A109" s="327"/>
      <c r="B109" s="85"/>
      <c r="C109" s="85"/>
      <c r="D109" s="207"/>
      <c r="E109" s="85"/>
      <c r="F109" s="67">
        <f t="shared" si="3"/>
        <v>0</v>
      </c>
      <c r="G109" s="87" t="s">
        <v>180</v>
      </c>
    </row>
    <row r="110" spans="1:7" s="87" customFormat="1" hidden="1" x14ac:dyDescent="0.25">
      <c r="A110" s="327"/>
      <c r="B110" s="85"/>
      <c r="C110" s="85"/>
      <c r="D110" s="207"/>
      <c r="E110" s="85"/>
      <c r="F110" s="67">
        <f t="shared" si="3"/>
        <v>0</v>
      </c>
      <c r="G110" s="87" t="s">
        <v>180</v>
      </c>
    </row>
    <row r="111" spans="1:7" s="87" customFormat="1" hidden="1" x14ac:dyDescent="0.25">
      <c r="A111" s="327"/>
      <c r="B111" s="85"/>
      <c r="C111" s="85"/>
      <c r="D111" s="207"/>
      <c r="E111" s="85"/>
      <c r="F111" s="67">
        <f t="shared" si="3"/>
        <v>0</v>
      </c>
      <c r="G111" s="87" t="s">
        <v>180</v>
      </c>
    </row>
    <row r="112" spans="1:7" s="87" customFormat="1" hidden="1" x14ac:dyDescent="0.25">
      <c r="A112" s="327"/>
      <c r="B112" s="85"/>
      <c r="C112" s="85"/>
      <c r="D112" s="207"/>
      <c r="E112" s="85"/>
      <c r="F112" s="67">
        <f t="shared" si="3"/>
        <v>0</v>
      </c>
      <c r="G112" s="87" t="s">
        <v>180</v>
      </c>
    </row>
    <row r="113" spans="1:7" s="87" customFormat="1" hidden="1" x14ac:dyDescent="0.25">
      <c r="A113" s="327"/>
      <c r="B113" s="85"/>
      <c r="C113" s="85"/>
      <c r="D113" s="207"/>
      <c r="E113" s="85"/>
      <c r="F113" s="67">
        <f t="shared" si="3"/>
        <v>0</v>
      </c>
      <c r="G113" s="87" t="s">
        <v>180</v>
      </c>
    </row>
    <row r="114" spans="1:7" s="87" customFormat="1" hidden="1" x14ac:dyDescent="0.25">
      <c r="A114" s="327"/>
      <c r="B114" s="85"/>
      <c r="C114" s="85"/>
      <c r="D114" s="207"/>
      <c r="E114" s="85"/>
      <c r="F114" s="67">
        <f t="shared" si="3"/>
        <v>0</v>
      </c>
      <c r="G114" s="87" t="s">
        <v>180</v>
      </c>
    </row>
    <row r="115" spans="1:7" s="87" customFormat="1" hidden="1" x14ac:dyDescent="0.25">
      <c r="A115" s="327"/>
      <c r="B115" s="85"/>
      <c r="C115" s="85"/>
      <c r="D115" s="207"/>
      <c r="E115" s="85"/>
      <c r="F115" s="67">
        <f t="shared" si="3"/>
        <v>0</v>
      </c>
      <c r="G115" s="87" t="s">
        <v>180</v>
      </c>
    </row>
    <row r="116" spans="1:7" s="87" customFormat="1" hidden="1" x14ac:dyDescent="0.25">
      <c r="A116" s="327"/>
      <c r="B116" s="85"/>
      <c r="C116" s="85"/>
      <c r="D116" s="207"/>
      <c r="E116" s="85"/>
      <c r="F116" s="67">
        <f t="shared" si="3"/>
        <v>0</v>
      </c>
      <c r="G116" s="87" t="s">
        <v>180</v>
      </c>
    </row>
    <row r="117" spans="1:7" s="87" customFormat="1" hidden="1" x14ac:dyDescent="0.25">
      <c r="A117" s="327"/>
      <c r="B117" s="85"/>
      <c r="C117" s="85"/>
      <c r="D117" s="207"/>
      <c r="E117" s="85"/>
      <c r="F117" s="67">
        <f t="shared" si="3"/>
        <v>0</v>
      </c>
      <c r="G117" s="87" t="s">
        <v>180</v>
      </c>
    </row>
    <row r="118" spans="1:7" s="87" customFormat="1" hidden="1" x14ac:dyDescent="0.25">
      <c r="A118" s="327"/>
      <c r="B118" s="85"/>
      <c r="C118" s="85"/>
      <c r="D118" s="207"/>
      <c r="E118" s="85"/>
      <c r="F118" s="67">
        <f t="shared" si="3"/>
        <v>0</v>
      </c>
      <c r="G118" s="87" t="s">
        <v>180</v>
      </c>
    </row>
    <row r="119" spans="1:7" s="87" customFormat="1" hidden="1" x14ac:dyDescent="0.25">
      <c r="A119" s="327"/>
      <c r="B119" s="85"/>
      <c r="C119" s="85"/>
      <c r="D119" s="207"/>
      <c r="E119" s="85"/>
      <c r="F119" s="67">
        <f t="shared" si="3"/>
        <v>0</v>
      </c>
      <c r="G119" s="87" t="s">
        <v>180</v>
      </c>
    </row>
    <row r="120" spans="1:7" s="87" customFormat="1" hidden="1" x14ac:dyDescent="0.25">
      <c r="A120" s="327"/>
      <c r="B120" s="85"/>
      <c r="C120" s="85"/>
      <c r="D120" s="207"/>
      <c r="E120" s="85"/>
      <c r="F120" s="67">
        <f t="shared" si="3"/>
        <v>0</v>
      </c>
      <c r="G120" s="87" t="s">
        <v>180</v>
      </c>
    </row>
    <row r="121" spans="1:7" s="87" customFormat="1" hidden="1" x14ac:dyDescent="0.25">
      <c r="A121" s="327"/>
      <c r="B121" s="85"/>
      <c r="C121" s="85"/>
      <c r="D121" s="207"/>
      <c r="E121" s="85"/>
      <c r="F121" s="67">
        <f t="shared" si="3"/>
        <v>0</v>
      </c>
      <c r="G121" s="87" t="s">
        <v>180</v>
      </c>
    </row>
    <row r="122" spans="1:7" s="87" customFormat="1" hidden="1" x14ac:dyDescent="0.25">
      <c r="A122" s="327"/>
      <c r="B122" s="85"/>
      <c r="C122" s="85"/>
      <c r="D122" s="207"/>
      <c r="E122" s="85"/>
      <c r="F122" s="67">
        <f t="shared" si="3"/>
        <v>0</v>
      </c>
      <c r="G122" s="87" t="s">
        <v>180</v>
      </c>
    </row>
    <row r="123" spans="1:7" s="87" customFormat="1" hidden="1" x14ac:dyDescent="0.25">
      <c r="A123" s="327"/>
      <c r="B123" s="85"/>
      <c r="C123" s="85"/>
      <c r="D123" s="207"/>
      <c r="E123" s="85"/>
      <c r="F123" s="67">
        <f t="shared" si="3"/>
        <v>0</v>
      </c>
      <c r="G123" s="87" t="s">
        <v>180</v>
      </c>
    </row>
    <row r="124" spans="1:7" s="87" customFormat="1" hidden="1" x14ac:dyDescent="0.25">
      <c r="A124" s="327"/>
      <c r="B124" s="85"/>
      <c r="C124" s="85"/>
      <c r="D124" s="207"/>
      <c r="E124" s="85"/>
      <c r="F124" s="67">
        <f t="shared" si="3"/>
        <v>0</v>
      </c>
      <c r="G124" s="87" t="s">
        <v>180</v>
      </c>
    </row>
    <row r="125" spans="1:7" s="87" customFormat="1" hidden="1" x14ac:dyDescent="0.25">
      <c r="A125" s="327"/>
      <c r="B125" s="85"/>
      <c r="C125" s="85"/>
      <c r="D125" s="207"/>
      <c r="E125" s="85"/>
      <c r="F125" s="67">
        <f t="shared" si="3"/>
        <v>0</v>
      </c>
      <c r="G125" s="87" t="s">
        <v>180</v>
      </c>
    </row>
    <row r="126" spans="1:7" s="87" customFormat="1" hidden="1" x14ac:dyDescent="0.25">
      <c r="A126" s="327"/>
      <c r="B126" s="85"/>
      <c r="C126" s="85"/>
      <c r="D126" s="207"/>
      <c r="E126" s="85"/>
      <c r="F126" s="67">
        <f t="shared" si="3"/>
        <v>0</v>
      </c>
      <c r="G126" s="87" t="s">
        <v>180</v>
      </c>
    </row>
    <row r="127" spans="1:7" s="87" customFormat="1" hidden="1" x14ac:dyDescent="0.25">
      <c r="A127" s="327"/>
      <c r="B127" s="85"/>
      <c r="C127" s="85"/>
      <c r="D127" s="207"/>
      <c r="E127" s="85"/>
      <c r="F127" s="67">
        <f t="shared" si="3"/>
        <v>0</v>
      </c>
      <c r="G127" s="87" t="s">
        <v>180</v>
      </c>
    </row>
    <row r="128" spans="1:7" s="87" customFormat="1" hidden="1" x14ac:dyDescent="0.25">
      <c r="A128" s="327"/>
      <c r="B128" s="85"/>
      <c r="C128" s="85"/>
      <c r="D128" s="207"/>
      <c r="E128" s="85"/>
      <c r="F128" s="67">
        <f t="shared" si="3"/>
        <v>0</v>
      </c>
      <c r="G128" s="87" t="s">
        <v>180</v>
      </c>
    </row>
    <row r="129" spans="1:9" s="87" customFormat="1" hidden="1" x14ac:dyDescent="0.25">
      <c r="A129" s="327"/>
      <c r="B129" s="85"/>
      <c r="C129" s="85"/>
      <c r="D129" s="207"/>
      <c r="E129" s="85"/>
      <c r="F129" s="67">
        <f t="shared" si="3"/>
        <v>0</v>
      </c>
      <c r="G129" s="87" t="s">
        <v>180</v>
      </c>
    </row>
    <row r="130" spans="1:9" s="87" customFormat="1" hidden="1" x14ac:dyDescent="0.25">
      <c r="A130" s="327"/>
      <c r="B130" s="85"/>
      <c r="C130" s="85"/>
      <c r="D130" s="207"/>
      <c r="E130" s="85"/>
      <c r="F130" s="67">
        <f t="shared" si="3"/>
        <v>0</v>
      </c>
      <c r="G130" s="87" t="s">
        <v>180</v>
      </c>
    </row>
    <row r="131" spans="1:9" s="87" customFormat="1" hidden="1" x14ac:dyDescent="0.25">
      <c r="A131" s="327"/>
      <c r="B131" s="85"/>
      <c r="C131" s="85"/>
      <c r="D131" s="207"/>
      <c r="E131" s="85"/>
      <c r="F131" s="67">
        <f t="shared" si="3"/>
        <v>0</v>
      </c>
      <c r="G131" s="87" t="s">
        <v>180</v>
      </c>
    </row>
    <row r="132" spans="1:9" s="87" customFormat="1" hidden="1" x14ac:dyDescent="0.25">
      <c r="A132" s="327"/>
      <c r="B132" s="85"/>
      <c r="C132" s="85"/>
      <c r="D132" s="207"/>
      <c r="E132" s="85"/>
      <c r="F132" s="67">
        <f t="shared" si="3"/>
        <v>0</v>
      </c>
      <c r="G132" s="87" t="s">
        <v>180</v>
      </c>
    </row>
    <row r="133" spans="1:9" s="87" customFormat="1" hidden="1" x14ac:dyDescent="0.25">
      <c r="A133" s="327"/>
      <c r="B133" s="85"/>
      <c r="C133" s="85"/>
      <c r="D133" s="207"/>
      <c r="E133" s="85"/>
      <c r="F133" s="67">
        <f t="shared" ref="F133:F134" si="4">ROUND(+B133*D133*E133,2)</f>
        <v>0</v>
      </c>
      <c r="G133" s="87" t="s">
        <v>180</v>
      </c>
    </row>
    <row r="134" spans="1:9" s="87" customFormat="1" x14ac:dyDescent="0.25">
      <c r="A134" s="327"/>
      <c r="B134" s="85"/>
      <c r="C134" s="85"/>
      <c r="D134" s="207"/>
      <c r="E134" s="85"/>
      <c r="F134" s="218">
        <f t="shared" si="4"/>
        <v>0</v>
      </c>
      <c r="G134" s="87" t="s">
        <v>180</v>
      </c>
    </row>
    <row r="135" spans="1:9" s="87" customFormat="1" x14ac:dyDescent="0.25">
      <c r="A135" s="327"/>
      <c r="B135" s="77"/>
      <c r="C135" s="77"/>
      <c r="D135" s="163"/>
      <c r="E135" s="170" t="s">
        <v>181</v>
      </c>
      <c r="F135" s="228">
        <f>ROUND(SUBTOTAL(109,F5:F134),2)</f>
        <v>0</v>
      </c>
      <c r="G135" s="87" t="s">
        <v>180</v>
      </c>
      <c r="I135" s="100" t="s">
        <v>197</v>
      </c>
    </row>
    <row r="136" spans="1:9" s="87" customFormat="1" x14ac:dyDescent="0.25">
      <c r="A136" s="327"/>
      <c r="B136" s="77"/>
      <c r="C136" s="77"/>
      <c r="D136" s="115"/>
      <c r="E136" s="77"/>
      <c r="F136" s="223"/>
      <c r="G136" s="87" t="s">
        <v>183</v>
      </c>
    </row>
    <row r="137" spans="1:9" s="87" customFormat="1" x14ac:dyDescent="0.25">
      <c r="A137" s="327"/>
      <c r="B137" s="85"/>
      <c r="C137" s="85"/>
      <c r="D137" s="207"/>
      <c r="E137" s="85"/>
      <c r="F137" s="67">
        <f t="shared" ref="F137:F168" si="5">ROUND(+B137*D137*E137,2)</f>
        <v>0</v>
      </c>
      <c r="G137" s="87" t="s">
        <v>183</v>
      </c>
    </row>
    <row r="138" spans="1:9" s="87" customFormat="1" x14ac:dyDescent="0.25">
      <c r="A138" s="327"/>
      <c r="B138" s="85"/>
      <c r="C138" s="85"/>
      <c r="D138" s="207"/>
      <c r="E138" s="85"/>
      <c r="F138" s="67">
        <f t="shared" si="5"/>
        <v>0</v>
      </c>
      <c r="G138" s="87" t="s">
        <v>183</v>
      </c>
    </row>
    <row r="139" spans="1:9" s="87" customFormat="1" hidden="1" x14ac:dyDescent="0.25">
      <c r="A139" s="327"/>
      <c r="B139" s="85"/>
      <c r="C139" s="85"/>
      <c r="D139" s="207"/>
      <c r="E139" s="85"/>
      <c r="F139" s="67">
        <f t="shared" si="5"/>
        <v>0</v>
      </c>
      <c r="G139" s="87" t="s">
        <v>183</v>
      </c>
    </row>
    <row r="140" spans="1:9" s="87" customFormat="1" hidden="1" x14ac:dyDescent="0.25">
      <c r="A140" s="327"/>
      <c r="B140" s="85"/>
      <c r="C140" s="85"/>
      <c r="D140" s="207"/>
      <c r="E140" s="85"/>
      <c r="F140" s="67">
        <f t="shared" si="5"/>
        <v>0</v>
      </c>
      <c r="G140" s="87" t="s">
        <v>183</v>
      </c>
    </row>
    <row r="141" spans="1:9" s="87" customFormat="1" hidden="1" x14ac:dyDescent="0.25">
      <c r="A141" s="327"/>
      <c r="B141" s="85"/>
      <c r="C141" s="85"/>
      <c r="D141" s="207"/>
      <c r="E141" s="85"/>
      <c r="F141" s="67">
        <f t="shared" si="5"/>
        <v>0</v>
      </c>
      <c r="G141" s="87" t="s">
        <v>183</v>
      </c>
    </row>
    <row r="142" spans="1:9" s="87" customFormat="1" hidden="1" x14ac:dyDescent="0.25">
      <c r="A142" s="327"/>
      <c r="B142" s="85"/>
      <c r="C142" s="85"/>
      <c r="D142" s="207"/>
      <c r="E142" s="85"/>
      <c r="F142" s="67">
        <f t="shared" si="5"/>
        <v>0</v>
      </c>
      <c r="G142" s="87" t="s">
        <v>183</v>
      </c>
    </row>
    <row r="143" spans="1:9" s="87" customFormat="1" hidden="1" x14ac:dyDescent="0.25">
      <c r="A143" s="327"/>
      <c r="B143" s="85"/>
      <c r="C143" s="85"/>
      <c r="D143" s="207"/>
      <c r="E143" s="85"/>
      <c r="F143" s="67">
        <f t="shared" si="5"/>
        <v>0</v>
      </c>
      <c r="G143" s="87" t="s">
        <v>183</v>
      </c>
    </row>
    <row r="144" spans="1:9" s="87" customFormat="1" hidden="1" x14ac:dyDescent="0.25">
      <c r="A144" s="327"/>
      <c r="B144" s="85"/>
      <c r="C144" s="85"/>
      <c r="D144" s="207"/>
      <c r="E144" s="85"/>
      <c r="F144" s="67">
        <f t="shared" si="5"/>
        <v>0</v>
      </c>
      <c r="G144" s="87" t="s">
        <v>183</v>
      </c>
    </row>
    <row r="145" spans="1:7" s="87" customFormat="1" hidden="1" x14ac:dyDescent="0.25">
      <c r="A145" s="327"/>
      <c r="B145" s="85"/>
      <c r="C145" s="85"/>
      <c r="D145" s="207"/>
      <c r="E145" s="85"/>
      <c r="F145" s="67">
        <f t="shared" si="5"/>
        <v>0</v>
      </c>
      <c r="G145" s="87" t="s">
        <v>183</v>
      </c>
    </row>
    <row r="146" spans="1:7" s="87" customFormat="1" hidden="1" x14ac:dyDescent="0.25">
      <c r="A146" s="327"/>
      <c r="B146" s="85"/>
      <c r="C146" s="85"/>
      <c r="D146" s="207"/>
      <c r="E146" s="85"/>
      <c r="F146" s="67">
        <f t="shared" si="5"/>
        <v>0</v>
      </c>
      <c r="G146" s="87" t="s">
        <v>183</v>
      </c>
    </row>
    <row r="147" spans="1:7" s="87" customFormat="1" hidden="1" x14ac:dyDescent="0.25">
      <c r="A147" s="327"/>
      <c r="B147" s="85"/>
      <c r="C147" s="85"/>
      <c r="D147" s="207"/>
      <c r="E147" s="85"/>
      <c r="F147" s="67">
        <f t="shared" si="5"/>
        <v>0</v>
      </c>
      <c r="G147" s="87" t="s">
        <v>183</v>
      </c>
    </row>
    <row r="148" spans="1:7" s="87" customFormat="1" hidden="1" x14ac:dyDescent="0.25">
      <c r="A148" s="327"/>
      <c r="B148" s="85"/>
      <c r="C148" s="85"/>
      <c r="D148" s="207"/>
      <c r="E148" s="85"/>
      <c r="F148" s="67">
        <f t="shared" si="5"/>
        <v>0</v>
      </c>
      <c r="G148" s="87" t="s">
        <v>183</v>
      </c>
    </row>
    <row r="149" spans="1:7" s="87" customFormat="1" hidden="1" x14ac:dyDescent="0.25">
      <c r="A149" s="327"/>
      <c r="B149" s="85"/>
      <c r="C149" s="85"/>
      <c r="D149" s="207"/>
      <c r="E149" s="85"/>
      <c r="F149" s="67">
        <f t="shared" si="5"/>
        <v>0</v>
      </c>
      <c r="G149" s="87" t="s">
        <v>183</v>
      </c>
    </row>
    <row r="150" spans="1:7" s="87" customFormat="1" hidden="1" x14ac:dyDescent="0.25">
      <c r="A150" s="327"/>
      <c r="B150" s="85"/>
      <c r="C150" s="85"/>
      <c r="D150" s="207"/>
      <c r="E150" s="85"/>
      <c r="F150" s="67">
        <f t="shared" si="5"/>
        <v>0</v>
      </c>
      <c r="G150" s="87" t="s">
        <v>183</v>
      </c>
    </row>
    <row r="151" spans="1:7" s="87" customFormat="1" hidden="1" x14ac:dyDescent="0.25">
      <c r="A151" s="327"/>
      <c r="B151" s="85"/>
      <c r="C151" s="85"/>
      <c r="D151" s="207"/>
      <c r="E151" s="85"/>
      <c r="F151" s="67">
        <f t="shared" si="5"/>
        <v>0</v>
      </c>
      <c r="G151" s="87" t="s">
        <v>183</v>
      </c>
    </row>
    <row r="152" spans="1:7" s="87" customFormat="1" hidden="1" x14ac:dyDescent="0.25">
      <c r="A152" s="327"/>
      <c r="B152" s="85"/>
      <c r="C152" s="85"/>
      <c r="D152" s="207"/>
      <c r="E152" s="85"/>
      <c r="F152" s="67">
        <f t="shared" si="5"/>
        <v>0</v>
      </c>
      <c r="G152" s="87" t="s">
        <v>183</v>
      </c>
    </row>
    <row r="153" spans="1:7" s="87" customFormat="1" hidden="1" x14ac:dyDescent="0.25">
      <c r="A153" s="327"/>
      <c r="B153" s="85"/>
      <c r="C153" s="85"/>
      <c r="D153" s="207"/>
      <c r="E153" s="85"/>
      <c r="F153" s="67">
        <f t="shared" si="5"/>
        <v>0</v>
      </c>
      <c r="G153" s="87" t="s">
        <v>183</v>
      </c>
    </row>
    <row r="154" spans="1:7" s="87" customFormat="1" hidden="1" x14ac:dyDescent="0.25">
      <c r="A154" s="327"/>
      <c r="B154" s="85"/>
      <c r="C154" s="85"/>
      <c r="D154" s="207"/>
      <c r="E154" s="85"/>
      <c r="F154" s="67">
        <f t="shared" si="5"/>
        <v>0</v>
      </c>
      <c r="G154" s="87" t="s">
        <v>183</v>
      </c>
    </row>
    <row r="155" spans="1:7" s="87" customFormat="1" hidden="1" x14ac:dyDescent="0.25">
      <c r="A155" s="327"/>
      <c r="B155" s="85"/>
      <c r="C155" s="85"/>
      <c r="D155" s="207"/>
      <c r="E155" s="85"/>
      <c r="F155" s="67">
        <f t="shared" si="5"/>
        <v>0</v>
      </c>
      <c r="G155" s="87" t="s">
        <v>183</v>
      </c>
    </row>
    <row r="156" spans="1:7" s="87" customFormat="1" hidden="1" x14ac:dyDescent="0.25">
      <c r="A156" s="327"/>
      <c r="B156" s="85"/>
      <c r="C156" s="85"/>
      <c r="D156" s="207"/>
      <c r="E156" s="85"/>
      <c r="F156" s="67">
        <f t="shared" si="5"/>
        <v>0</v>
      </c>
      <c r="G156" s="87" t="s">
        <v>183</v>
      </c>
    </row>
    <row r="157" spans="1:7" s="87" customFormat="1" hidden="1" x14ac:dyDescent="0.25">
      <c r="A157" s="327"/>
      <c r="B157" s="85"/>
      <c r="C157" s="85"/>
      <c r="D157" s="207"/>
      <c r="E157" s="85"/>
      <c r="F157" s="67">
        <f t="shared" si="5"/>
        <v>0</v>
      </c>
      <c r="G157" s="87" t="s">
        <v>183</v>
      </c>
    </row>
    <row r="158" spans="1:7" s="87" customFormat="1" hidden="1" x14ac:dyDescent="0.25">
      <c r="A158" s="327"/>
      <c r="B158" s="85"/>
      <c r="C158" s="85"/>
      <c r="D158" s="207"/>
      <c r="E158" s="85"/>
      <c r="F158" s="67">
        <f t="shared" si="5"/>
        <v>0</v>
      </c>
      <c r="G158" s="87" t="s">
        <v>183</v>
      </c>
    </row>
    <row r="159" spans="1:7" s="87" customFormat="1" hidden="1" x14ac:dyDescent="0.25">
      <c r="A159" s="327"/>
      <c r="B159" s="85"/>
      <c r="C159" s="85"/>
      <c r="D159" s="207"/>
      <c r="E159" s="85"/>
      <c r="F159" s="67">
        <f t="shared" si="5"/>
        <v>0</v>
      </c>
      <c r="G159" s="87" t="s">
        <v>183</v>
      </c>
    </row>
    <row r="160" spans="1:7" s="87" customFormat="1" hidden="1" x14ac:dyDescent="0.25">
      <c r="A160" s="327"/>
      <c r="B160" s="85"/>
      <c r="C160" s="85"/>
      <c r="D160" s="207"/>
      <c r="E160" s="85"/>
      <c r="F160" s="67">
        <f t="shared" si="5"/>
        <v>0</v>
      </c>
      <c r="G160" s="87" t="s">
        <v>183</v>
      </c>
    </row>
    <row r="161" spans="1:7" s="87" customFormat="1" hidden="1" x14ac:dyDescent="0.25">
      <c r="A161" s="327"/>
      <c r="B161" s="85"/>
      <c r="C161" s="85"/>
      <c r="D161" s="207"/>
      <c r="E161" s="85"/>
      <c r="F161" s="67">
        <f t="shared" si="5"/>
        <v>0</v>
      </c>
      <c r="G161" s="87" t="s">
        <v>183</v>
      </c>
    </row>
    <row r="162" spans="1:7" s="87" customFormat="1" hidden="1" x14ac:dyDescent="0.25">
      <c r="A162" s="327"/>
      <c r="B162" s="85"/>
      <c r="C162" s="85"/>
      <c r="D162" s="207"/>
      <c r="E162" s="85"/>
      <c r="F162" s="67">
        <f t="shared" si="5"/>
        <v>0</v>
      </c>
      <c r="G162" s="87" t="s">
        <v>183</v>
      </c>
    </row>
    <row r="163" spans="1:7" s="87" customFormat="1" hidden="1" x14ac:dyDescent="0.25">
      <c r="A163" s="327"/>
      <c r="B163" s="85"/>
      <c r="C163" s="85"/>
      <c r="D163" s="207"/>
      <c r="E163" s="85"/>
      <c r="F163" s="67">
        <f t="shared" si="5"/>
        <v>0</v>
      </c>
      <c r="G163" s="87" t="s">
        <v>183</v>
      </c>
    </row>
    <row r="164" spans="1:7" s="87" customFormat="1" hidden="1" x14ac:dyDescent="0.25">
      <c r="A164" s="327"/>
      <c r="B164" s="85"/>
      <c r="C164" s="85"/>
      <c r="D164" s="207"/>
      <c r="E164" s="85"/>
      <c r="F164" s="67">
        <f t="shared" si="5"/>
        <v>0</v>
      </c>
      <c r="G164" s="87" t="s">
        <v>183</v>
      </c>
    </row>
    <row r="165" spans="1:7" s="87" customFormat="1" hidden="1" x14ac:dyDescent="0.25">
      <c r="A165" s="327"/>
      <c r="B165" s="85"/>
      <c r="C165" s="85"/>
      <c r="D165" s="207"/>
      <c r="E165" s="85"/>
      <c r="F165" s="67">
        <f t="shared" si="5"/>
        <v>0</v>
      </c>
      <c r="G165" s="87" t="s">
        <v>183</v>
      </c>
    </row>
    <row r="166" spans="1:7" s="87" customFormat="1" hidden="1" x14ac:dyDescent="0.25">
      <c r="A166" s="327"/>
      <c r="B166" s="85"/>
      <c r="C166" s="85"/>
      <c r="D166" s="207"/>
      <c r="E166" s="85"/>
      <c r="F166" s="67">
        <f t="shared" si="5"/>
        <v>0</v>
      </c>
      <c r="G166" s="87" t="s">
        <v>183</v>
      </c>
    </row>
    <row r="167" spans="1:7" s="87" customFormat="1" hidden="1" x14ac:dyDescent="0.25">
      <c r="A167" s="327"/>
      <c r="B167" s="85"/>
      <c r="C167" s="85"/>
      <c r="D167" s="207"/>
      <c r="E167" s="85"/>
      <c r="F167" s="67">
        <f t="shared" si="5"/>
        <v>0</v>
      </c>
      <c r="G167" s="87" t="s">
        <v>183</v>
      </c>
    </row>
    <row r="168" spans="1:7" s="87" customFormat="1" hidden="1" x14ac:dyDescent="0.25">
      <c r="A168" s="327"/>
      <c r="B168" s="85"/>
      <c r="C168" s="85"/>
      <c r="D168" s="207"/>
      <c r="E168" s="85"/>
      <c r="F168" s="67">
        <f t="shared" si="5"/>
        <v>0</v>
      </c>
      <c r="G168" s="87" t="s">
        <v>183</v>
      </c>
    </row>
    <row r="169" spans="1:7" s="87" customFormat="1" hidden="1" x14ac:dyDescent="0.25">
      <c r="A169" s="327"/>
      <c r="B169" s="85"/>
      <c r="C169" s="85"/>
      <c r="D169" s="207"/>
      <c r="E169" s="85"/>
      <c r="F169" s="67">
        <f t="shared" ref="F169:F200" si="6">ROUND(+B169*D169*E169,2)</f>
        <v>0</v>
      </c>
      <c r="G169" s="87" t="s">
        <v>183</v>
      </c>
    </row>
    <row r="170" spans="1:7" s="87" customFormat="1" hidden="1" x14ac:dyDescent="0.25">
      <c r="A170" s="327"/>
      <c r="B170" s="85"/>
      <c r="C170" s="85"/>
      <c r="D170" s="207"/>
      <c r="E170" s="85"/>
      <c r="F170" s="67">
        <f t="shared" si="6"/>
        <v>0</v>
      </c>
      <c r="G170" s="87" t="s">
        <v>183</v>
      </c>
    </row>
    <row r="171" spans="1:7" s="87" customFormat="1" hidden="1" x14ac:dyDescent="0.25">
      <c r="A171" s="327"/>
      <c r="B171" s="85"/>
      <c r="C171" s="85"/>
      <c r="D171" s="207"/>
      <c r="E171" s="85"/>
      <c r="F171" s="67">
        <f t="shared" si="6"/>
        <v>0</v>
      </c>
      <c r="G171" s="87" t="s">
        <v>183</v>
      </c>
    </row>
    <row r="172" spans="1:7" s="87" customFormat="1" hidden="1" x14ac:dyDescent="0.25">
      <c r="A172" s="327"/>
      <c r="B172" s="85"/>
      <c r="C172" s="85"/>
      <c r="D172" s="207"/>
      <c r="E172" s="85"/>
      <c r="F172" s="67">
        <f t="shared" si="6"/>
        <v>0</v>
      </c>
      <c r="G172" s="87" t="s">
        <v>183</v>
      </c>
    </row>
    <row r="173" spans="1:7" s="87" customFormat="1" hidden="1" x14ac:dyDescent="0.25">
      <c r="A173" s="327"/>
      <c r="B173" s="85"/>
      <c r="C173" s="85"/>
      <c r="D173" s="207"/>
      <c r="E173" s="85"/>
      <c r="F173" s="67">
        <f t="shared" si="6"/>
        <v>0</v>
      </c>
      <c r="G173" s="87" t="s">
        <v>183</v>
      </c>
    </row>
    <row r="174" spans="1:7" s="87" customFormat="1" hidden="1" x14ac:dyDescent="0.25">
      <c r="A174" s="327"/>
      <c r="B174" s="85"/>
      <c r="C174" s="85"/>
      <c r="D174" s="207"/>
      <c r="E174" s="85"/>
      <c r="F174" s="67">
        <f t="shared" si="6"/>
        <v>0</v>
      </c>
      <c r="G174" s="87" t="s">
        <v>183</v>
      </c>
    </row>
    <row r="175" spans="1:7" s="87" customFormat="1" hidden="1" x14ac:dyDescent="0.25">
      <c r="A175" s="327"/>
      <c r="B175" s="85"/>
      <c r="C175" s="85"/>
      <c r="D175" s="207"/>
      <c r="E175" s="85"/>
      <c r="F175" s="67">
        <f t="shared" si="6"/>
        <v>0</v>
      </c>
      <c r="G175" s="87" t="s">
        <v>183</v>
      </c>
    </row>
    <row r="176" spans="1:7" s="87" customFormat="1" hidden="1" x14ac:dyDescent="0.25">
      <c r="A176" s="327"/>
      <c r="B176" s="85"/>
      <c r="C176" s="85"/>
      <c r="D176" s="207"/>
      <c r="E176" s="85"/>
      <c r="F176" s="67">
        <f t="shared" si="6"/>
        <v>0</v>
      </c>
      <c r="G176" s="87" t="s">
        <v>183</v>
      </c>
    </row>
    <row r="177" spans="1:7" s="87" customFormat="1" hidden="1" x14ac:dyDescent="0.25">
      <c r="A177" s="327"/>
      <c r="B177" s="85"/>
      <c r="C177" s="85"/>
      <c r="D177" s="207"/>
      <c r="E177" s="85"/>
      <c r="F177" s="67">
        <f t="shared" si="6"/>
        <v>0</v>
      </c>
      <c r="G177" s="87" t="s">
        <v>183</v>
      </c>
    </row>
    <row r="178" spans="1:7" s="87" customFormat="1" hidden="1" x14ac:dyDescent="0.25">
      <c r="A178" s="327"/>
      <c r="B178" s="85"/>
      <c r="C178" s="85"/>
      <c r="D178" s="207"/>
      <c r="E178" s="85"/>
      <c r="F178" s="67">
        <f t="shared" si="6"/>
        <v>0</v>
      </c>
      <c r="G178" s="87" t="s">
        <v>183</v>
      </c>
    </row>
    <row r="179" spans="1:7" s="87" customFormat="1" hidden="1" x14ac:dyDescent="0.25">
      <c r="A179" s="327"/>
      <c r="B179" s="85"/>
      <c r="C179" s="85"/>
      <c r="D179" s="207"/>
      <c r="E179" s="85"/>
      <c r="F179" s="67">
        <f t="shared" si="6"/>
        <v>0</v>
      </c>
      <c r="G179" s="87" t="s">
        <v>183</v>
      </c>
    </row>
    <row r="180" spans="1:7" s="87" customFormat="1" hidden="1" x14ac:dyDescent="0.25">
      <c r="A180" s="327"/>
      <c r="B180" s="85"/>
      <c r="C180" s="85"/>
      <c r="D180" s="207"/>
      <c r="E180" s="85"/>
      <c r="F180" s="67">
        <f t="shared" si="6"/>
        <v>0</v>
      </c>
      <c r="G180" s="87" t="s">
        <v>183</v>
      </c>
    </row>
    <row r="181" spans="1:7" s="87" customFormat="1" hidden="1" x14ac:dyDescent="0.25">
      <c r="A181" s="327"/>
      <c r="B181" s="85"/>
      <c r="C181" s="85"/>
      <c r="D181" s="207"/>
      <c r="E181" s="85"/>
      <c r="F181" s="67">
        <f t="shared" si="6"/>
        <v>0</v>
      </c>
      <c r="G181" s="87" t="s">
        <v>183</v>
      </c>
    </row>
    <row r="182" spans="1:7" s="87" customFormat="1" hidden="1" x14ac:dyDescent="0.25">
      <c r="A182" s="327"/>
      <c r="B182" s="85"/>
      <c r="C182" s="85"/>
      <c r="D182" s="207"/>
      <c r="E182" s="85"/>
      <c r="F182" s="67">
        <f t="shared" si="6"/>
        <v>0</v>
      </c>
      <c r="G182" s="87" t="s">
        <v>183</v>
      </c>
    </row>
    <row r="183" spans="1:7" s="87" customFormat="1" hidden="1" x14ac:dyDescent="0.25">
      <c r="A183" s="327"/>
      <c r="B183" s="85"/>
      <c r="C183" s="85"/>
      <c r="D183" s="207"/>
      <c r="E183" s="85"/>
      <c r="F183" s="67">
        <f t="shared" si="6"/>
        <v>0</v>
      </c>
      <c r="G183" s="87" t="s">
        <v>183</v>
      </c>
    </row>
    <row r="184" spans="1:7" s="87" customFormat="1" hidden="1" x14ac:dyDescent="0.25">
      <c r="A184" s="327"/>
      <c r="B184" s="85"/>
      <c r="C184" s="85"/>
      <c r="D184" s="207"/>
      <c r="E184" s="85"/>
      <c r="F184" s="67">
        <f t="shared" si="6"/>
        <v>0</v>
      </c>
      <c r="G184" s="87" t="s">
        <v>183</v>
      </c>
    </row>
    <row r="185" spans="1:7" s="87" customFormat="1" hidden="1" x14ac:dyDescent="0.25">
      <c r="A185" s="327"/>
      <c r="B185" s="85"/>
      <c r="C185" s="85"/>
      <c r="D185" s="207"/>
      <c r="E185" s="85"/>
      <c r="F185" s="67">
        <f t="shared" si="6"/>
        <v>0</v>
      </c>
      <c r="G185" s="87" t="s">
        <v>183</v>
      </c>
    </row>
    <row r="186" spans="1:7" s="87" customFormat="1" hidden="1" x14ac:dyDescent="0.25">
      <c r="A186" s="327"/>
      <c r="B186" s="85"/>
      <c r="C186" s="85"/>
      <c r="D186" s="207"/>
      <c r="E186" s="85"/>
      <c r="F186" s="67">
        <f t="shared" si="6"/>
        <v>0</v>
      </c>
      <c r="G186" s="87" t="s">
        <v>183</v>
      </c>
    </row>
    <row r="187" spans="1:7" s="87" customFormat="1" hidden="1" x14ac:dyDescent="0.25">
      <c r="A187" s="327"/>
      <c r="B187" s="85"/>
      <c r="C187" s="85"/>
      <c r="D187" s="207"/>
      <c r="E187" s="85"/>
      <c r="F187" s="67">
        <f t="shared" si="6"/>
        <v>0</v>
      </c>
      <c r="G187" s="87" t="s">
        <v>183</v>
      </c>
    </row>
    <row r="188" spans="1:7" s="87" customFormat="1" hidden="1" x14ac:dyDescent="0.25">
      <c r="A188" s="327"/>
      <c r="B188" s="85"/>
      <c r="C188" s="85"/>
      <c r="D188" s="207"/>
      <c r="E188" s="85"/>
      <c r="F188" s="67">
        <f t="shared" si="6"/>
        <v>0</v>
      </c>
      <c r="G188" s="87" t="s">
        <v>183</v>
      </c>
    </row>
    <row r="189" spans="1:7" s="87" customFormat="1" hidden="1" x14ac:dyDescent="0.25">
      <c r="A189" s="327"/>
      <c r="B189" s="85"/>
      <c r="C189" s="85"/>
      <c r="D189" s="207"/>
      <c r="E189" s="85"/>
      <c r="F189" s="67">
        <f t="shared" si="6"/>
        <v>0</v>
      </c>
      <c r="G189" s="87" t="s">
        <v>183</v>
      </c>
    </row>
    <row r="190" spans="1:7" s="87" customFormat="1" hidden="1" x14ac:dyDescent="0.25">
      <c r="A190" s="327"/>
      <c r="B190" s="85"/>
      <c r="C190" s="85"/>
      <c r="D190" s="207"/>
      <c r="E190" s="85"/>
      <c r="F190" s="67">
        <f t="shared" si="6"/>
        <v>0</v>
      </c>
      <c r="G190" s="87" t="s">
        <v>183</v>
      </c>
    </row>
    <row r="191" spans="1:7" s="87" customFormat="1" hidden="1" x14ac:dyDescent="0.25">
      <c r="A191" s="327"/>
      <c r="B191" s="85"/>
      <c r="C191" s="85"/>
      <c r="D191" s="207"/>
      <c r="E191" s="85"/>
      <c r="F191" s="67">
        <f t="shared" si="6"/>
        <v>0</v>
      </c>
      <c r="G191" s="87" t="s">
        <v>183</v>
      </c>
    </row>
    <row r="192" spans="1:7" s="87" customFormat="1" hidden="1" x14ac:dyDescent="0.25">
      <c r="A192" s="327"/>
      <c r="B192" s="85"/>
      <c r="C192" s="85"/>
      <c r="D192" s="207"/>
      <c r="E192" s="85"/>
      <c r="F192" s="67">
        <f t="shared" si="6"/>
        <v>0</v>
      </c>
      <c r="G192" s="87" t="s">
        <v>183</v>
      </c>
    </row>
    <row r="193" spans="1:7" s="87" customFormat="1" hidden="1" x14ac:dyDescent="0.25">
      <c r="A193" s="327"/>
      <c r="B193" s="85"/>
      <c r="C193" s="85"/>
      <c r="D193" s="207"/>
      <c r="E193" s="85"/>
      <c r="F193" s="67">
        <f t="shared" si="6"/>
        <v>0</v>
      </c>
      <c r="G193" s="87" t="s">
        <v>183</v>
      </c>
    </row>
    <row r="194" spans="1:7" s="87" customFormat="1" hidden="1" x14ac:dyDescent="0.25">
      <c r="A194" s="327"/>
      <c r="B194" s="85"/>
      <c r="C194" s="85"/>
      <c r="D194" s="207"/>
      <c r="E194" s="85"/>
      <c r="F194" s="67">
        <f t="shared" si="6"/>
        <v>0</v>
      </c>
      <c r="G194" s="87" t="s">
        <v>183</v>
      </c>
    </row>
    <row r="195" spans="1:7" s="87" customFormat="1" hidden="1" x14ac:dyDescent="0.25">
      <c r="A195" s="327"/>
      <c r="B195" s="85"/>
      <c r="C195" s="85"/>
      <c r="D195" s="207"/>
      <c r="E195" s="85"/>
      <c r="F195" s="67">
        <f t="shared" si="6"/>
        <v>0</v>
      </c>
      <c r="G195" s="87" t="s">
        <v>183</v>
      </c>
    </row>
    <row r="196" spans="1:7" s="87" customFormat="1" hidden="1" x14ac:dyDescent="0.25">
      <c r="A196" s="327"/>
      <c r="B196" s="85"/>
      <c r="C196" s="85"/>
      <c r="D196" s="207"/>
      <c r="E196" s="85"/>
      <c r="F196" s="67">
        <f t="shared" si="6"/>
        <v>0</v>
      </c>
      <c r="G196" s="87" t="s">
        <v>183</v>
      </c>
    </row>
    <row r="197" spans="1:7" s="87" customFormat="1" hidden="1" x14ac:dyDescent="0.25">
      <c r="A197" s="327"/>
      <c r="B197" s="85"/>
      <c r="C197" s="85"/>
      <c r="D197" s="207"/>
      <c r="E197" s="85"/>
      <c r="F197" s="67">
        <f t="shared" si="6"/>
        <v>0</v>
      </c>
      <c r="G197" s="87" t="s">
        <v>183</v>
      </c>
    </row>
    <row r="198" spans="1:7" s="87" customFormat="1" hidden="1" x14ac:dyDescent="0.25">
      <c r="A198" s="327"/>
      <c r="B198" s="85"/>
      <c r="C198" s="85"/>
      <c r="D198" s="207"/>
      <c r="E198" s="85"/>
      <c r="F198" s="67">
        <f t="shared" si="6"/>
        <v>0</v>
      </c>
      <c r="G198" s="87" t="s">
        <v>183</v>
      </c>
    </row>
    <row r="199" spans="1:7" s="87" customFormat="1" hidden="1" x14ac:dyDescent="0.25">
      <c r="A199" s="327"/>
      <c r="B199" s="85"/>
      <c r="C199" s="85"/>
      <c r="D199" s="207"/>
      <c r="E199" s="85"/>
      <c r="F199" s="67">
        <f t="shared" si="6"/>
        <v>0</v>
      </c>
      <c r="G199" s="87" t="s">
        <v>183</v>
      </c>
    </row>
    <row r="200" spans="1:7" s="87" customFormat="1" hidden="1" x14ac:dyDescent="0.25">
      <c r="A200" s="327"/>
      <c r="B200" s="85"/>
      <c r="C200" s="85"/>
      <c r="D200" s="207"/>
      <c r="E200" s="85"/>
      <c r="F200" s="67">
        <f t="shared" si="6"/>
        <v>0</v>
      </c>
      <c r="G200" s="87" t="s">
        <v>183</v>
      </c>
    </row>
    <row r="201" spans="1:7" s="87" customFormat="1" hidden="1" x14ac:dyDescent="0.25">
      <c r="A201" s="327"/>
      <c r="B201" s="85"/>
      <c r="C201" s="85"/>
      <c r="D201" s="207"/>
      <c r="E201" s="85"/>
      <c r="F201" s="67">
        <f t="shared" ref="F201:F232" si="7">ROUND(+B201*D201*E201,2)</f>
        <v>0</v>
      </c>
      <c r="G201" s="87" t="s">
        <v>183</v>
      </c>
    </row>
    <row r="202" spans="1:7" s="87" customFormat="1" hidden="1" x14ac:dyDescent="0.25">
      <c r="A202" s="327"/>
      <c r="B202" s="85"/>
      <c r="C202" s="85"/>
      <c r="D202" s="207"/>
      <c r="E202" s="85"/>
      <c r="F202" s="67">
        <f t="shared" si="7"/>
        <v>0</v>
      </c>
      <c r="G202" s="87" t="s">
        <v>183</v>
      </c>
    </row>
    <row r="203" spans="1:7" s="87" customFormat="1" hidden="1" x14ac:dyDescent="0.25">
      <c r="A203" s="327"/>
      <c r="B203" s="85"/>
      <c r="C203" s="85"/>
      <c r="D203" s="207"/>
      <c r="E203" s="85"/>
      <c r="F203" s="67">
        <f t="shared" si="7"/>
        <v>0</v>
      </c>
      <c r="G203" s="87" t="s">
        <v>183</v>
      </c>
    </row>
    <row r="204" spans="1:7" s="87" customFormat="1" hidden="1" x14ac:dyDescent="0.25">
      <c r="A204" s="327"/>
      <c r="B204" s="85"/>
      <c r="C204" s="85"/>
      <c r="D204" s="207"/>
      <c r="E204" s="85"/>
      <c r="F204" s="67">
        <f t="shared" si="7"/>
        <v>0</v>
      </c>
      <c r="G204" s="87" t="s">
        <v>183</v>
      </c>
    </row>
    <row r="205" spans="1:7" s="87" customFormat="1" hidden="1" x14ac:dyDescent="0.25">
      <c r="A205" s="327"/>
      <c r="B205" s="85"/>
      <c r="C205" s="85"/>
      <c r="D205" s="207"/>
      <c r="E205" s="85"/>
      <c r="F205" s="67">
        <f t="shared" si="7"/>
        <v>0</v>
      </c>
      <c r="G205" s="87" t="s">
        <v>183</v>
      </c>
    </row>
    <row r="206" spans="1:7" s="87" customFormat="1" hidden="1" x14ac:dyDescent="0.25">
      <c r="A206" s="327"/>
      <c r="B206" s="85"/>
      <c r="C206" s="85"/>
      <c r="D206" s="207"/>
      <c r="E206" s="85"/>
      <c r="F206" s="67">
        <f t="shared" si="7"/>
        <v>0</v>
      </c>
      <c r="G206" s="87" t="s">
        <v>183</v>
      </c>
    </row>
    <row r="207" spans="1:7" s="87" customFormat="1" hidden="1" x14ac:dyDescent="0.25">
      <c r="A207" s="327"/>
      <c r="B207" s="85"/>
      <c r="C207" s="85"/>
      <c r="D207" s="207"/>
      <c r="E207" s="85"/>
      <c r="F207" s="67">
        <f t="shared" si="7"/>
        <v>0</v>
      </c>
      <c r="G207" s="87" t="s">
        <v>183</v>
      </c>
    </row>
    <row r="208" spans="1:7" s="87" customFormat="1" hidden="1" x14ac:dyDescent="0.25">
      <c r="A208" s="327"/>
      <c r="B208" s="85"/>
      <c r="C208" s="85"/>
      <c r="D208" s="207"/>
      <c r="E208" s="85"/>
      <c r="F208" s="67">
        <f t="shared" si="7"/>
        <v>0</v>
      </c>
      <c r="G208" s="87" t="s">
        <v>183</v>
      </c>
    </row>
    <row r="209" spans="1:7" s="87" customFormat="1" hidden="1" x14ac:dyDescent="0.25">
      <c r="A209" s="327"/>
      <c r="B209" s="85"/>
      <c r="C209" s="85"/>
      <c r="D209" s="207"/>
      <c r="E209" s="85"/>
      <c r="F209" s="67">
        <f t="shared" si="7"/>
        <v>0</v>
      </c>
      <c r="G209" s="87" t="s">
        <v>183</v>
      </c>
    </row>
    <row r="210" spans="1:7" s="87" customFormat="1" hidden="1" x14ac:dyDescent="0.25">
      <c r="A210" s="327"/>
      <c r="B210" s="85"/>
      <c r="C210" s="85"/>
      <c r="D210" s="207"/>
      <c r="E210" s="85"/>
      <c r="F210" s="67">
        <f t="shared" si="7"/>
        <v>0</v>
      </c>
      <c r="G210" s="87" t="s">
        <v>183</v>
      </c>
    </row>
    <row r="211" spans="1:7" s="87" customFormat="1" hidden="1" x14ac:dyDescent="0.25">
      <c r="A211" s="327"/>
      <c r="B211" s="85"/>
      <c r="C211" s="85"/>
      <c r="D211" s="207"/>
      <c r="E211" s="85"/>
      <c r="F211" s="67">
        <f t="shared" si="7"/>
        <v>0</v>
      </c>
      <c r="G211" s="87" t="s">
        <v>183</v>
      </c>
    </row>
    <row r="212" spans="1:7" s="87" customFormat="1" hidden="1" x14ac:dyDescent="0.25">
      <c r="A212" s="327"/>
      <c r="B212" s="85"/>
      <c r="C212" s="85"/>
      <c r="D212" s="207"/>
      <c r="E212" s="85"/>
      <c r="F212" s="67">
        <f t="shared" si="7"/>
        <v>0</v>
      </c>
      <c r="G212" s="87" t="s">
        <v>183</v>
      </c>
    </row>
    <row r="213" spans="1:7" s="87" customFormat="1" hidden="1" x14ac:dyDescent="0.25">
      <c r="A213" s="327"/>
      <c r="B213" s="85"/>
      <c r="C213" s="85"/>
      <c r="D213" s="207"/>
      <c r="E213" s="85"/>
      <c r="F213" s="67">
        <f t="shared" si="7"/>
        <v>0</v>
      </c>
      <c r="G213" s="87" t="s">
        <v>183</v>
      </c>
    </row>
    <row r="214" spans="1:7" s="87" customFormat="1" hidden="1" x14ac:dyDescent="0.25">
      <c r="A214" s="327"/>
      <c r="B214" s="85"/>
      <c r="C214" s="85"/>
      <c r="D214" s="207"/>
      <c r="E214" s="85"/>
      <c r="F214" s="67">
        <f t="shared" si="7"/>
        <v>0</v>
      </c>
      <c r="G214" s="87" t="s">
        <v>183</v>
      </c>
    </row>
    <row r="215" spans="1:7" s="87" customFormat="1" hidden="1" x14ac:dyDescent="0.25">
      <c r="A215" s="327"/>
      <c r="B215" s="85"/>
      <c r="C215" s="85"/>
      <c r="D215" s="207"/>
      <c r="E215" s="85"/>
      <c r="F215" s="67">
        <f t="shared" si="7"/>
        <v>0</v>
      </c>
      <c r="G215" s="87" t="s">
        <v>183</v>
      </c>
    </row>
    <row r="216" spans="1:7" s="87" customFormat="1" hidden="1" x14ac:dyDescent="0.25">
      <c r="A216" s="327"/>
      <c r="B216" s="85"/>
      <c r="C216" s="85"/>
      <c r="D216" s="207"/>
      <c r="E216" s="85"/>
      <c r="F216" s="67">
        <f t="shared" si="7"/>
        <v>0</v>
      </c>
      <c r="G216" s="87" t="s">
        <v>183</v>
      </c>
    </row>
    <row r="217" spans="1:7" s="87" customFormat="1" hidden="1" x14ac:dyDescent="0.25">
      <c r="A217" s="327"/>
      <c r="B217" s="85"/>
      <c r="C217" s="85"/>
      <c r="D217" s="207"/>
      <c r="E217" s="85"/>
      <c r="F217" s="67">
        <f t="shared" si="7"/>
        <v>0</v>
      </c>
      <c r="G217" s="87" t="s">
        <v>183</v>
      </c>
    </row>
    <row r="218" spans="1:7" s="87" customFormat="1" hidden="1" x14ac:dyDescent="0.25">
      <c r="A218" s="327"/>
      <c r="B218" s="85"/>
      <c r="C218" s="85"/>
      <c r="D218" s="207"/>
      <c r="E218" s="85"/>
      <c r="F218" s="67">
        <f t="shared" si="7"/>
        <v>0</v>
      </c>
      <c r="G218" s="87" t="s">
        <v>183</v>
      </c>
    </row>
    <row r="219" spans="1:7" s="87" customFormat="1" hidden="1" x14ac:dyDescent="0.25">
      <c r="A219" s="327"/>
      <c r="B219" s="85"/>
      <c r="C219" s="85"/>
      <c r="D219" s="207"/>
      <c r="E219" s="85"/>
      <c r="F219" s="67">
        <f t="shared" si="7"/>
        <v>0</v>
      </c>
      <c r="G219" s="87" t="s">
        <v>183</v>
      </c>
    </row>
    <row r="220" spans="1:7" s="87" customFormat="1" hidden="1" x14ac:dyDescent="0.25">
      <c r="A220" s="327"/>
      <c r="B220" s="85"/>
      <c r="C220" s="85"/>
      <c r="D220" s="207"/>
      <c r="E220" s="85"/>
      <c r="F220" s="67">
        <f t="shared" si="7"/>
        <v>0</v>
      </c>
      <c r="G220" s="87" t="s">
        <v>183</v>
      </c>
    </row>
    <row r="221" spans="1:7" s="87" customFormat="1" hidden="1" x14ac:dyDescent="0.25">
      <c r="A221" s="327"/>
      <c r="B221" s="85"/>
      <c r="C221" s="85"/>
      <c r="D221" s="207"/>
      <c r="E221" s="85"/>
      <c r="F221" s="67">
        <f t="shared" si="7"/>
        <v>0</v>
      </c>
      <c r="G221" s="87" t="s">
        <v>183</v>
      </c>
    </row>
    <row r="222" spans="1:7" s="87" customFormat="1" hidden="1" x14ac:dyDescent="0.25">
      <c r="A222" s="327"/>
      <c r="B222" s="85"/>
      <c r="C222" s="85"/>
      <c r="D222" s="207"/>
      <c r="E222" s="85"/>
      <c r="F222" s="67">
        <f t="shared" si="7"/>
        <v>0</v>
      </c>
      <c r="G222" s="87" t="s">
        <v>183</v>
      </c>
    </row>
    <row r="223" spans="1:7" s="87" customFormat="1" hidden="1" x14ac:dyDescent="0.25">
      <c r="A223" s="327"/>
      <c r="B223" s="85"/>
      <c r="C223" s="85"/>
      <c r="D223" s="207"/>
      <c r="E223" s="85"/>
      <c r="F223" s="67">
        <f t="shared" si="7"/>
        <v>0</v>
      </c>
      <c r="G223" s="87" t="s">
        <v>183</v>
      </c>
    </row>
    <row r="224" spans="1:7" s="87" customFormat="1" hidden="1" x14ac:dyDescent="0.25">
      <c r="A224" s="327"/>
      <c r="B224" s="85"/>
      <c r="C224" s="85"/>
      <c r="D224" s="207"/>
      <c r="E224" s="85"/>
      <c r="F224" s="67">
        <f t="shared" si="7"/>
        <v>0</v>
      </c>
      <c r="G224" s="87" t="s">
        <v>183</v>
      </c>
    </row>
    <row r="225" spans="1:7" s="87" customFormat="1" hidden="1" x14ac:dyDescent="0.25">
      <c r="A225" s="327"/>
      <c r="B225" s="85"/>
      <c r="C225" s="85"/>
      <c r="D225" s="207"/>
      <c r="E225" s="85"/>
      <c r="F225" s="67">
        <f t="shared" si="7"/>
        <v>0</v>
      </c>
      <c r="G225" s="87" t="s">
        <v>183</v>
      </c>
    </row>
    <row r="226" spans="1:7" s="87" customFormat="1" hidden="1" x14ac:dyDescent="0.25">
      <c r="A226" s="327"/>
      <c r="B226" s="85"/>
      <c r="C226" s="85"/>
      <c r="D226" s="207"/>
      <c r="E226" s="85"/>
      <c r="F226" s="67">
        <f t="shared" si="7"/>
        <v>0</v>
      </c>
      <c r="G226" s="87" t="s">
        <v>183</v>
      </c>
    </row>
    <row r="227" spans="1:7" s="87" customFormat="1" hidden="1" x14ac:dyDescent="0.25">
      <c r="A227" s="327"/>
      <c r="B227" s="85"/>
      <c r="C227" s="85"/>
      <c r="D227" s="207"/>
      <c r="E227" s="85"/>
      <c r="F227" s="67">
        <f t="shared" si="7"/>
        <v>0</v>
      </c>
      <c r="G227" s="87" t="s">
        <v>183</v>
      </c>
    </row>
    <row r="228" spans="1:7" s="87" customFormat="1" hidden="1" x14ac:dyDescent="0.25">
      <c r="A228" s="327"/>
      <c r="B228" s="85"/>
      <c r="C228" s="85"/>
      <c r="D228" s="207"/>
      <c r="E228" s="85"/>
      <c r="F228" s="67">
        <f t="shared" si="7"/>
        <v>0</v>
      </c>
      <c r="G228" s="87" t="s">
        <v>183</v>
      </c>
    </row>
    <row r="229" spans="1:7" s="87" customFormat="1" hidden="1" x14ac:dyDescent="0.25">
      <c r="A229" s="327"/>
      <c r="B229" s="85"/>
      <c r="C229" s="85"/>
      <c r="D229" s="207"/>
      <c r="E229" s="85"/>
      <c r="F229" s="67">
        <f t="shared" si="7"/>
        <v>0</v>
      </c>
      <c r="G229" s="87" t="s">
        <v>183</v>
      </c>
    </row>
    <row r="230" spans="1:7" s="87" customFormat="1" hidden="1" x14ac:dyDescent="0.25">
      <c r="A230" s="327"/>
      <c r="B230" s="85"/>
      <c r="C230" s="85"/>
      <c r="D230" s="207"/>
      <c r="E230" s="85"/>
      <c r="F230" s="67">
        <f t="shared" si="7"/>
        <v>0</v>
      </c>
      <c r="G230" s="87" t="s">
        <v>183</v>
      </c>
    </row>
    <row r="231" spans="1:7" s="87" customFormat="1" hidden="1" x14ac:dyDescent="0.25">
      <c r="A231" s="327"/>
      <c r="B231" s="85"/>
      <c r="C231" s="85"/>
      <c r="D231" s="207"/>
      <c r="E231" s="85"/>
      <c r="F231" s="67">
        <f t="shared" si="7"/>
        <v>0</v>
      </c>
      <c r="G231" s="87" t="s">
        <v>183</v>
      </c>
    </row>
    <row r="232" spans="1:7" s="87" customFormat="1" hidden="1" x14ac:dyDescent="0.25">
      <c r="A232" s="327"/>
      <c r="B232" s="85"/>
      <c r="C232" s="85"/>
      <c r="D232" s="207"/>
      <c r="E232" s="85"/>
      <c r="F232" s="67">
        <f t="shared" si="7"/>
        <v>0</v>
      </c>
      <c r="G232" s="87" t="s">
        <v>183</v>
      </c>
    </row>
    <row r="233" spans="1:7" s="87" customFormat="1" hidden="1" x14ac:dyDescent="0.25">
      <c r="A233" s="327"/>
      <c r="B233" s="85"/>
      <c r="C233" s="85"/>
      <c r="D233" s="207"/>
      <c r="E233" s="85"/>
      <c r="F233" s="67">
        <f t="shared" ref="F233:F264" si="8">ROUND(+B233*D233*E233,2)</f>
        <v>0</v>
      </c>
      <c r="G233" s="87" t="s">
        <v>183</v>
      </c>
    </row>
    <row r="234" spans="1:7" s="87" customFormat="1" hidden="1" x14ac:dyDescent="0.25">
      <c r="A234" s="327"/>
      <c r="B234" s="85"/>
      <c r="C234" s="85"/>
      <c r="D234" s="207"/>
      <c r="E234" s="85"/>
      <c r="F234" s="67">
        <f t="shared" si="8"/>
        <v>0</v>
      </c>
      <c r="G234" s="87" t="s">
        <v>183</v>
      </c>
    </row>
    <row r="235" spans="1:7" s="87" customFormat="1" hidden="1" x14ac:dyDescent="0.25">
      <c r="A235" s="327"/>
      <c r="B235" s="85"/>
      <c r="C235" s="85"/>
      <c r="D235" s="207"/>
      <c r="E235" s="85"/>
      <c r="F235" s="67">
        <f t="shared" si="8"/>
        <v>0</v>
      </c>
      <c r="G235" s="87" t="s">
        <v>183</v>
      </c>
    </row>
    <row r="236" spans="1:7" s="87" customFormat="1" hidden="1" x14ac:dyDescent="0.25">
      <c r="A236" s="327"/>
      <c r="B236" s="85"/>
      <c r="C236" s="85"/>
      <c r="D236" s="207"/>
      <c r="E236" s="85"/>
      <c r="F236" s="67">
        <f t="shared" si="8"/>
        <v>0</v>
      </c>
      <c r="G236" s="87" t="s">
        <v>183</v>
      </c>
    </row>
    <row r="237" spans="1:7" s="87" customFormat="1" hidden="1" x14ac:dyDescent="0.25">
      <c r="A237" s="327"/>
      <c r="B237" s="85"/>
      <c r="C237" s="85"/>
      <c r="D237" s="207"/>
      <c r="E237" s="85"/>
      <c r="F237" s="67">
        <f t="shared" si="8"/>
        <v>0</v>
      </c>
      <c r="G237" s="87" t="s">
        <v>183</v>
      </c>
    </row>
    <row r="238" spans="1:7" s="87" customFormat="1" hidden="1" x14ac:dyDescent="0.25">
      <c r="A238" s="327"/>
      <c r="B238" s="85"/>
      <c r="C238" s="85"/>
      <c r="D238" s="207"/>
      <c r="E238" s="85"/>
      <c r="F238" s="67">
        <f t="shared" si="8"/>
        <v>0</v>
      </c>
      <c r="G238" s="87" t="s">
        <v>183</v>
      </c>
    </row>
    <row r="239" spans="1:7" s="87" customFormat="1" hidden="1" x14ac:dyDescent="0.25">
      <c r="A239" s="327"/>
      <c r="B239" s="85"/>
      <c r="C239" s="85"/>
      <c r="D239" s="207"/>
      <c r="E239" s="85"/>
      <c r="F239" s="67">
        <f t="shared" si="8"/>
        <v>0</v>
      </c>
      <c r="G239" s="87" t="s">
        <v>183</v>
      </c>
    </row>
    <row r="240" spans="1:7" s="87" customFormat="1" hidden="1" x14ac:dyDescent="0.25">
      <c r="A240" s="327"/>
      <c r="B240" s="85"/>
      <c r="C240" s="85"/>
      <c r="D240" s="207"/>
      <c r="E240" s="85"/>
      <c r="F240" s="67">
        <f t="shared" si="8"/>
        <v>0</v>
      </c>
      <c r="G240" s="87" t="s">
        <v>183</v>
      </c>
    </row>
    <row r="241" spans="1:7" s="87" customFormat="1" hidden="1" x14ac:dyDescent="0.25">
      <c r="A241" s="327"/>
      <c r="B241" s="85"/>
      <c r="C241" s="85"/>
      <c r="D241" s="207"/>
      <c r="E241" s="85"/>
      <c r="F241" s="67">
        <f t="shared" si="8"/>
        <v>0</v>
      </c>
      <c r="G241" s="87" t="s">
        <v>183</v>
      </c>
    </row>
    <row r="242" spans="1:7" s="87" customFormat="1" hidden="1" x14ac:dyDescent="0.25">
      <c r="A242" s="327"/>
      <c r="B242" s="85"/>
      <c r="C242" s="85"/>
      <c r="D242" s="207"/>
      <c r="E242" s="85"/>
      <c r="F242" s="67">
        <f t="shared" si="8"/>
        <v>0</v>
      </c>
      <c r="G242" s="87" t="s">
        <v>183</v>
      </c>
    </row>
    <row r="243" spans="1:7" s="87" customFormat="1" hidden="1" x14ac:dyDescent="0.25">
      <c r="A243" s="327"/>
      <c r="B243" s="85"/>
      <c r="C243" s="85"/>
      <c r="D243" s="207"/>
      <c r="E243" s="85"/>
      <c r="F243" s="67">
        <f t="shared" si="8"/>
        <v>0</v>
      </c>
      <c r="G243" s="87" t="s">
        <v>183</v>
      </c>
    </row>
    <row r="244" spans="1:7" s="87" customFormat="1" hidden="1" x14ac:dyDescent="0.25">
      <c r="A244" s="327"/>
      <c r="B244" s="85"/>
      <c r="C244" s="85"/>
      <c r="D244" s="207"/>
      <c r="E244" s="85"/>
      <c r="F244" s="67">
        <f t="shared" si="8"/>
        <v>0</v>
      </c>
      <c r="G244" s="87" t="s">
        <v>183</v>
      </c>
    </row>
    <row r="245" spans="1:7" s="87" customFormat="1" hidden="1" x14ac:dyDescent="0.25">
      <c r="A245" s="327"/>
      <c r="B245" s="85"/>
      <c r="C245" s="85"/>
      <c r="D245" s="207"/>
      <c r="E245" s="85"/>
      <c r="F245" s="67">
        <f t="shared" si="8"/>
        <v>0</v>
      </c>
      <c r="G245" s="87" t="s">
        <v>183</v>
      </c>
    </row>
    <row r="246" spans="1:7" s="87" customFormat="1" hidden="1" x14ac:dyDescent="0.25">
      <c r="A246" s="327"/>
      <c r="B246" s="85"/>
      <c r="C246" s="85"/>
      <c r="D246" s="207"/>
      <c r="E246" s="85"/>
      <c r="F246" s="67">
        <f t="shared" si="8"/>
        <v>0</v>
      </c>
      <c r="G246" s="87" t="s">
        <v>183</v>
      </c>
    </row>
    <row r="247" spans="1:7" s="87" customFormat="1" hidden="1" x14ac:dyDescent="0.25">
      <c r="A247" s="327"/>
      <c r="B247" s="85"/>
      <c r="C247" s="85"/>
      <c r="D247" s="207"/>
      <c r="E247" s="85"/>
      <c r="F247" s="67">
        <f t="shared" si="8"/>
        <v>0</v>
      </c>
      <c r="G247" s="87" t="s">
        <v>183</v>
      </c>
    </row>
    <row r="248" spans="1:7" s="87" customFormat="1" hidden="1" x14ac:dyDescent="0.25">
      <c r="A248" s="327"/>
      <c r="B248" s="85"/>
      <c r="C248" s="85"/>
      <c r="D248" s="207"/>
      <c r="E248" s="85"/>
      <c r="F248" s="67">
        <f t="shared" si="8"/>
        <v>0</v>
      </c>
      <c r="G248" s="87" t="s">
        <v>183</v>
      </c>
    </row>
    <row r="249" spans="1:7" s="87" customFormat="1" hidden="1" x14ac:dyDescent="0.25">
      <c r="A249" s="327"/>
      <c r="B249" s="85"/>
      <c r="C249" s="85"/>
      <c r="D249" s="207"/>
      <c r="E249" s="85"/>
      <c r="F249" s="67">
        <f t="shared" si="8"/>
        <v>0</v>
      </c>
      <c r="G249" s="87" t="s">
        <v>183</v>
      </c>
    </row>
    <row r="250" spans="1:7" s="87" customFormat="1" hidden="1" x14ac:dyDescent="0.25">
      <c r="A250" s="327"/>
      <c r="B250" s="85"/>
      <c r="C250" s="85"/>
      <c r="D250" s="207"/>
      <c r="E250" s="85"/>
      <c r="F250" s="67">
        <f t="shared" si="8"/>
        <v>0</v>
      </c>
      <c r="G250" s="87" t="s">
        <v>183</v>
      </c>
    </row>
    <row r="251" spans="1:7" s="87" customFormat="1" hidden="1" x14ac:dyDescent="0.25">
      <c r="A251" s="327"/>
      <c r="B251" s="85"/>
      <c r="C251" s="85"/>
      <c r="D251" s="207"/>
      <c r="E251" s="85"/>
      <c r="F251" s="67">
        <f t="shared" si="8"/>
        <v>0</v>
      </c>
      <c r="G251" s="87" t="s">
        <v>183</v>
      </c>
    </row>
    <row r="252" spans="1:7" s="87" customFormat="1" hidden="1" x14ac:dyDescent="0.25">
      <c r="A252" s="327"/>
      <c r="B252" s="85"/>
      <c r="C252" s="85"/>
      <c r="D252" s="207"/>
      <c r="E252" s="85"/>
      <c r="F252" s="67">
        <f t="shared" si="8"/>
        <v>0</v>
      </c>
      <c r="G252" s="87" t="s">
        <v>183</v>
      </c>
    </row>
    <row r="253" spans="1:7" s="87" customFormat="1" hidden="1" x14ac:dyDescent="0.25">
      <c r="A253" s="327"/>
      <c r="B253" s="85"/>
      <c r="C253" s="85"/>
      <c r="D253" s="207"/>
      <c r="E253" s="85"/>
      <c r="F253" s="67">
        <f t="shared" si="8"/>
        <v>0</v>
      </c>
      <c r="G253" s="87" t="s">
        <v>183</v>
      </c>
    </row>
    <row r="254" spans="1:7" s="87" customFormat="1" hidden="1" x14ac:dyDescent="0.25">
      <c r="A254" s="327"/>
      <c r="B254" s="85"/>
      <c r="C254" s="85"/>
      <c r="D254" s="207"/>
      <c r="E254" s="85"/>
      <c r="F254" s="67">
        <f t="shared" si="8"/>
        <v>0</v>
      </c>
      <c r="G254" s="87" t="s">
        <v>183</v>
      </c>
    </row>
    <row r="255" spans="1:7" s="87" customFormat="1" hidden="1" x14ac:dyDescent="0.25">
      <c r="A255" s="327"/>
      <c r="B255" s="85"/>
      <c r="C255" s="85"/>
      <c r="D255" s="207"/>
      <c r="E255" s="85"/>
      <c r="F255" s="67">
        <f t="shared" si="8"/>
        <v>0</v>
      </c>
      <c r="G255" s="87" t="s">
        <v>183</v>
      </c>
    </row>
    <row r="256" spans="1:7" s="87" customFormat="1" hidden="1" x14ac:dyDescent="0.25">
      <c r="A256" s="327"/>
      <c r="B256" s="85"/>
      <c r="C256" s="85"/>
      <c r="D256" s="207"/>
      <c r="E256" s="85"/>
      <c r="F256" s="67">
        <f t="shared" si="8"/>
        <v>0</v>
      </c>
      <c r="G256" s="87" t="s">
        <v>183</v>
      </c>
    </row>
    <row r="257" spans="1:17" s="87" customFormat="1" hidden="1" x14ac:dyDescent="0.25">
      <c r="A257" s="327"/>
      <c r="B257" s="85"/>
      <c r="C257" s="85"/>
      <c r="D257" s="207"/>
      <c r="E257" s="85"/>
      <c r="F257" s="67">
        <f t="shared" si="8"/>
        <v>0</v>
      </c>
      <c r="G257" s="87" t="s">
        <v>183</v>
      </c>
    </row>
    <row r="258" spans="1:17" s="87" customFormat="1" hidden="1" x14ac:dyDescent="0.25">
      <c r="A258" s="327"/>
      <c r="B258" s="85"/>
      <c r="C258" s="85"/>
      <c r="D258" s="207"/>
      <c r="E258" s="85"/>
      <c r="F258" s="67">
        <f t="shared" si="8"/>
        <v>0</v>
      </c>
      <c r="G258" s="87" t="s">
        <v>183</v>
      </c>
    </row>
    <row r="259" spans="1:17" s="87" customFormat="1" hidden="1" x14ac:dyDescent="0.25">
      <c r="A259" s="327"/>
      <c r="B259" s="85"/>
      <c r="C259" s="85"/>
      <c r="D259" s="207"/>
      <c r="E259" s="85"/>
      <c r="F259" s="67">
        <f t="shared" si="8"/>
        <v>0</v>
      </c>
      <c r="G259" s="87" t="s">
        <v>183</v>
      </c>
    </row>
    <row r="260" spans="1:17" s="87" customFormat="1" hidden="1" x14ac:dyDescent="0.25">
      <c r="A260" s="327"/>
      <c r="B260" s="85"/>
      <c r="C260" s="85"/>
      <c r="D260" s="207"/>
      <c r="E260" s="85"/>
      <c r="F260" s="67">
        <f t="shared" si="8"/>
        <v>0</v>
      </c>
      <c r="G260" s="87" t="s">
        <v>183</v>
      </c>
    </row>
    <row r="261" spans="1:17" s="87" customFormat="1" hidden="1" x14ac:dyDescent="0.25">
      <c r="A261" s="327"/>
      <c r="B261" s="85"/>
      <c r="C261" s="85"/>
      <c r="D261" s="207"/>
      <c r="E261" s="85"/>
      <c r="F261" s="67">
        <f t="shared" si="8"/>
        <v>0</v>
      </c>
      <c r="G261" s="87" t="s">
        <v>183</v>
      </c>
    </row>
    <row r="262" spans="1:17" s="87" customFormat="1" hidden="1" x14ac:dyDescent="0.25">
      <c r="A262" s="327"/>
      <c r="B262" s="85"/>
      <c r="C262" s="85"/>
      <c r="D262" s="207"/>
      <c r="E262" s="85"/>
      <c r="F262" s="67">
        <f t="shared" si="8"/>
        <v>0</v>
      </c>
      <c r="G262" s="87" t="s">
        <v>183</v>
      </c>
    </row>
    <row r="263" spans="1:17" s="87" customFormat="1" hidden="1" x14ac:dyDescent="0.25">
      <c r="A263" s="327"/>
      <c r="B263" s="85"/>
      <c r="C263" s="85"/>
      <c r="D263" s="207"/>
      <c r="E263" s="85"/>
      <c r="F263" s="67">
        <f t="shared" si="8"/>
        <v>0</v>
      </c>
      <c r="G263" s="87" t="s">
        <v>183</v>
      </c>
    </row>
    <row r="264" spans="1:17" s="87" customFormat="1" hidden="1" x14ac:dyDescent="0.25">
      <c r="A264" s="327"/>
      <c r="B264" s="85"/>
      <c r="C264" s="85"/>
      <c r="D264" s="207"/>
      <c r="E264" s="85"/>
      <c r="F264" s="67">
        <f t="shared" si="8"/>
        <v>0</v>
      </c>
      <c r="G264" s="87" t="s">
        <v>183</v>
      </c>
    </row>
    <row r="265" spans="1:17" s="87" customFormat="1" hidden="1" x14ac:dyDescent="0.25">
      <c r="A265" s="327"/>
      <c r="B265" s="85"/>
      <c r="C265" s="85"/>
      <c r="D265" s="207"/>
      <c r="E265" s="85"/>
      <c r="F265" s="67">
        <f t="shared" ref="F265:F266" si="9">ROUND(+B265*D265*E265,2)</f>
        <v>0</v>
      </c>
      <c r="G265" s="87" t="s">
        <v>183</v>
      </c>
    </row>
    <row r="266" spans="1:17" s="87" customFormat="1" x14ac:dyDescent="0.25">
      <c r="A266" s="327"/>
      <c r="B266" s="85"/>
      <c r="C266" s="85"/>
      <c r="D266" s="207"/>
      <c r="E266" s="85"/>
      <c r="F266" s="218">
        <f t="shared" si="9"/>
        <v>0</v>
      </c>
      <c r="G266" s="87" t="s">
        <v>183</v>
      </c>
    </row>
    <row r="267" spans="1:17" s="87" customFormat="1" x14ac:dyDescent="0.25">
      <c r="A267" s="327"/>
      <c r="B267" s="77"/>
      <c r="C267" s="77"/>
      <c r="D267" s="162"/>
      <c r="E267" s="167" t="s">
        <v>184</v>
      </c>
      <c r="F267" s="228">
        <f>ROUND(SUBTOTAL(109,F136:F266),2)</f>
        <v>0</v>
      </c>
      <c r="G267" s="87" t="s">
        <v>183</v>
      </c>
      <c r="I267" s="100" t="s">
        <v>197</v>
      </c>
    </row>
    <row r="268" spans="1:17" x14ac:dyDescent="0.25">
      <c r="F268" s="220"/>
      <c r="G268" s="87" t="s">
        <v>185</v>
      </c>
    </row>
    <row r="269" spans="1:17" x14ac:dyDescent="0.25">
      <c r="C269" s="465" t="s">
        <v>277</v>
      </c>
      <c r="D269" s="465"/>
      <c r="E269" s="465"/>
      <c r="F269" s="67">
        <f>+F267+F135</f>
        <v>0</v>
      </c>
      <c r="G269" s="87" t="s">
        <v>185</v>
      </c>
      <c r="I269" s="120" t="s">
        <v>187</v>
      </c>
    </row>
    <row r="270" spans="1:17" s="87" customFormat="1" x14ac:dyDescent="0.25">
      <c r="A270" s="77"/>
      <c r="B270" s="77"/>
      <c r="C270" s="77"/>
      <c r="D270" s="77"/>
      <c r="E270" s="77"/>
      <c r="F270" s="109"/>
      <c r="G270" s="87" t="s">
        <v>185</v>
      </c>
    </row>
    <row r="271" spans="1:17" s="87" customFormat="1" x14ac:dyDescent="0.25">
      <c r="A271" s="187" t="s">
        <v>278</v>
      </c>
      <c r="B271" s="92"/>
      <c r="C271" s="92"/>
      <c r="D271" s="92"/>
      <c r="E271" s="92"/>
      <c r="F271" s="93"/>
      <c r="G271" s="87" t="s">
        <v>180</v>
      </c>
      <c r="I271" s="121" t="s">
        <v>189</v>
      </c>
    </row>
    <row r="272" spans="1:17" s="87" customFormat="1" ht="45" customHeight="1" x14ac:dyDescent="0.25">
      <c r="A272" s="457"/>
      <c r="B272" s="458"/>
      <c r="C272" s="458"/>
      <c r="D272" s="458"/>
      <c r="E272" s="458"/>
      <c r="F272" s="459"/>
      <c r="G272" s="87" t="s">
        <v>180</v>
      </c>
      <c r="I272" s="454" t="s">
        <v>190</v>
      </c>
      <c r="J272" s="454"/>
      <c r="K272" s="454"/>
      <c r="L272" s="454"/>
      <c r="M272" s="454"/>
      <c r="N272" s="454"/>
      <c r="O272" s="454"/>
      <c r="P272" s="454"/>
      <c r="Q272" s="454"/>
    </row>
    <row r="273" spans="1:17" x14ac:dyDescent="0.25">
      <c r="G273" s="87" t="s">
        <v>183</v>
      </c>
      <c r="I273" s="121"/>
    </row>
    <row r="274" spans="1:17" s="87" customFormat="1" x14ac:dyDescent="0.25">
      <c r="A274" s="187" t="s">
        <v>279</v>
      </c>
      <c r="B274" s="96"/>
      <c r="C274" s="96"/>
      <c r="D274" s="96"/>
      <c r="E274" s="96"/>
      <c r="F274" s="97"/>
      <c r="G274" s="87" t="s">
        <v>183</v>
      </c>
      <c r="I274" s="121" t="s">
        <v>189</v>
      </c>
    </row>
    <row r="275" spans="1:17" s="87" customFormat="1" ht="45" customHeight="1" x14ac:dyDescent="0.25">
      <c r="A275" s="457"/>
      <c r="B275" s="458"/>
      <c r="C275" s="458"/>
      <c r="D275" s="458"/>
      <c r="E275" s="458"/>
      <c r="F275" s="459"/>
      <c r="G275" s="87" t="s">
        <v>183</v>
      </c>
      <c r="I275" s="454" t="s">
        <v>190</v>
      </c>
      <c r="J275" s="454"/>
      <c r="K275" s="454"/>
      <c r="L275" s="454"/>
      <c r="M275" s="454"/>
      <c r="N275" s="454"/>
      <c r="O275" s="454"/>
      <c r="P275" s="454"/>
      <c r="Q275" s="454"/>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zoomScaleNormal="100" zoomScaleSheetLayoutView="100" workbookViewId="0">
      <selection activeCell="A5" sqref="A5"/>
    </sheetView>
  </sheetViews>
  <sheetFormatPr defaultColWidth="9.140625" defaultRowHeight="15" x14ac:dyDescent="0.25"/>
  <cols>
    <col min="1" max="1" width="31.140625" customWidth="1"/>
    <col min="2" max="2" width="24.85546875" customWidth="1"/>
    <col min="3" max="6" width="14.5703125" customWidth="1"/>
    <col min="7" max="7" width="17" customWidth="1"/>
    <col min="8" max="8" width="11" hidden="1" customWidth="1"/>
    <col min="9" max="9" width="2.42578125" customWidth="1"/>
  </cols>
  <sheetData>
    <row r="1" spans="1:10" ht="27" customHeight="1" x14ac:dyDescent="0.25">
      <c r="A1" s="453" t="s">
        <v>169</v>
      </c>
      <c r="B1" s="453"/>
      <c r="C1" s="453"/>
      <c r="D1" s="453"/>
      <c r="E1" s="453"/>
      <c r="F1" s="453"/>
      <c r="G1">
        <f>+'Section A'!B2</f>
        <v>0</v>
      </c>
      <c r="H1" s="46" t="s">
        <v>178</v>
      </c>
    </row>
    <row r="2" spans="1:10" ht="54.75" customHeight="1" x14ac:dyDescent="0.25">
      <c r="A2" s="385" t="s">
        <v>280</v>
      </c>
      <c r="B2" s="385"/>
      <c r="C2" s="385"/>
      <c r="D2" s="385"/>
      <c r="E2" s="385"/>
      <c r="F2" s="385"/>
      <c r="G2" s="385"/>
      <c r="H2" t="s">
        <v>185</v>
      </c>
    </row>
    <row r="3" spans="1:10" ht="8.25" customHeight="1" x14ac:dyDescent="0.25">
      <c r="A3" s="10"/>
      <c r="B3" s="10"/>
      <c r="C3" s="10"/>
      <c r="D3" s="10"/>
      <c r="E3" s="10"/>
      <c r="F3" s="10"/>
      <c r="G3" s="10"/>
      <c r="H3" t="s">
        <v>185</v>
      </c>
    </row>
    <row r="4" spans="1:10" ht="25.5" x14ac:dyDescent="0.25">
      <c r="A4" s="184" t="s">
        <v>171</v>
      </c>
      <c r="B4" s="184" t="s">
        <v>281</v>
      </c>
      <c r="C4" s="12" t="s">
        <v>173</v>
      </c>
      <c r="D4" s="12" t="s">
        <v>174</v>
      </c>
      <c r="E4" s="184" t="s">
        <v>175</v>
      </c>
      <c r="F4" s="184" t="s">
        <v>176</v>
      </c>
      <c r="G4" s="12" t="s">
        <v>282</v>
      </c>
      <c r="H4" s="210" t="s">
        <v>185</v>
      </c>
      <c r="J4" s="121" t="s">
        <v>179</v>
      </c>
    </row>
    <row r="5" spans="1:10" s="87" customFormat="1" x14ac:dyDescent="0.25">
      <c r="A5" s="165"/>
      <c r="B5" s="165"/>
      <c r="C5" s="122"/>
      <c r="D5" s="78"/>
      <c r="E5" s="81"/>
      <c r="F5" s="78"/>
      <c r="G5" s="169">
        <f t="shared" ref="G5:G36" si="0">ROUND(+C5*E5*F5,2)</f>
        <v>0</v>
      </c>
      <c r="H5" s="87" t="s">
        <v>180</v>
      </c>
    </row>
    <row r="6" spans="1:10" s="87" customFormat="1" x14ac:dyDescent="0.25">
      <c r="A6" s="165"/>
      <c r="B6" s="165"/>
      <c r="C6" s="122"/>
      <c r="D6" s="78"/>
      <c r="E6" s="81"/>
      <c r="F6" s="78"/>
      <c r="G6" s="169">
        <f t="shared" si="0"/>
        <v>0</v>
      </c>
      <c r="H6" s="87" t="s">
        <v>180</v>
      </c>
    </row>
    <row r="7" spans="1:10" s="87" customFormat="1" x14ac:dyDescent="0.25">
      <c r="A7" s="165"/>
      <c r="B7" s="165"/>
      <c r="C7" s="122"/>
      <c r="D7" s="78"/>
      <c r="E7" s="81"/>
      <c r="F7" s="78"/>
      <c r="G7" s="169">
        <f t="shared" si="0"/>
        <v>0</v>
      </c>
      <c r="H7" s="87" t="s">
        <v>180</v>
      </c>
    </row>
    <row r="8" spans="1:10" s="87" customFormat="1" hidden="1" x14ac:dyDescent="0.25">
      <c r="A8" s="165"/>
      <c r="B8" s="165"/>
      <c r="C8" s="122"/>
      <c r="D8" s="78"/>
      <c r="E8" s="81"/>
      <c r="F8" s="78"/>
      <c r="G8" s="169">
        <f t="shared" si="0"/>
        <v>0</v>
      </c>
      <c r="H8" s="87" t="s">
        <v>180</v>
      </c>
    </row>
    <row r="9" spans="1:10" s="87" customFormat="1" hidden="1" x14ac:dyDescent="0.25">
      <c r="A9" s="165"/>
      <c r="B9" s="165"/>
      <c r="C9" s="122"/>
      <c r="D9" s="78"/>
      <c r="E9" s="81"/>
      <c r="F9" s="78"/>
      <c r="G9" s="169">
        <f t="shared" si="0"/>
        <v>0</v>
      </c>
      <c r="H9" s="87" t="s">
        <v>180</v>
      </c>
    </row>
    <row r="10" spans="1:10" s="87" customFormat="1" hidden="1" x14ac:dyDescent="0.25">
      <c r="A10" s="165"/>
      <c r="B10" s="165"/>
      <c r="C10" s="122"/>
      <c r="D10" s="78"/>
      <c r="E10" s="81"/>
      <c r="F10" s="78"/>
      <c r="G10" s="169">
        <f t="shared" si="0"/>
        <v>0</v>
      </c>
      <c r="H10" s="87" t="s">
        <v>180</v>
      </c>
    </row>
    <row r="11" spans="1:10" s="87" customFormat="1" hidden="1" x14ac:dyDescent="0.25">
      <c r="A11" s="165"/>
      <c r="B11" s="165"/>
      <c r="C11" s="122"/>
      <c r="D11" s="78"/>
      <c r="E11" s="81"/>
      <c r="F11" s="78"/>
      <c r="G11" s="169">
        <f t="shared" si="0"/>
        <v>0</v>
      </c>
      <c r="H11" s="87" t="s">
        <v>180</v>
      </c>
    </row>
    <row r="12" spans="1:10" s="87" customFormat="1" hidden="1" x14ac:dyDescent="0.25">
      <c r="A12" s="165"/>
      <c r="B12" s="165"/>
      <c r="C12" s="122"/>
      <c r="D12" s="78"/>
      <c r="E12" s="81"/>
      <c r="F12" s="78"/>
      <c r="G12" s="169">
        <f t="shared" si="0"/>
        <v>0</v>
      </c>
      <c r="H12" s="87" t="s">
        <v>180</v>
      </c>
    </row>
    <row r="13" spans="1:10" s="87" customFormat="1" hidden="1" x14ac:dyDescent="0.25">
      <c r="A13" s="165"/>
      <c r="B13" s="165"/>
      <c r="C13" s="122"/>
      <c r="D13" s="78"/>
      <c r="E13" s="81"/>
      <c r="F13" s="78"/>
      <c r="G13" s="169">
        <f t="shared" si="0"/>
        <v>0</v>
      </c>
      <c r="H13" s="87" t="s">
        <v>180</v>
      </c>
    </row>
    <row r="14" spans="1:10" s="87" customFormat="1" hidden="1" x14ac:dyDescent="0.25">
      <c r="A14" s="165"/>
      <c r="B14" s="165"/>
      <c r="C14" s="122"/>
      <c r="D14" s="78"/>
      <c r="E14" s="81"/>
      <c r="F14" s="78"/>
      <c r="G14" s="169">
        <f t="shared" si="0"/>
        <v>0</v>
      </c>
      <c r="H14" s="87" t="s">
        <v>180</v>
      </c>
    </row>
    <row r="15" spans="1:10" s="87" customFormat="1" hidden="1" x14ac:dyDescent="0.25">
      <c r="A15" s="165"/>
      <c r="B15" s="165"/>
      <c r="C15" s="122"/>
      <c r="D15" s="78"/>
      <c r="E15" s="81"/>
      <c r="F15" s="78"/>
      <c r="G15" s="169">
        <f t="shared" si="0"/>
        <v>0</v>
      </c>
      <c r="H15" s="87" t="s">
        <v>180</v>
      </c>
    </row>
    <row r="16" spans="1:10" s="87" customFormat="1" hidden="1" x14ac:dyDescent="0.25">
      <c r="A16" s="165"/>
      <c r="B16" s="165"/>
      <c r="C16" s="122"/>
      <c r="D16" s="78"/>
      <c r="E16" s="81"/>
      <c r="F16" s="78"/>
      <c r="G16" s="169">
        <f t="shared" si="0"/>
        <v>0</v>
      </c>
      <c r="H16" s="87" t="s">
        <v>180</v>
      </c>
    </row>
    <row r="17" spans="1:8" s="87" customFormat="1" hidden="1" x14ac:dyDescent="0.25">
      <c r="A17" s="165"/>
      <c r="B17" s="165"/>
      <c r="C17" s="122"/>
      <c r="D17" s="78"/>
      <c r="E17" s="81"/>
      <c r="F17" s="78"/>
      <c r="G17" s="169">
        <f t="shared" si="0"/>
        <v>0</v>
      </c>
      <c r="H17" s="87" t="s">
        <v>180</v>
      </c>
    </row>
    <row r="18" spans="1:8" s="87" customFormat="1" hidden="1" x14ac:dyDescent="0.25">
      <c r="A18" s="165"/>
      <c r="B18" s="165"/>
      <c r="C18" s="122"/>
      <c r="D18" s="78"/>
      <c r="E18" s="81"/>
      <c r="F18" s="78"/>
      <c r="G18" s="169">
        <f t="shared" si="0"/>
        <v>0</v>
      </c>
      <c r="H18" s="87" t="s">
        <v>180</v>
      </c>
    </row>
    <row r="19" spans="1:8" s="87" customFormat="1" hidden="1" x14ac:dyDescent="0.25">
      <c r="A19" s="165"/>
      <c r="B19" s="165"/>
      <c r="C19" s="122"/>
      <c r="D19" s="78"/>
      <c r="E19" s="81"/>
      <c r="F19" s="78"/>
      <c r="G19" s="169">
        <f t="shared" si="0"/>
        <v>0</v>
      </c>
      <c r="H19" s="87" t="s">
        <v>180</v>
      </c>
    </row>
    <row r="20" spans="1:8" s="87" customFormat="1" hidden="1" x14ac:dyDescent="0.25">
      <c r="A20" s="165"/>
      <c r="B20" s="165"/>
      <c r="C20" s="122"/>
      <c r="D20" s="78"/>
      <c r="E20" s="81"/>
      <c r="F20" s="78"/>
      <c r="G20" s="169">
        <f t="shared" si="0"/>
        <v>0</v>
      </c>
      <c r="H20" s="87" t="s">
        <v>180</v>
      </c>
    </row>
    <row r="21" spans="1:8" s="87" customFormat="1" hidden="1" x14ac:dyDescent="0.25">
      <c r="A21" s="165"/>
      <c r="B21" s="165"/>
      <c r="C21" s="122"/>
      <c r="D21" s="78"/>
      <c r="E21" s="81"/>
      <c r="F21" s="78"/>
      <c r="G21" s="169">
        <f t="shared" si="0"/>
        <v>0</v>
      </c>
      <c r="H21" s="87" t="s">
        <v>180</v>
      </c>
    </row>
    <row r="22" spans="1:8" s="87" customFormat="1" hidden="1" x14ac:dyDescent="0.25">
      <c r="A22" s="165"/>
      <c r="B22" s="165"/>
      <c r="C22" s="122"/>
      <c r="D22" s="78"/>
      <c r="E22" s="81"/>
      <c r="F22" s="78"/>
      <c r="G22" s="169">
        <f t="shared" si="0"/>
        <v>0</v>
      </c>
      <c r="H22" s="87" t="s">
        <v>180</v>
      </c>
    </row>
    <row r="23" spans="1:8" s="87" customFormat="1" hidden="1" x14ac:dyDescent="0.25">
      <c r="A23" s="165"/>
      <c r="B23" s="165"/>
      <c r="C23" s="122"/>
      <c r="D23" s="78"/>
      <c r="E23" s="81"/>
      <c r="F23" s="78"/>
      <c r="G23" s="169">
        <f t="shared" si="0"/>
        <v>0</v>
      </c>
      <c r="H23" s="87" t="s">
        <v>180</v>
      </c>
    </row>
    <row r="24" spans="1:8" s="87" customFormat="1" hidden="1" x14ac:dyDescent="0.25">
      <c r="A24" s="165"/>
      <c r="B24" s="165"/>
      <c r="C24" s="122"/>
      <c r="D24" s="78"/>
      <c r="E24" s="81"/>
      <c r="F24" s="78"/>
      <c r="G24" s="169">
        <f t="shared" si="0"/>
        <v>0</v>
      </c>
      <c r="H24" s="87" t="s">
        <v>180</v>
      </c>
    </row>
    <row r="25" spans="1:8" s="87" customFormat="1" hidden="1" x14ac:dyDescent="0.25">
      <c r="A25" s="165"/>
      <c r="B25" s="165"/>
      <c r="C25" s="122"/>
      <c r="D25" s="78"/>
      <c r="E25" s="81"/>
      <c r="F25" s="78"/>
      <c r="G25" s="169">
        <f t="shared" si="0"/>
        <v>0</v>
      </c>
      <c r="H25" s="87" t="s">
        <v>180</v>
      </c>
    </row>
    <row r="26" spans="1:8" s="87" customFormat="1" hidden="1" x14ac:dyDescent="0.25">
      <c r="A26" s="165"/>
      <c r="B26" s="165"/>
      <c r="C26" s="122"/>
      <c r="D26" s="78"/>
      <c r="E26" s="81"/>
      <c r="F26" s="78"/>
      <c r="G26" s="169">
        <f t="shared" si="0"/>
        <v>0</v>
      </c>
      <c r="H26" s="87" t="s">
        <v>180</v>
      </c>
    </row>
    <row r="27" spans="1:8" s="87" customFormat="1" hidden="1" x14ac:dyDescent="0.25">
      <c r="A27" s="165"/>
      <c r="B27" s="165"/>
      <c r="C27" s="122"/>
      <c r="D27" s="78"/>
      <c r="E27" s="81"/>
      <c r="F27" s="78"/>
      <c r="G27" s="169">
        <f t="shared" si="0"/>
        <v>0</v>
      </c>
      <c r="H27" s="87" t="s">
        <v>180</v>
      </c>
    </row>
    <row r="28" spans="1:8" s="87" customFormat="1" hidden="1" x14ac:dyDescent="0.25">
      <c r="A28" s="165"/>
      <c r="B28" s="165"/>
      <c r="C28" s="122"/>
      <c r="D28" s="78"/>
      <c r="E28" s="81"/>
      <c r="F28" s="78"/>
      <c r="G28" s="169">
        <f t="shared" si="0"/>
        <v>0</v>
      </c>
      <c r="H28" s="87" t="s">
        <v>180</v>
      </c>
    </row>
    <row r="29" spans="1:8" s="87" customFormat="1" hidden="1" x14ac:dyDescent="0.25">
      <c r="A29" s="165"/>
      <c r="B29" s="165"/>
      <c r="C29" s="122"/>
      <c r="D29" s="78"/>
      <c r="E29" s="81"/>
      <c r="F29" s="78"/>
      <c r="G29" s="169">
        <f t="shared" si="0"/>
        <v>0</v>
      </c>
      <c r="H29" s="87" t="s">
        <v>180</v>
      </c>
    </row>
    <row r="30" spans="1:8" s="87" customFormat="1" hidden="1" x14ac:dyDescent="0.25">
      <c r="A30" s="165"/>
      <c r="B30" s="165"/>
      <c r="C30" s="122"/>
      <c r="D30" s="78"/>
      <c r="E30" s="81"/>
      <c r="F30" s="78"/>
      <c r="G30" s="169">
        <f t="shared" si="0"/>
        <v>0</v>
      </c>
      <c r="H30" s="87" t="s">
        <v>180</v>
      </c>
    </row>
    <row r="31" spans="1:8" s="87" customFormat="1" hidden="1" x14ac:dyDescent="0.25">
      <c r="A31" s="165"/>
      <c r="B31" s="165"/>
      <c r="C31" s="122"/>
      <c r="D31" s="78"/>
      <c r="E31" s="81"/>
      <c r="F31" s="78"/>
      <c r="G31" s="169">
        <f t="shared" si="0"/>
        <v>0</v>
      </c>
      <c r="H31" s="87" t="s">
        <v>180</v>
      </c>
    </row>
    <row r="32" spans="1:8" s="87" customFormat="1" hidden="1" x14ac:dyDescent="0.25">
      <c r="A32" s="165"/>
      <c r="B32" s="165"/>
      <c r="C32" s="122"/>
      <c r="D32" s="78"/>
      <c r="E32" s="81"/>
      <c r="F32" s="78"/>
      <c r="G32" s="169">
        <f t="shared" si="0"/>
        <v>0</v>
      </c>
      <c r="H32" s="87" t="s">
        <v>180</v>
      </c>
    </row>
    <row r="33" spans="1:8" s="87" customFormat="1" hidden="1" x14ac:dyDescent="0.25">
      <c r="A33" s="165"/>
      <c r="B33" s="165"/>
      <c r="C33" s="122"/>
      <c r="D33" s="78"/>
      <c r="E33" s="81"/>
      <c r="F33" s="78"/>
      <c r="G33" s="169">
        <f t="shared" si="0"/>
        <v>0</v>
      </c>
      <c r="H33" s="87" t="s">
        <v>180</v>
      </c>
    </row>
    <row r="34" spans="1:8" s="87" customFormat="1" hidden="1" x14ac:dyDescent="0.25">
      <c r="A34" s="165"/>
      <c r="B34" s="165"/>
      <c r="C34" s="122"/>
      <c r="D34" s="78"/>
      <c r="E34" s="81"/>
      <c r="F34" s="78"/>
      <c r="G34" s="169">
        <f t="shared" si="0"/>
        <v>0</v>
      </c>
      <c r="H34" s="87" t="s">
        <v>180</v>
      </c>
    </row>
    <row r="35" spans="1:8" s="87" customFormat="1" hidden="1" x14ac:dyDescent="0.25">
      <c r="A35" s="165"/>
      <c r="B35" s="165"/>
      <c r="C35" s="122"/>
      <c r="D35" s="78"/>
      <c r="E35" s="81"/>
      <c r="F35" s="78"/>
      <c r="G35" s="169">
        <f t="shared" si="0"/>
        <v>0</v>
      </c>
      <c r="H35" s="87" t="s">
        <v>180</v>
      </c>
    </row>
    <row r="36" spans="1:8" s="87" customFormat="1" hidden="1" x14ac:dyDescent="0.25">
      <c r="A36" s="165"/>
      <c r="B36" s="165"/>
      <c r="C36" s="122"/>
      <c r="D36" s="78"/>
      <c r="E36" s="81"/>
      <c r="F36" s="78"/>
      <c r="G36" s="169">
        <f t="shared" si="0"/>
        <v>0</v>
      </c>
      <c r="H36" s="87" t="s">
        <v>180</v>
      </c>
    </row>
    <row r="37" spans="1:8" s="87" customFormat="1" hidden="1" x14ac:dyDescent="0.25">
      <c r="A37" s="165"/>
      <c r="B37" s="165"/>
      <c r="C37" s="122"/>
      <c r="D37" s="78"/>
      <c r="E37" s="81"/>
      <c r="F37" s="78"/>
      <c r="G37" s="169">
        <f t="shared" ref="G37:G68" si="1">ROUND(+C37*E37*F37,2)</f>
        <v>0</v>
      </c>
      <c r="H37" s="87" t="s">
        <v>180</v>
      </c>
    </row>
    <row r="38" spans="1:8" s="87" customFormat="1" hidden="1" x14ac:dyDescent="0.25">
      <c r="A38" s="165"/>
      <c r="B38" s="165"/>
      <c r="C38" s="122"/>
      <c r="D38" s="78"/>
      <c r="E38" s="81"/>
      <c r="F38" s="78"/>
      <c r="G38" s="169">
        <f t="shared" si="1"/>
        <v>0</v>
      </c>
      <c r="H38" s="87" t="s">
        <v>180</v>
      </c>
    </row>
    <row r="39" spans="1:8" s="87" customFormat="1" hidden="1" x14ac:dyDescent="0.25">
      <c r="A39" s="165"/>
      <c r="B39" s="165"/>
      <c r="C39" s="122"/>
      <c r="D39" s="78"/>
      <c r="E39" s="81"/>
      <c r="F39" s="78"/>
      <c r="G39" s="169">
        <f t="shared" si="1"/>
        <v>0</v>
      </c>
      <c r="H39" s="87" t="s">
        <v>180</v>
      </c>
    </row>
    <row r="40" spans="1:8" s="87" customFormat="1" hidden="1" x14ac:dyDescent="0.25">
      <c r="A40" s="165"/>
      <c r="B40" s="165"/>
      <c r="C40" s="122"/>
      <c r="D40" s="78"/>
      <c r="E40" s="81"/>
      <c r="F40" s="78"/>
      <c r="G40" s="169">
        <f t="shared" si="1"/>
        <v>0</v>
      </c>
      <c r="H40" s="87" t="s">
        <v>180</v>
      </c>
    </row>
    <row r="41" spans="1:8" s="87" customFormat="1" hidden="1" x14ac:dyDescent="0.25">
      <c r="A41" s="165"/>
      <c r="B41" s="165"/>
      <c r="C41" s="122"/>
      <c r="D41" s="78"/>
      <c r="E41" s="81"/>
      <c r="F41" s="78"/>
      <c r="G41" s="169">
        <f t="shared" si="1"/>
        <v>0</v>
      </c>
      <c r="H41" s="87" t="s">
        <v>180</v>
      </c>
    </row>
    <row r="42" spans="1:8" s="87" customFormat="1" hidden="1" x14ac:dyDescent="0.25">
      <c r="A42" s="165"/>
      <c r="B42" s="165"/>
      <c r="C42" s="122"/>
      <c r="D42" s="78"/>
      <c r="E42" s="81"/>
      <c r="F42" s="78"/>
      <c r="G42" s="169">
        <f t="shared" si="1"/>
        <v>0</v>
      </c>
      <c r="H42" s="87" t="s">
        <v>180</v>
      </c>
    </row>
    <row r="43" spans="1:8" s="87" customFormat="1" hidden="1" x14ac:dyDescent="0.25">
      <c r="A43" s="165"/>
      <c r="B43" s="165"/>
      <c r="C43" s="122"/>
      <c r="D43" s="78"/>
      <c r="E43" s="81"/>
      <c r="F43" s="78"/>
      <c r="G43" s="169">
        <f t="shared" si="1"/>
        <v>0</v>
      </c>
      <c r="H43" s="87" t="s">
        <v>180</v>
      </c>
    </row>
    <row r="44" spans="1:8" s="87" customFormat="1" hidden="1" x14ac:dyDescent="0.25">
      <c r="A44" s="165"/>
      <c r="B44" s="165"/>
      <c r="C44" s="122"/>
      <c r="D44" s="78"/>
      <c r="E44" s="81"/>
      <c r="F44" s="78"/>
      <c r="G44" s="169">
        <f t="shared" si="1"/>
        <v>0</v>
      </c>
      <c r="H44" s="87" t="s">
        <v>180</v>
      </c>
    </row>
    <row r="45" spans="1:8" s="87" customFormat="1" hidden="1" x14ac:dyDescent="0.25">
      <c r="A45" s="165"/>
      <c r="B45" s="165"/>
      <c r="C45" s="122"/>
      <c r="D45" s="78"/>
      <c r="E45" s="81"/>
      <c r="F45" s="78"/>
      <c r="G45" s="169">
        <f t="shared" si="1"/>
        <v>0</v>
      </c>
      <c r="H45" s="87" t="s">
        <v>180</v>
      </c>
    </row>
    <row r="46" spans="1:8" s="87" customFormat="1" hidden="1" x14ac:dyDescent="0.25">
      <c r="A46" s="165"/>
      <c r="B46" s="165"/>
      <c r="C46" s="122"/>
      <c r="D46" s="78"/>
      <c r="E46" s="81"/>
      <c r="F46" s="78"/>
      <c r="G46" s="169">
        <f t="shared" si="1"/>
        <v>0</v>
      </c>
      <c r="H46" s="87" t="s">
        <v>180</v>
      </c>
    </row>
    <row r="47" spans="1:8" s="87" customFormat="1" hidden="1" x14ac:dyDescent="0.25">
      <c r="A47" s="165"/>
      <c r="B47" s="165"/>
      <c r="C47" s="122"/>
      <c r="D47" s="78"/>
      <c r="E47" s="81"/>
      <c r="F47" s="78"/>
      <c r="G47" s="169">
        <f t="shared" si="1"/>
        <v>0</v>
      </c>
      <c r="H47" s="87" t="s">
        <v>180</v>
      </c>
    </row>
    <row r="48" spans="1:8" s="87" customFormat="1" hidden="1" x14ac:dyDescent="0.25">
      <c r="A48" s="165"/>
      <c r="B48" s="165"/>
      <c r="C48" s="122"/>
      <c r="D48" s="78"/>
      <c r="E48" s="81"/>
      <c r="F48" s="78"/>
      <c r="G48" s="169">
        <f t="shared" si="1"/>
        <v>0</v>
      </c>
      <c r="H48" s="87" t="s">
        <v>180</v>
      </c>
    </row>
    <row r="49" spans="1:8" s="87" customFormat="1" hidden="1" x14ac:dyDescent="0.25">
      <c r="A49" s="165"/>
      <c r="B49" s="165"/>
      <c r="C49" s="122"/>
      <c r="D49" s="78"/>
      <c r="E49" s="81"/>
      <c r="F49" s="78"/>
      <c r="G49" s="169">
        <f t="shared" si="1"/>
        <v>0</v>
      </c>
      <c r="H49" s="87" t="s">
        <v>180</v>
      </c>
    </row>
    <row r="50" spans="1:8" s="87" customFormat="1" hidden="1" x14ac:dyDescent="0.25">
      <c r="A50" s="165"/>
      <c r="B50" s="165"/>
      <c r="C50" s="122"/>
      <c r="D50" s="78"/>
      <c r="E50" s="81"/>
      <c r="F50" s="78"/>
      <c r="G50" s="169">
        <f t="shared" si="1"/>
        <v>0</v>
      </c>
      <c r="H50" s="87" t="s">
        <v>180</v>
      </c>
    </row>
    <row r="51" spans="1:8" s="87" customFormat="1" hidden="1" x14ac:dyDescent="0.25">
      <c r="A51" s="165"/>
      <c r="B51" s="165"/>
      <c r="C51" s="122"/>
      <c r="D51" s="78"/>
      <c r="E51" s="81"/>
      <c r="F51" s="78"/>
      <c r="G51" s="169">
        <f t="shared" si="1"/>
        <v>0</v>
      </c>
      <c r="H51" s="87" t="s">
        <v>180</v>
      </c>
    </row>
    <row r="52" spans="1:8" s="87" customFormat="1" hidden="1" x14ac:dyDescent="0.25">
      <c r="A52" s="165"/>
      <c r="B52" s="165"/>
      <c r="C52" s="122"/>
      <c r="D52" s="78"/>
      <c r="E52" s="81"/>
      <c r="F52" s="78"/>
      <c r="G52" s="169">
        <f t="shared" si="1"/>
        <v>0</v>
      </c>
      <c r="H52" s="87" t="s">
        <v>180</v>
      </c>
    </row>
    <row r="53" spans="1:8" s="87" customFormat="1" hidden="1" x14ac:dyDescent="0.25">
      <c r="A53" s="165"/>
      <c r="B53" s="165"/>
      <c r="C53" s="122"/>
      <c r="D53" s="78"/>
      <c r="E53" s="81"/>
      <c r="F53" s="78"/>
      <c r="G53" s="169">
        <f t="shared" si="1"/>
        <v>0</v>
      </c>
      <c r="H53" s="87" t="s">
        <v>180</v>
      </c>
    </row>
    <row r="54" spans="1:8" s="87" customFormat="1" hidden="1" x14ac:dyDescent="0.25">
      <c r="A54" s="165"/>
      <c r="B54" s="165"/>
      <c r="C54" s="122"/>
      <c r="D54" s="78"/>
      <c r="E54" s="81"/>
      <c r="F54" s="78"/>
      <c r="G54" s="169">
        <f t="shared" si="1"/>
        <v>0</v>
      </c>
      <c r="H54" s="87" t="s">
        <v>180</v>
      </c>
    </row>
    <row r="55" spans="1:8" s="87" customFormat="1" hidden="1" x14ac:dyDescent="0.25">
      <c r="A55" s="165"/>
      <c r="B55" s="165"/>
      <c r="C55" s="122"/>
      <c r="D55" s="78"/>
      <c r="E55" s="81"/>
      <c r="F55" s="78"/>
      <c r="G55" s="169">
        <f t="shared" si="1"/>
        <v>0</v>
      </c>
      <c r="H55" s="87" t="s">
        <v>180</v>
      </c>
    </row>
    <row r="56" spans="1:8" s="87" customFormat="1" hidden="1" x14ac:dyDescent="0.25">
      <c r="A56" s="165"/>
      <c r="B56" s="165"/>
      <c r="C56" s="122"/>
      <c r="D56" s="78"/>
      <c r="E56" s="81"/>
      <c r="F56" s="78"/>
      <c r="G56" s="169">
        <f t="shared" si="1"/>
        <v>0</v>
      </c>
      <c r="H56" s="87" t="s">
        <v>180</v>
      </c>
    </row>
    <row r="57" spans="1:8" s="87" customFormat="1" hidden="1" x14ac:dyDescent="0.25">
      <c r="A57" s="165"/>
      <c r="B57" s="165"/>
      <c r="C57" s="122"/>
      <c r="D57" s="78"/>
      <c r="E57" s="81"/>
      <c r="F57" s="78"/>
      <c r="G57" s="169">
        <f t="shared" si="1"/>
        <v>0</v>
      </c>
      <c r="H57" s="87" t="s">
        <v>180</v>
      </c>
    </row>
    <row r="58" spans="1:8" s="87" customFormat="1" hidden="1" x14ac:dyDescent="0.25">
      <c r="A58" s="165"/>
      <c r="B58" s="165"/>
      <c r="C58" s="122"/>
      <c r="D58" s="78"/>
      <c r="E58" s="81"/>
      <c r="F58" s="78"/>
      <c r="G58" s="169">
        <f t="shared" si="1"/>
        <v>0</v>
      </c>
      <c r="H58" s="87" t="s">
        <v>180</v>
      </c>
    </row>
    <row r="59" spans="1:8" s="87" customFormat="1" hidden="1" x14ac:dyDescent="0.25">
      <c r="A59" s="165"/>
      <c r="B59" s="165"/>
      <c r="C59" s="122"/>
      <c r="D59" s="78"/>
      <c r="E59" s="81"/>
      <c r="F59" s="78"/>
      <c r="G59" s="169">
        <f t="shared" si="1"/>
        <v>0</v>
      </c>
      <c r="H59" s="87" t="s">
        <v>180</v>
      </c>
    </row>
    <row r="60" spans="1:8" s="87" customFormat="1" hidden="1" x14ac:dyDescent="0.25">
      <c r="A60" s="165"/>
      <c r="B60" s="165"/>
      <c r="C60" s="122"/>
      <c r="D60" s="78"/>
      <c r="E60" s="81"/>
      <c r="F60" s="78"/>
      <c r="G60" s="169">
        <f t="shared" si="1"/>
        <v>0</v>
      </c>
      <c r="H60" s="87" t="s">
        <v>180</v>
      </c>
    </row>
    <row r="61" spans="1:8" s="87" customFormat="1" hidden="1" x14ac:dyDescent="0.25">
      <c r="A61" s="165"/>
      <c r="B61" s="165"/>
      <c r="C61" s="122"/>
      <c r="D61" s="78"/>
      <c r="E61" s="81"/>
      <c r="F61" s="78"/>
      <c r="G61" s="169">
        <f t="shared" si="1"/>
        <v>0</v>
      </c>
      <c r="H61" s="87" t="s">
        <v>180</v>
      </c>
    </row>
    <row r="62" spans="1:8" s="87" customFormat="1" hidden="1" x14ac:dyDescent="0.25">
      <c r="A62" s="165"/>
      <c r="B62" s="165"/>
      <c r="C62" s="122"/>
      <c r="D62" s="78"/>
      <c r="E62" s="81"/>
      <c r="F62" s="78"/>
      <c r="G62" s="169">
        <f t="shared" si="1"/>
        <v>0</v>
      </c>
      <c r="H62" s="87" t="s">
        <v>180</v>
      </c>
    </row>
    <row r="63" spans="1:8" s="87" customFormat="1" hidden="1" x14ac:dyDescent="0.25">
      <c r="A63" s="165"/>
      <c r="B63" s="165"/>
      <c r="C63" s="122"/>
      <c r="D63" s="78"/>
      <c r="E63" s="81"/>
      <c r="F63" s="78"/>
      <c r="G63" s="169">
        <f t="shared" si="1"/>
        <v>0</v>
      </c>
      <c r="H63" s="87" t="s">
        <v>180</v>
      </c>
    </row>
    <row r="64" spans="1:8" s="87" customFormat="1" hidden="1" x14ac:dyDescent="0.25">
      <c r="A64" s="165"/>
      <c r="B64" s="165"/>
      <c r="C64" s="122"/>
      <c r="D64" s="78"/>
      <c r="E64" s="81"/>
      <c r="F64" s="78"/>
      <c r="G64" s="169">
        <f t="shared" si="1"/>
        <v>0</v>
      </c>
      <c r="H64" s="87" t="s">
        <v>180</v>
      </c>
    </row>
    <row r="65" spans="1:8" s="87" customFormat="1" hidden="1" x14ac:dyDescent="0.25">
      <c r="A65" s="165"/>
      <c r="B65" s="165"/>
      <c r="C65" s="122"/>
      <c r="D65" s="78"/>
      <c r="E65" s="81"/>
      <c r="F65" s="78"/>
      <c r="G65" s="169">
        <f t="shared" si="1"/>
        <v>0</v>
      </c>
      <c r="H65" s="87" t="s">
        <v>180</v>
      </c>
    </row>
    <row r="66" spans="1:8" s="87" customFormat="1" hidden="1" x14ac:dyDescent="0.25">
      <c r="A66" s="165"/>
      <c r="B66" s="165"/>
      <c r="C66" s="122"/>
      <c r="D66" s="78"/>
      <c r="E66" s="81"/>
      <c r="F66" s="78"/>
      <c r="G66" s="169">
        <f t="shared" si="1"/>
        <v>0</v>
      </c>
      <c r="H66" s="87" t="s">
        <v>180</v>
      </c>
    </row>
    <row r="67" spans="1:8" s="87" customFormat="1" hidden="1" x14ac:dyDescent="0.25">
      <c r="A67" s="165"/>
      <c r="B67" s="165"/>
      <c r="C67" s="122"/>
      <c r="D67" s="78"/>
      <c r="E67" s="81"/>
      <c r="F67" s="78"/>
      <c r="G67" s="169">
        <f t="shared" si="1"/>
        <v>0</v>
      </c>
      <c r="H67" s="87" t="s">
        <v>180</v>
      </c>
    </row>
    <row r="68" spans="1:8" s="87" customFormat="1" hidden="1" x14ac:dyDescent="0.25">
      <c r="A68" s="165"/>
      <c r="B68" s="165"/>
      <c r="C68" s="122"/>
      <c r="D68" s="78"/>
      <c r="E68" s="81"/>
      <c r="F68" s="78"/>
      <c r="G68" s="169">
        <f t="shared" si="1"/>
        <v>0</v>
      </c>
      <c r="H68" s="87" t="s">
        <v>180</v>
      </c>
    </row>
    <row r="69" spans="1:8" s="87" customFormat="1" hidden="1" x14ac:dyDescent="0.25">
      <c r="A69" s="165"/>
      <c r="B69" s="165"/>
      <c r="C69" s="122"/>
      <c r="D69" s="78"/>
      <c r="E69" s="81"/>
      <c r="F69" s="78"/>
      <c r="G69" s="169">
        <f t="shared" ref="G69:G100" si="2">ROUND(+C69*E69*F69,2)</f>
        <v>0</v>
      </c>
      <c r="H69" s="87" t="s">
        <v>180</v>
      </c>
    </row>
    <row r="70" spans="1:8" s="87" customFormat="1" hidden="1" x14ac:dyDescent="0.25">
      <c r="A70" s="165"/>
      <c r="B70" s="165"/>
      <c r="C70" s="122"/>
      <c r="D70" s="78"/>
      <c r="E70" s="81"/>
      <c r="F70" s="78"/>
      <c r="G70" s="169">
        <f t="shared" si="2"/>
        <v>0</v>
      </c>
      <c r="H70" s="87" t="s">
        <v>180</v>
      </c>
    </row>
    <row r="71" spans="1:8" s="87" customFormat="1" hidden="1" x14ac:dyDescent="0.25">
      <c r="A71" s="165"/>
      <c r="B71" s="165"/>
      <c r="C71" s="122"/>
      <c r="D71" s="78"/>
      <c r="E71" s="81"/>
      <c r="F71" s="78"/>
      <c r="G71" s="169">
        <f t="shared" si="2"/>
        <v>0</v>
      </c>
      <c r="H71" s="87" t="s">
        <v>180</v>
      </c>
    </row>
    <row r="72" spans="1:8" s="87" customFormat="1" hidden="1" x14ac:dyDescent="0.25">
      <c r="A72" s="165"/>
      <c r="B72" s="165"/>
      <c r="C72" s="122"/>
      <c r="D72" s="78"/>
      <c r="E72" s="81"/>
      <c r="F72" s="78"/>
      <c r="G72" s="169">
        <f t="shared" si="2"/>
        <v>0</v>
      </c>
      <c r="H72" s="87" t="s">
        <v>180</v>
      </c>
    </row>
    <row r="73" spans="1:8" s="87" customFormat="1" hidden="1" x14ac:dyDescent="0.25">
      <c r="A73" s="165"/>
      <c r="B73" s="165"/>
      <c r="C73" s="122"/>
      <c r="D73" s="78"/>
      <c r="E73" s="81"/>
      <c r="F73" s="78"/>
      <c r="G73" s="169">
        <f t="shared" si="2"/>
        <v>0</v>
      </c>
      <c r="H73" s="87" t="s">
        <v>180</v>
      </c>
    </row>
    <row r="74" spans="1:8" s="87" customFormat="1" hidden="1" x14ac:dyDescent="0.25">
      <c r="A74" s="165"/>
      <c r="B74" s="165"/>
      <c r="C74" s="122"/>
      <c r="D74" s="78"/>
      <c r="E74" s="81"/>
      <c r="F74" s="78"/>
      <c r="G74" s="169">
        <f t="shared" si="2"/>
        <v>0</v>
      </c>
      <c r="H74" s="87" t="s">
        <v>180</v>
      </c>
    </row>
    <row r="75" spans="1:8" s="87" customFormat="1" hidden="1" x14ac:dyDescent="0.25">
      <c r="A75" s="165"/>
      <c r="B75" s="165"/>
      <c r="C75" s="122"/>
      <c r="D75" s="78"/>
      <c r="E75" s="81"/>
      <c r="F75" s="78"/>
      <c r="G75" s="169">
        <f t="shared" si="2"/>
        <v>0</v>
      </c>
      <c r="H75" s="87" t="s">
        <v>180</v>
      </c>
    </row>
    <row r="76" spans="1:8" s="87" customFormat="1" hidden="1" x14ac:dyDescent="0.25">
      <c r="A76" s="165"/>
      <c r="B76" s="165"/>
      <c r="C76" s="122"/>
      <c r="D76" s="78"/>
      <c r="E76" s="81"/>
      <c r="F76" s="78"/>
      <c r="G76" s="169">
        <f t="shared" si="2"/>
        <v>0</v>
      </c>
      <c r="H76" s="87" t="s">
        <v>180</v>
      </c>
    </row>
    <row r="77" spans="1:8" s="87" customFormat="1" hidden="1" x14ac:dyDescent="0.25">
      <c r="A77" s="165"/>
      <c r="B77" s="165"/>
      <c r="C77" s="122"/>
      <c r="D77" s="78"/>
      <c r="E77" s="81"/>
      <c r="F77" s="78"/>
      <c r="G77" s="169">
        <f t="shared" si="2"/>
        <v>0</v>
      </c>
      <c r="H77" s="87" t="s">
        <v>180</v>
      </c>
    </row>
    <row r="78" spans="1:8" s="87" customFormat="1" hidden="1" x14ac:dyDescent="0.25">
      <c r="A78" s="165"/>
      <c r="B78" s="165"/>
      <c r="C78" s="122"/>
      <c r="D78" s="78"/>
      <c r="E78" s="81"/>
      <c r="F78" s="78"/>
      <c r="G78" s="169">
        <f t="shared" si="2"/>
        <v>0</v>
      </c>
      <c r="H78" s="87" t="s">
        <v>180</v>
      </c>
    </row>
    <row r="79" spans="1:8" s="87" customFormat="1" hidden="1" x14ac:dyDescent="0.25">
      <c r="A79" s="165"/>
      <c r="B79" s="165"/>
      <c r="C79" s="122"/>
      <c r="D79" s="78"/>
      <c r="E79" s="81"/>
      <c r="F79" s="78"/>
      <c r="G79" s="169">
        <f t="shared" si="2"/>
        <v>0</v>
      </c>
      <c r="H79" s="87" t="s">
        <v>180</v>
      </c>
    </row>
    <row r="80" spans="1:8" s="87" customFormat="1" hidden="1" x14ac:dyDescent="0.25">
      <c r="A80" s="165"/>
      <c r="B80" s="165"/>
      <c r="C80" s="122"/>
      <c r="D80" s="78"/>
      <c r="E80" s="81"/>
      <c r="F80" s="78"/>
      <c r="G80" s="169">
        <f t="shared" si="2"/>
        <v>0</v>
      </c>
      <c r="H80" s="87" t="s">
        <v>180</v>
      </c>
    </row>
    <row r="81" spans="1:8" s="87" customFormat="1" hidden="1" x14ac:dyDescent="0.25">
      <c r="A81" s="165"/>
      <c r="B81" s="165"/>
      <c r="C81" s="122"/>
      <c r="D81" s="78"/>
      <c r="E81" s="81"/>
      <c r="F81" s="78"/>
      <c r="G81" s="169">
        <f t="shared" si="2"/>
        <v>0</v>
      </c>
      <c r="H81" s="87" t="s">
        <v>180</v>
      </c>
    </row>
    <row r="82" spans="1:8" s="87" customFormat="1" hidden="1" x14ac:dyDescent="0.25">
      <c r="A82" s="165"/>
      <c r="B82" s="165"/>
      <c r="C82" s="122"/>
      <c r="D82" s="78"/>
      <c r="E82" s="81"/>
      <c r="F82" s="78"/>
      <c r="G82" s="169">
        <f t="shared" si="2"/>
        <v>0</v>
      </c>
      <c r="H82" s="87" t="s">
        <v>180</v>
      </c>
    </row>
    <row r="83" spans="1:8" s="87" customFormat="1" hidden="1" x14ac:dyDescent="0.25">
      <c r="A83" s="165"/>
      <c r="B83" s="165"/>
      <c r="C83" s="122"/>
      <c r="D83" s="78"/>
      <c r="E83" s="81"/>
      <c r="F83" s="78"/>
      <c r="G83" s="169">
        <f t="shared" si="2"/>
        <v>0</v>
      </c>
      <c r="H83" s="87" t="s">
        <v>180</v>
      </c>
    </row>
    <row r="84" spans="1:8" s="87" customFormat="1" hidden="1" x14ac:dyDescent="0.25">
      <c r="A84" s="165"/>
      <c r="B84" s="165"/>
      <c r="C84" s="122"/>
      <c r="D84" s="78"/>
      <c r="E84" s="81"/>
      <c r="F84" s="78"/>
      <c r="G84" s="169">
        <f t="shared" si="2"/>
        <v>0</v>
      </c>
      <c r="H84" s="87" t="s">
        <v>180</v>
      </c>
    </row>
    <row r="85" spans="1:8" s="87" customFormat="1" hidden="1" x14ac:dyDescent="0.25">
      <c r="A85" s="165"/>
      <c r="B85" s="165"/>
      <c r="C85" s="122"/>
      <c r="D85" s="78"/>
      <c r="E85" s="81"/>
      <c r="F85" s="78"/>
      <c r="G85" s="169">
        <f t="shared" si="2"/>
        <v>0</v>
      </c>
      <c r="H85" s="87" t="s">
        <v>180</v>
      </c>
    </row>
    <row r="86" spans="1:8" s="87" customFormat="1" hidden="1" x14ac:dyDescent="0.25">
      <c r="A86" s="165"/>
      <c r="B86" s="165"/>
      <c r="C86" s="122"/>
      <c r="D86" s="78"/>
      <c r="E86" s="81"/>
      <c r="F86" s="78"/>
      <c r="G86" s="169">
        <f t="shared" si="2"/>
        <v>0</v>
      </c>
      <c r="H86" s="87" t="s">
        <v>180</v>
      </c>
    </row>
    <row r="87" spans="1:8" s="87" customFormat="1" hidden="1" x14ac:dyDescent="0.25">
      <c r="A87" s="165"/>
      <c r="B87" s="165"/>
      <c r="C87" s="122"/>
      <c r="D87" s="78"/>
      <c r="E87" s="81"/>
      <c r="F87" s="78"/>
      <c r="G87" s="169">
        <f t="shared" si="2"/>
        <v>0</v>
      </c>
      <c r="H87" s="87" t="s">
        <v>180</v>
      </c>
    </row>
    <row r="88" spans="1:8" s="87" customFormat="1" hidden="1" x14ac:dyDescent="0.25">
      <c r="A88" s="165"/>
      <c r="B88" s="165"/>
      <c r="C88" s="122"/>
      <c r="D88" s="78"/>
      <c r="E88" s="81"/>
      <c r="F88" s="78"/>
      <c r="G88" s="169">
        <f t="shared" si="2"/>
        <v>0</v>
      </c>
      <c r="H88" s="87" t="s">
        <v>180</v>
      </c>
    </row>
    <row r="89" spans="1:8" s="87" customFormat="1" hidden="1" x14ac:dyDescent="0.25">
      <c r="A89" s="165"/>
      <c r="B89" s="165"/>
      <c r="C89" s="122"/>
      <c r="D89" s="78"/>
      <c r="E89" s="81"/>
      <c r="F89" s="78"/>
      <c r="G89" s="169">
        <f t="shared" si="2"/>
        <v>0</v>
      </c>
      <c r="H89" s="87" t="s">
        <v>180</v>
      </c>
    </row>
    <row r="90" spans="1:8" s="87" customFormat="1" hidden="1" x14ac:dyDescent="0.25">
      <c r="A90" s="165"/>
      <c r="B90" s="165"/>
      <c r="C90" s="122"/>
      <c r="D90" s="78"/>
      <c r="E90" s="81"/>
      <c r="F90" s="78"/>
      <c r="G90" s="169">
        <f t="shared" si="2"/>
        <v>0</v>
      </c>
      <c r="H90" s="87" t="s">
        <v>180</v>
      </c>
    </row>
    <row r="91" spans="1:8" s="87" customFormat="1" hidden="1" x14ac:dyDescent="0.25">
      <c r="A91" s="165"/>
      <c r="B91" s="165"/>
      <c r="C91" s="122"/>
      <c r="D91" s="78"/>
      <c r="E91" s="81"/>
      <c r="F91" s="78"/>
      <c r="G91" s="169">
        <f t="shared" si="2"/>
        <v>0</v>
      </c>
      <c r="H91" s="87" t="s">
        <v>180</v>
      </c>
    </row>
    <row r="92" spans="1:8" s="87" customFormat="1" hidden="1" x14ac:dyDescent="0.25">
      <c r="A92" s="165"/>
      <c r="B92" s="165"/>
      <c r="C92" s="122"/>
      <c r="D92" s="78"/>
      <c r="E92" s="81"/>
      <c r="F92" s="78"/>
      <c r="G92" s="169">
        <f t="shared" si="2"/>
        <v>0</v>
      </c>
      <c r="H92" s="87" t="s">
        <v>180</v>
      </c>
    </row>
    <row r="93" spans="1:8" s="87" customFormat="1" hidden="1" x14ac:dyDescent="0.25">
      <c r="A93" s="165"/>
      <c r="B93" s="165"/>
      <c r="C93" s="122"/>
      <c r="D93" s="78"/>
      <c r="E93" s="81"/>
      <c r="F93" s="78"/>
      <c r="G93" s="169">
        <f t="shared" si="2"/>
        <v>0</v>
      </c>
      <c r="H93" s="87" t="s">
        <v>180</v>
      </c>
    </row>
    <row r="94" spans="1:8" s="87" customFormat="1" hidden="1" x14ac:dyDescent="0.25">
      <c r="A94" s="165"/>
      <c r="B94" s="165"/>
      <c r="C94" s="122"/>
      <c r="D94" s="78"/>
      <c r="E94" s="81"/>
      <c r="F94" s="78"/>
      <c r="G94" s="169">
        <f t="shared" si="2"/>
        <v>0</v>
      </c>
      <c r="H94" s="87" t="s">
        <v>180</v>
      </c>
    </row>
    <row r="95" spans="1:8" s="87" customFormat="1" hidden="1" x14ac:dyDescent="0.25">
      <c r="A95" s="165"/>
      <c r="B95" s="165"/>
      <c r="C95" s="122"/>
      <c r="D95" s="78"/>
      <c r="E95" s="81"/>
      <c r="F95" s="78"/>
      <c r="G95" s="169">
        <f t="shared" si="2"/>
        <v>0</v>
      </c>
      <c r="H95" s="87" t="s">
        <v>180</v>
      </c>
    </row>
    <row r="96" spans="1:8" s="87" customFormat="1" hidden="1" x14ac:dyDescent="0.25">
      <c r="A96" s="165"/>
      <c r="B96" s="165"/>
      <c r="C96" s="122"/>
      <c r="D96" s="78"/>
      <c r="E96" s="81"/>
      <c r="F96" s="78"/>
      <c r="G96" s="169">
        <f t="shared" si="2"/>
        <v>0</v>
      </c>
      <c r="H96" s="87" t="s">
        <v>180</v>
      </c>
    </row>
    <row r="97" spans="1:8" s="87" customFormat="1" hidden="1" x14ac:dyDescent="0.25">
      <c r="A97" s="165"/>
      <c r="B97" s="165"/>
      <c r="C97" s="122"/>
      <c r="D97" s="78"/>
      <c r="E97" s="81"/>
      <c r="F97" s="78"/>
      <c r="G97" s="169">
        <f t="shared" si="2"/>
        <v>0</v>
      </c>
      <c r="H97" s="87" t="s">
        <v>180</v>
      </c>
    </row>
    <row r="98" spans="1:8" s="87" customFormat="1" hidden="1" x14ac:dyDescent="0.25">
      <c r="A98" s="165"/>
      <c r="B98" s="165"/>
      <c r="C98" s="122"/>
      <c r="D98" s="78"/>
      <c r="E98" s="81"/>
      <c r="F98" s="78"/>
      <c r="G98" s="169">
        <f t="shared" si="2"/>
        <v>0</v>
      </c>
      <c r="H98" s="87" t="s">
        <v>180</v>
      </c>
    </row>
    <row r="99" spans="1:8" s="87" customFormat="1" hidden="1" x14ac:dyDescent="0.25">
      <c r="A99" s="165"/>
      <c r="B99" s="165"/>
      <c r="C99" s="122"/>
      <c r="D99" s="78"/>
      <c r="E99" s="81"/>
      <c r="F99" s="78"/>
      <c r="G99" s="169">
        <f t="shared" si="2"/>
        <v>0</v>
      </c>
      <c r="H99" s="87" t="s">
        <v>180</v>
      </c>
    </row>
    <row r="100" spans="1:8" s="87" customFormat="1" hidden="1" x14ac:dyDescent="0.25">
      <c r="A100" s="165"/>
      <c r="B100" s="165"/>
      <c r="C100" s="122"/>
      <c r="D100" s="78"/>
      <c r="E100" s="81"/>
      <c r="F100" s="78"/>
      <c r="G100" s="169">
        <f t="shared" si="2"/>
        <v>0</v>
      </c>
      <c r="H100" s="87" t="s">
        <v>180</v>
      </c>
    </row>
    <row r="101" spans="1:8" s="87" customFormat="1" hidden="1" x14ac:dyDescent="0.25">
      <c r="A101" s="165"/>
      <c r="B101" s="165"/>
      <c r="C101" s="122"/>
      <c r="D101" s="78"/>
      <c r="E101" s="81"/>
      <c r="F101" s="78"/>
      <c r="G101" s="169">
        <f t="shared" ref="G101:G132" si="3">ROUND(+C101*E101*F101,2)</f>
        <v>0</v>
      </c>
      <c r="H101" s="87" t="s">
        <v>180</v>
      </c>
    </row>
    <row r="102" spans="1:8" s="87" customFormat="1" hidden="1" x14ac:dyDescent="0.25">
      <c r="A102" s="165"/>
      <c r="B102" s="165"/>
      <c r="C102" s="122"/>
      <c r="D102" s="78"/>
      <c r="E102" s="81"/>
      <c r="F102" s="78"/>
      <c r="G102" s="169">
        <f t="shared" si="3"/>
        <v>0</v>
      </c>
      <c r="H102" s="87" t="s">
        <v>180</v>
      </c>
    </row>
    <row r="103" spans="1:8" s="87" customFormat="1" hidden="1" x14ac:dyDescent="0.25">
      <c r="A103" s="165"/>
      <c r="B103" s="165"/>
      <c r="C103" s="122"/>
      <c r="D103" s="78"/>
      <c r="E103" s="81"/>
      <c r="F103" s="78"/>
      <c r="G103" s="169">
        <f t="shared" si="3"/>
        <v>0</v>
      </c>
      <c r="H103" s="87" t="s">
        <v>180</v>
      </c>
    </row>
    <row r="104" spans="1:8" s="87" customFormat="1" hidden="1" x14ac:dyDescent="0.25">
      <c r="A104" s="165"/>
      <c r="B104" s="165"/>
      <c r="C104" s="122"/>
      <c r="D104" s="78"/>
      <c r="E104" s="81"/>
      <c r="F104" s="78"/>
      <c r="G104" s="169">
        <f t="shared" si="3"/>
        <v>0</v>
      </c>
      <c r="H104" s="87" t="s">
        <v>180</v>
      </c>
    </row>
    <row r="105" spans="1:8" s="87" customFormat="1" hidden="1" x14ac:dyDescent="0.25">
      <c r="A105" s="165"/>
      <c r="B105" s="165"/>
      <c r="C105" s="122"/>
      <c r="D105" s="78"/>
      <c r="E105" s="81"/>
      <c r="F105" s="78"/>
      <c r="G105" s="169">
        <f t="shared" si="3"/>
        <v>0</v>
      </c>
      <c r="H105" s="87" t="s">
        <v>180</v>
      </c>
    </row>
    <row r="106" spans="1:8" s="87" customFormat="1" hidden="1" x14ac:dyDescent="0.25">
      <c r="A106" s="165"/>
      <c r="B106" s="165"/>
      <c r="C106" s="122"/>
      <c r="D106" s="78"/>
      <c r="E106" s="81"/>
      <c r="F106" s="78"/>
      <c r="G106" s="169">
        <f t="shared" si="3"/>
        <v>0</v>
      </c>
      <c r="H106" s="87" t="s">
        <v>180</v>
      </c>
    </row>
    <row r="107" spans="1:8" s="87" customFormat="1" hidden="1" x14ac:dyDescent="0.25">
      <c r="A107" s="165"/>
      <c r="B107" s="165"/>
      <c r="C107" s="122"/>
      <c r="D107" s="78"/>
      <c r="E107" s="81"/>
      <c r="F107" s="78"/>
      <c r="G107" s="169">
        <f t="shared" si="3"/>
        <v>0</v>
      </c>
      <c r="H107" s="87" t="s">
        <v>180</v>
      </c>
    </row>
    <row r="108" spans="1:8" s="87" customFormat="1" hidden="1" x14ac:dyDescent="0.25">
      <c r="A108" s="165"/>
      <c r="B108" s="165"/>
      <c r="C108" s="122"/>
      <c r="D108" s="78"/>
      <c r="E108" s="81"/>
      <c r="F108" s="78"/>
      <c r="G108" s="169">
        <f t="shared" si="3"/>
        <v>0</v>
      </c>
      <c r="H108" s="87" t="s">
        <v>180</v>
      </c>
    </row>
    <row r="109" spans="1:8" s="87" customFormat="1" hidden="1" x14ac:dyDescent="0.25">
      <c r="A109" s="165"/>
      <c r="B109" s="165"/>
      <c r="C109" s="122"/>
      <c r="D109" s="78"/>
      <c r="E109" s="81"/>
      <c r="F109" s="78"/>
      <c r="G109" s="169">
        <f t="shared" si="3"/>
        <v>0</v>
      </c>
      <c r="H109" s="87" t="s">
        <v>180</v>
      </c>
    </row>
    <row r="110" spans="1:8" s="87" customFormat="1" hidden="1" x14ac:dyDescent="0.25">
      <c r="A110" s="165"/>
      <c r="B110" s="165"/>
      <c r="C110" s="122"/>
      <c r="D110" s="78"/>
      <c r="E110" s="81"/>
      <c r="F110" s="78"/>
      <c r="G110" s="169">
        <f t="shared" si="3"/>
        <v>0</v>
      </c>
      <c r="H110" s="87" t="s">
        <v>180</v>
      </c>
    </row>
    <row r="111" spans="1:8" s="87" customFormat="1" hidden="1" x14ac:dyDescent="0.25">
      <c r="A111" s="165"/>
      <c r="B111" s="165"/>
      <c r="C111" s="122"/>
      <c r="D111" s="78"/>
      <c r="E111" s="81"/>
      <c r="F111" s="78"/>
      <c r="G111" s="169">
        <f t="shared" si="3"/>
        <v>0</v>
      </c>
      <c r="H111" s="87" t="s">
        <v>180</v>
      </c>
    </row>
    <row r="112" spans="1:8" s="87" customFormat="1" hidden="1" x14ac:dyDescent="0.25">
      <c r="A112" s="165"/>
      <c r="B112" s="165"/>
      <c r="C112" s="122"/>
      <c r="D112" s="78"/>
      <c r="E112" s="81"/>
      <c r="F112" s="78"/>
      <c r="G112" s="169">
        <f t="shared" si="3"/>
        <v>0</v>
      </c>
      <c r="H112" s="87" t="s">
        <v>180</v>
      </c>
    </row>
    <row r="113" spans="1:8" s="87" customFormat="1" hidden="1" x14ac:dyDescent="0.25">
      <c r="A113" s="165"/>
      <c r="B113" s="165"/>
      <c r="C113" s="122"/>
      <c r="D113" s="78"/>
      <c r="E113" s="81"/>
      <c r="F113" s="78"/>
      <c r="G113" s="169">
        <f t="shared" si="3"/>
        <v>0</v>
      </c>
      <c r="H113" s="87" t="s">
        <v>180</v>
      </c>
    </row>
    <row r="114" spans="1:8" s="87" customFormat="1" hidden="1" x14ac:dyDescent="0.25">
      <c r="A114" s="165"/>
      <c r="B114" s="165"/>
      <c r="C114" s="122"/>
      <c r="D114" s="78"/>
      <c r="E114" s="81"/>
      <c r="F114" s="78"/>
      <c r="G114" s="169">
        <f t="shared" si="3"/>
        <v>0</v>
      </c>
      <c r="H114" s="87" t="s">
        <v>180</v>
      </c>
    </row>
    <row r="115" spans="1:8" s="87" customFormat="1" hidden="1" x14ac:dyDescent="0.25">
      <c r="A115" s="165"/>
      <c r="B115" s="165"/>
      <c r="C115" s="122"/>
      <c r="D115" s="78"/>
      <c r="E115" s="81"/>
      <c r="F115" s="78"/>
      <c r="G115" s="169">
        <f t="shared" si="3"/>
        <v>0</v>
      </c>
      <c r="H115" s="87" t="s">
        <v>180</v>
      </c>
    </row>
    <row r="116" spans="1:8" s="87" customFormat="1" hidden="1" x14ac:dyDescent="0.25">
      <c r="A116" s="165"/>
      <c r="B116" s="165"/>
      <c r="C116" s="122"/>
      <c r="D116" s="78"/>
      <c r="E116" s="81"/>
      <c r="F116" s="78"/>
      <c r="G116" s="169">
        <f t="shared" si="3"/>
        <v>0</v>
      </c>
      <c r="H116" s="87" t="s">
        <v>180</v>
      </c>
    </row>
    <row r="117" spans="1:8" s="87" customFormat="1" hidden="1" x14ac:dyDescent="0.25">
      <c r="A117" s="165"/>
      <c r="B117" s="165"/>
      <c r="C117" s="122"/>
      <c r="D117" s="78"/>
      <c r="E117" s="81"/>
      <c r="F117" s="78"/>
      <c r="G117" s="169">
        <f t="shared" si="3"/>
        <v>0</v>
      </c>
      <c r="H117" s="87" t="s">
        <v>180</v>
      </c>
    </row>
    <row r="118" spans="1:8" s="87" customFormat="1" hidden="1" x14ac:dyDescent="0.25">
      <c r="A118" s="165"/>
      <c r="B118" s="165"/>
      <c r="C118" s="122"/>
      <c r="D118" s="78"/>
      <c r="E118" s="81"/>
      <c r="F118" s="78"/>
      <c r="G118" s="169">
        <f t="shared" si="3"/>
        <v>0</v>
      </c>
      <c r="H118" s="87" t="s">
        <v>180</v>
      </c>
    </row>
    <row r="119" spans="1:8" s="87" customFormat="1" hidden="1" x14ac:dyDescent="0.25">
      <c r="A119" s="165"/>
      <c r="B119" s="165"/>
      <c r="C119" s="122"/>
      <c r="D119" s="78"/>
      <c r="E119" s="81"/>
      <c r="F119" s="78"/>
      <c r="G119" s="169">
        <f t="shared" si="3"/>
        <v>0</v>
      </c>
      <c r="H119" s="87" t="s">
        <v>180</v>
      </c>
    </row>
    <row r="120" spans="1:8" s="87" customFormat="1" hidden="1" x14ac:dyDescent="0.25">
      <c r="A120" s="165"/>
      <c r="B120" s="165"/>
      <c r="C120" s="122"/>
      <c r="D120" s="78"/>
      <c r="E120" s="81"/>
      <c r="F120" s="78"/>
      <c r="G120" s="169">
        <f t="shared" si="3"/>
        <v>0</v>
      </c>
      <c r="H120" s="87" t="s">
        <v>180</v>
      </c>
    </row>
    <row r="121" spans="1:8" s="87" customFormat="1" hidden="1" x14ac:dyDescent="0.25">
      <c r="A121" s="165"/>
      <c r="B121" s="165"/>
      <c r="C121" s="122"/>
      <c r="D121" s="78"/>
      <c r="E121" s="81"/>
      <c r="F121" s="78"/>
      <c r="G121" s="169">
        <f t="shared" si="3"/>
        <v>0</v>
      </c>
      <c r="H121" s="87" t="s">
        <v>180</v>
      </c>
    </row>
    <row r="122" spans="1:8" s="87" customFormat="1" hidden="1" x14ac:dyDescent="0.25">
      <c r="A122" s="165"/>
      <c r="B122" s="165"/>
      <c r="C122" s="122"/>
      <c r="D122" s="78"/>
      <c r="E122" s="81"/>
      <c r="F122" s="78"/>
      <c r="G122" s="169">
        <f t="shared" si="3"/>
        <v>0</v>
      </c>
      <c r="H122" s="87" t="s">
        <v>180</v>
      </c>
    </row>
    <row r="123" spans="1:8" s="87" customFormat="1" hidden="1" x14ac:dyDescent="0.25">
      <c r="A123" s="165"/>
      <c r="B123" s="165"/>
      <c r="C123" s="122"/>
      <c r="D123" s="78"/>
      <c r="E123" s="81"/>
      <c r="F123" s="78"/>
      <c r="G123" s="169">
        <f t="shared" si="3"/>
        <v>0</v>
      </c>
      <c r="H123" s="87" t="s">
        <v>180</v>
      </c>
    </row>
    <row r="124" spans="1:8" s="87" customFormat="1" hidden="1" x14ac:dyDescent="0.25">
      <c r="A124" s="165"/>
      <c r="B124" s="165"/>
      <c r="C124" s="122"/>
      <c r="D124" s="78"/>
      <c r="E124" s="81"/>
      <c r="F124" s="78"/>
      <c r="G124" s="169">
        <f t="shared" si="3"/>
        <v>0</v>
      </c>
      <c r="H124" s="87" t="s">
        <v>180</v>
      </c>
    </row>
    <row r="125" spans="1:8" s="87" customFormat="1" hidden="1" x14ac:dyDescent="0.25">
      <c r="A125" s="165"/>
      <c r="B125" s="165"/>
      <c r="C125" s="122"/>
      <c r="D125" s="78"/>
      <c r="E125" s="81"/>
      <c r="F125" s="78"/>
      <c r="G125" s="169">
        <f t="shared" si="3"/>
        <v>0</v>
      </c>
      <c r="H125" s="87" t="s">
        <v>180</v>
      </c>
    </row>
    <row r="126" spans="1:8" s="87" customFormat="1" hidden="1" x14ac:dyDescent="0.25">
      <c r="A126" s="165"/>
      <c r="B126" s="165"/>
      <c r="C126" s="122"/>
      <c r="D126" s="78"/>
      <c r="E126" s="81"/>
      <c r="F126" s="78"/>
      <c r="G126" s="169">
        <f t="shared" si="3"/>
        <v>0</v>
      </c>
      <c r="H126" s="87" t="s">
        <v>180</v>
      </c>
    </row>
    <row r="127" spans="1:8" s="87" customFormat="1" hidden="1" x14ac:dyDescent="0.25">
      <c r="A127" s="165"/>
      <c r="B127" s="165"/>
      <c r="C127" s="122"/>
      <c r="D127" s="78"/>
      <c r="E127" s="81"/>
      <c r="F127" s="78"/>
      <c r="G127" s="169">
        <f t="shared" si="3"/>
        <v>0</v>
      </c>
      <c r="H127" s="87" t="s">
        <v>180</v>
      </c>
    </row>
    <row r="128" spans="1:8" s="87" customFormat="1" hidden="1" x14ac:dyDescent="0.25">
      <c r="A128" s="165"/>
      <c r="B128" s="165"/>
      <c r="C128" s="122"/>
      <c r="D128" s="78"/>
      <c r="E128" s="81"/>
      <c r="F128" s="78"/>
      <c r="G128" s="169">
        <f t="shared" si="3"/>
        <v>0</v>
      </c>
      <c r="H128" s="87" t="s">
        <v>180</v>
      </c>
    </row>
    <row r="129" spans="1:10" s="87" customFormat="1" hidden="1" x14ac:dyDescent="0.25">
      <c r="A129" s="165"/>
      <c r="B129" s="165"/>
      <c r="C129" s="122"/>
      <c r="D129" s="78"/>
      <c r="E129" s="81"/>
      <c r="F129" s="78"/>
      <c r="G129" s="169">
        <f t="shared" si="3"/>
        <v>0</v>
      </c>
      <c r="H129" s="87" t="s">
        <v>180</v>
      </c>
    </row>
    <row r="130" spans="1:10" s="87" customFormat="1" hidden="1" x14ac:dyDescent="0.25">
      <c r="A130" s="165"/>
      <c r="B130" s="165"/>
      <c r="C130" s="122"/>
      <c r="D130" s="78"/>
      <c r="E130" s="81"/>
      <c r="F130" s="78"/>
      <c r="G130" s="169">
        <f t="shared" si="3"/>
        <v>0</v>
      </c>
      <c r="H130" s="87" t="s">
        <v>180</v>
      </c>
    </row>
    <row r="131" spans="1:10" s="87" customFormat="1" hidden="1" x14ac:dyDescent="0.25">
      <c r="A131" s="165"/>
      <c r="B131" s="165"/>
      <c r="C131" s="122"/>
      <c r="D131" s="78"/>
      <c r="E131" s="81"/>
      <c r="F131" s="78"/>
      <c r="G131" s="169">
        <f t="shared" si="3"/>
        <v>0</v>
      </c>
      <c r="H131" s="87" t="s">
        <v>180</v>
      </c>
    </row>
    <row r="132" spans="1:10" s="87" customFormat="1" hidden="1" x14ac:dyDescent="0.25">
      <c r="A132" s="165"/>
      <c r="B132" s="165"/>
      <c r="C132" s="122"/>
      <c r="D132" s="78"/>
      <c r="E132" s="81"/>
      <c r="F132" s="78"/>
      <c r="G132" s="169">
        <f t="shared" si="3"/>
        <v>0</v>
      </c>
      <c r="H132" s="87" t="s">
        <v>180</v>
      </c>
    </row>
    <row r="133" spans="1:10" s="87" customFormat="1" hidden="1" x14ac:dyDescent="0.25">
      <c r="A133" s="165"/>
      <c r="B133" s="165"/>
      <c r="C133" s="122"/>
      <c r="D133" s="78"/>
      <c r="E133" s="81"/>
      <c r="F133" s="78"/>
      <c r="G133" s="169">
        <f t="shared" ref="G133:G134" si="4">ROUND(+C133*E133*F133,2)</f>
        <v>0</v>
      </c>
      <c r="H133" s="87" t="s">
        <v>180</v>
      </c>
    </row>
    <row r="134" spans="1:10" s="87" customFormat="1" x14ac:dyDescent="0.25">
      <c r="A134" s="165"/>
      <c r="B134" s="165"/>
      <c r="C134" s="122"/>
      <c r="D134" s="78"/>
      <c r="E134" s="81"/>
      <c r="F134" s="78"/>
      <c r="G134" s="221">
        <f t="shared" si="4"/>
        <v>0</v>
      </c>
      <c r="H134" s="87" t="s">
        <v>180</v>
      </c>
    </row>
    <row r="135" spans="1:10" s="87" customFormat="1" x14ac:dyDescent="0.25">
      <c r="A135" s="165"/>
      <c r="B135" s="165"/>
      <c r="C135" s="123"/>
      <c r="D135" s="78"/>
      <c r="E135" s="81"/>
      <c r="F135" s="168" t="s">
        <v>181</v>
      </c>
      <c r="G135" s="227">
        <f>ROUND(SUBTOTAL(109,G5:G134),2)</f>
        <v>0</v>
      </c>
      <c r="H135" s="87" t="s">
        <v>180</v>
      </c>
      <c r="J135" s="100" t="s">
        <v>197</v>
      </c>
    </row>
    <row r="136" spans="1:10" s="87" customFormat="1" x14ac:dyDescent="0.25">
      <c r="A136" s="164"/>
      <c r="B136" s="164"/>
      <c r="C136" s="109"/>
      <c r="D136" s="179"/>
      <c r="E136" s="82"/>
      <c r="F136" s="179"/>
      <c r="G136" s="222"/>
      <c r="H136" s="87" t="s">
        <v>183</v>
      </c>
      <c r="J136" s="100"/>
    </row>
    <row r="137" spans="1:10" s="87" customFormat="1" x14ac:dyDescent="0.25">
      <c r="A137" s="160"/>
      <c r="B137" s="160"/>
      <c r="C137" s="122"/>
      <c r="D137" s="78"/>
      <c r="E137" s="81"/>
      <c r="F137" s="78"/>
      <c r="G137" s="169">
        <f t="shared" ref="G137:G168" si="5">ROUND(+C137*E137*F137,2)</f>
        <v>0</v>
      </c>
      <c r="H137" s="87" t="s">
        <v>183</v>
      </c>
    </row>
    <row r="138" spans="1:10" s="87" customFormat="1" x14ac:dyDescent="0.25">
      <c r="A138" s="165"/>
      <c r="B138" s="165"/>
      <c r="C138" s="122"/>
      <c r="D138" s="78"/>
      <c r="E138" s="81"/>
      <c r="F138" s="78"/>
      <c r="G138" s="169">
        <f t="shared" si="5"/>
        <v>0</v>
      </c>
      <c r="H138" s="87" t="s">
        <v>183</v>
      </c>
    </row>
    <row r="139" spans="1:10" s="87" customFormat="1" x14ac:dyDescent="0.25">
      <c r="A139" s="165"/>
      <c r="B139" s="165"/>
      <c r="C139" s="122"/>
      <c r="D139" s="78"/>
      <c r="E139" s="81"/>
      <c r="F139" s="78"/>
      <c r="G139" s="169">
        <f t="shared" si="5"/>
        <v>0</v>
      </c>
      <c r="H139" s="87" t="s">
        <v>183</v>
      </c>
    </row>
    <row r="140" spans="1:10" s="87" customFormat="1" hidden="1" x14ac:dyDescent="0.25">
      <c r="A140" s="165"/>
      <c r="B140" s="165"/>
      <c r="C140" s="122"/>
      <c r="D140" s="78"/>
      <c r="E140" s="81"/>
      <c r="F140" s="78"/>
      <c r="G140" s="169">
        <f t="shared" si="5"/>
        <v>0</v>
      </c>
      <c r="H140" s="87" t="s">
        <v>183</v>
      </c>
    </row>
    <row r="141" spans="1:10" s="87" customFormat="1" hidden="1" x14ac:dyDescent="0.25">
      <c r="A141" s="165"/>
      <c r="B141" s="165"/>
      <c r="C141" s="122"/>
      <c r="D141" s="78"/>
      <c r="E141" s="81"/>
      <c r="F141" s="78"/>
      <c r="G141" s="169">
        <f t="shared" si="5"/>
        <v>0</v>
      </c>
      <c r="H141" s="87" t="s">
        <v>183</v>
      </c>
    </row>
    <row r="142" spans="1:10" s="87" customFormat="1" hidden="1" x14ac:dyDescent="0.25">
      <c r="A142" s="165"/>
      <c r="B142" s="165"/>
      <c r="C142" s="122"/>
      <c r="D142" s="78"/>
      <c r="E142" s="81"/>
      <c r="F142" s="78"/>
      <c r="G142" s="169">
        <f t="shared" si="5"/>
        <v>0</v>
      </c>
      <c r="H142" s="87" t="s">
        <v>183</v>
      </c>
    </row>
    <row r="143" spans="1:10" s="87" customFormat="1" hidden="1" x14ac:dyDescent="0.25">
      <c r="A143" s="165"/>
      <c r="B143" s="165"/>
      <c r="C143" s="122"/>
      <c r="D143" s="78"/>
      <c r="E143" s="81"/>
      <c r="F143" s="78"/>
      <c r="G143" s="169">
        <f t="shared" si="5"/>
        <v>0</v>
      </c>
      <c r="H143" s="87" t="s">
        <v>183</v>
      </c>
    </row>
    <row r="144" spans="1:10" s="87" customFormat="1" hidden="1" x14ac:dyDescent="0.25">
      <c r="A144" s="165"/>
      <c r="B144" s="165"/>
      <c r="C144" s="122"/>
      <c r="D144" s="78"/>
      <c r="E144" s="81"/>
      <c r="F144" s="78"/>
      <c r="G144" s="169">
        <f t="shared" si="5"/>
        <v>0</v>
      </c>
      <c r="H144" s="87" t="s">
        <v>183</v>
      </c>
    </row>
    <row r="145" spans="1:8" s="87" customFormat="1" hidden="1" x14ac:dyDescent="0.25">
      <c r="A145" s="165"/>
      <c r="B145" s="165"/>
      <c r="C145" s="122"/>
      <c r="D145" s="78"/>
      <c r="E145" s="81"/>
      <c r="F145" s="78"/>
      <c r="G145" s="169">
        <f t="shared" si="5"/>
        <v>0</v>
      </c>
      <c r="H145" s="87" t="s">
        <v>183</v>
      </c>
    </row>
    <row r="146" spans="1:8" s="87" customFormat="1" hidden="1" x14ac:dyDescent="0.25">
      <c r="A146" s="165"/>
      <c r="B146" s="165"/>
      <c r="C146" s="122"/>
      <c r="D146" s="78"/>
      <c r="E146" s="81"/>
      <c r="F146" s="78"/>
      <c r="G146" s="169">
        <f t="shared" si="5"/>
        <v>0</v>
      </c>
      <c r="H146" s="87" t="s">
        <v>183</v>
      </c>
    </row>
    <row r="147" spans="1:8" s="87" customFormat="1" hidden="1" x14ac:dyDescent="0.25">
      <c r="A147" s="165"/>
      <c r="B147" s="165"/>
      <c r="C147" s="122"/>
      <c r="D147" s="78"/>
      <c r="E147" s="81"/>
      <c r="F147" s="78"/>
      <c r="G147" s="169">
        <f t="shared" si="5"/>
        <v>0</v>
      </c>
      <c r="H147" s="87" t="s">
        <v>183</v>
      </c>
    </row>
    <row r="148" spans="1:8" s="87" customFormat="1" hidden="1" x14ac:dyDescent="0.25">
      <c r="A148" s="165"/>
      <c r="B148" s="165"/>
      <c r="C148" s="122"/>
      <c r="D148" s="78"/>
      <c r="E148" s="81"/>
      <c r="F148" s="78"/>
      <c r="G148" s="169">
        <f t="shared" si="5"/>
        <v>0</v>
      </c>
      <c r="H148" s="87" t="s">
        <v>183</v>
      </c>
    </row>
    <row r="149" spans="1:8" s="87" customFormat="1" hidden="1" x14ac:dyDescent="0.25">
      <c r="A149" s="165"/>
      <c r="B149" s="165"/>
      <c r="C149" s="122"/>
      <c r="D149" s="78"/>
      <c r="E149" s="81"/>
      <c r="F149" s="78"/>
      <c r="G149" s="169">
        <f t="shared" si="5"/>
        <v>0</v>
      </c>
      <c r="H149" s="87" t="s">
        <v>183</v>
      </c>
    </row>
    <row r="150" spans="1:8" s="87" customFormat="1" hidden="1" x14ac:dyDescent="0.25">
      <c r="A150" s="165"/>
      <c r="B150" s="165"/>
      <c r="C150" s="122"/>
      <c r="D150" s="78"/>
      <c r="E150" s="81"/>
      <c r="F150" s="78"/>
      <c r="G150" s="169">
        <f t="shared" si="5"/>
        <v>0</v>
      </c>
      <c r="H150" s="87" t="s">
        <v>183</v>
      </c>
    </row>
    <row r="151" spans="1:8" s="87" customFormat="1" hidden="1" x14ac:dyDescent="0.25">
      <c r="A151" s="165"/>
      <c r="B151" s="165"/>
      <c r="C151" s="122"/>
      <c r="D151" s="78"/>
      <c r="E151" s="81"/>
      <c r="F151" s="78"/>
      <c r="G151" s="169">
        <f t="shared" si="5"/>
        <v>0</v>
      </c>
      <c r="H151" s="87" t="s">
        <v>183</v>
      </c>
    </row>
    <row r="152" spans="1:8" s="87" customFormat="1" hidden="1" x14ac:dyDescent="0.25">
      <c r="A152" s="165"/>
      <c r="B152" s="165"/>
      <c r="C152" s="122"/>
      <c r="D152" s="78"/>
      <c r="E152" s="81"/>
      <c r="F152" s="78"/>
      <c r="G152" s="169">
        <f t="shared" si="5"/>
        <v>0</v>
      </c>
      <c r="H152" s="87" t="s">
        <v>183</v>
      </c>
    </row>
    <row r="153" spans="1:8" s="87" customFormat="1" hidden="1" x14ac:dyDescent="0.25">
      <c r="A153" s="165"/>
      <c r="B153" s="165"/>
      <c r="C153" s="122"/>
      <c r="D153" s="78"/>
      <c r="E153" s="81"/>
      <c r="F153" s="78"/>
      <c r="G153" s="169">
        <f t="shared" si="5"/>
        <v>0</v>
      </c>
      <c r="H153" s="87" t="s">
        <v>183</v>
      </c>
    </row>
    <row r="154" spans="1:8" s="87" customFormat="1" hidden="1" x14ac:dyDescent="0.25">
      <c r="A154" s="165"/>
      <c r="B154" s="165"/>
      <c r="C154" s="122"/>
      <c r="D154" s="78"/>
      <c r="E154" s="81"/>
      <c r="F154" s="78"/>
      <c r="G154" s="169">
        <f t="shared" si="5"/>
        <v>0</v>
      </c>
      <c r="H154" s="87" t="s">
        <v>183</v>
      </c>
    </row>
    <row r="155" spans="1:8" s="87" customFormat="1" hidden="1" x14ac:dyDescent="0.25">
      <c r="A155" s="165"/>
      <c r="B155" s="165"/>
      <c r="C155" s="122"/>
      <c r="D155" s="78"/>
      <c r="E155" s="81"/>
      <c r="F155" s="78"/>
      <c r="G155" s="169">
        <f t="shared" si="5"/>
        <v>0</v>
      </c>
      <c r="H155" s="87" t="s">
        <v>183</v>
      </c>
    </row>
    <row r="156" spans="1:8" s="87" customFormat="1" hidden="1" x14ac:dyDescent="0.25">
      <c r="A156" s="165"/>
      <c r="B156" s="165"/>
      <c r="C156" s="122"/>
      <c r="D156" s="78"/>
      <c r="E156" s="81"/>
      <c r="F156" s="78"/>
      <c r="G156" s="169">
        <f t="shared" si="5"/>
        <v>0</v>
      </c>
      <c r="H156" s="87" t="s">
        <v>183</v>
      </c>
    </row>
    <row r="157" spans="1:8" s="87" customFormat="1" hidden="1" x14ac:dyDescent="0.25">
      <c r="A157" s="165"/>
      <c r="B157" s="165"/>
      <c r="C157" s="122"/>
      <c r="D157" s="78"/>
      <c r="E157" s="81"/>
      <c r="F157" s="78"/>
      <c r="G157" s="169">
        <f t="shared" si="5"/>
        <v>0</v>
      </c>
      <c r="H157" s="87" t="s">
        <v>183</v>
      </c>
    </row>
    <row r="158" spans="1:8" s="87" customFormat="1" hidden="1" x14ac:dyDescent="0.25">
      <c r="A158" s="165"/>
      <c r="B158" s="165"/>
      <c r="C158" s="122"/>
      <c r="D158" s="78"/>
      <c r="E158" s="81"/>
      <c r="F158" s="78"/>
      <c r="G158" s="169">
        <f t="shared" si="5"/>
        <v>0</v>
      </c>
      <c r="H158" s="87" t="s">
        <v>183</v>
      </c>
    </row>
    <row r="159" spans="1:8" s="87" customFormat="1" hidden="1" x14ac:dyDescent="0.25">
      <c r="A159" s="165"/>
      <c r="B159" s="165"/>
      <c r="C159" s="122"/>
      <c r="D159" s="78"/>
      <c r="E159" s="81"/>
      <c r="F159" s="78"/>
      <c r="G159" s="169">
        <f t="shared" si="5"/>
        <v>0</v>
      </c>
      <c r="H159" s="87" t="s">
        <v>183</v>
      </c>
    </row>
    <row r="160" spans="1:8" s="87" customFormat="1" hidden="1" x14ac:dyDescent="0.25">
      <c r="A160" s="165"/>
      <c r="B160" s="165"/>
      <c r="C160" s="122"/>
      <c r="D160" s="78"/>
      <c r="E160" s="81"/>
      <c r="F160" s="78"/>
      <c r="G160" s="169">
        <f t="shared" si="5"/>
        <v>0</v>
      </c>
      <c r="H160" s="87" t="s">
        <v>183</v>
      </c>
    </row>
    <row r="161" spans="1:8" s="87" customFormat="1" hidden="1" x14ac:dyDescent="0.25">
      <c r="A161" s="165"/>
      <c r="B161" s="165"/>
      <c r="C161" s="122"/>
      <c r="D161" s="78"/>
      <c r="E161" s="81"/>
      <c r="F161" s="78"/>
      <c r="G161" s="169">
        <f t="shared" si="5"/>
        <v>0</v>
      </c>
      <c r="H161" s="87" t="s">
        <v>183</v>
      </c>
    </row>
    <row r="162" spans="1:8" s="87" customFormat="1" hidden="1" x14ac:dyDescent="0.25">
      <c r="A162" s="165"/>
      <c r="B162" s="165"/>
      <c r="C162" s="122"/>
      <c r="D162" s="78"/>
      <c r="E162" s="81"/>
      <c r="F162" s="78"/>
      <c r="G162" s="169">
        <f t="shared" si="5"/>
        <v>0</v>
      </c>
      <c r="H162" s="87" t="s">
        <v>183</v>
      </c>
    </row>
    <row r="163" spans="1:8" s="87" customFormat="1" hidden="1" x14ac:dyDescent="0.25">
      <c r="A163" s="165"/>
      <c r="B163" s="165"/>
      <c r="C163" s="122"/>
      <c r="D163" s="78"/>
      <c r="E163" s="81"/>
      <c r="F163" s="78"/>
      <c r="G163" s="169">
        <f t="shared" si="5"/>
        <v>0</v>
      </c>
      <c r="H163" s="87" t="s">
        <v>183</v>
      </c>
    </row>
    <row r="164" spans="1:8" s="87" customFormat="1" hidden="1" x14ac:dyDescent="0.25">
      <c r="A164" s="165"/>
      <c r="B164" s="165"/>
      <c r="C164" s="122"/>
      <c r="D164" s="78"/>
      <c r="E164" s="81"/>
      <c r="F164" s="78"/>
      <c r="G164" s="169">
        <f t="shared" si="5"/>
        <v>0</v>
      </c>
      <c r="H164" s="87" t="s">
        <v>183</v>
      </c>
    </row>
    <row r="165" spans="1:8" s="87" customFormat="1" hidden="1" x14ac:dyDescent="0.25">
      <c r="A165" s="165"/>
      <c r="B165" s="165"/>
      <c r="C165" s="122"/>
      <c r="D165" s="78"/>
      <c r="E165" s="81"/>
      <c r="F165" s="78"/>
      <c r="G165" s="169">
        <f t="shared" si="5"/>
        <v>0</v>
      </c>
      <c r="H165" s="87" t="s">
        <v>183</v>
      </c>
    </row>
    <row r="166" spans="1:8" s="87" customFormat="1" hidden="1" x14ac:dyDescent="0.25">
      <c r="A166" s="165"/>
      <c r="B166" s="165"/>
      <c r="C166" s="122"/>
      <c r="D166" s="78"/>
      <c r="E166" s="81"/>
      <c r="F166" s="78"/>
      <c r="G166" s="169">
        <f t="shared" si="5"/>
        <v>0</v>
      </c>
      <c r="H166" s="87" t="s">
        <v>183</v>
      </c>
    </row>
    <row r="167" spans="1:8" s="87" customFormat="1" hidden="1" x14ac:dyDescent="0.25">
      <c r="A167" s="165"/>
      <c r="B167" s="165"/>
      <c r="C167" s="122"/>
      <c r="D167" s="78"/>
      <c r="E167" s="81"/>
      <c r="F167" s="78"/>
      <c r="G167" s="169">
        <f t="shared" si="5"/>
        <v>0</v>
      </c>
      <c r="H167" s="87" t="s">
        <v>183</v>
      </c>
    </row>
    <row r="168" spans="1:8" s="87" customFormat="1" hidden="1" x14ac:dyDescent="0.25">
      <c r="A168" s="165"/>
      <c r="B168" s="165"/>
      <c r="C168" s="122"/>
      <c r="D168" s="78"/>
      <c r="E168" s="81"/>
      <c r="F168" s="78"/>
      <c r="G168" s="169">
        <f t="shared" si="5"/>
        <v>0</v>
      </c>
      <c r="H168" s="87" t="s">
        <v>183</v>
      </c>
    </row>
    <row r="169" spans="1:8" s="87" customFormat="1" hidden="1" x14ac:dyDescent="0.25">
      <c r="A169" s="165"/>
      <c r="B169" s="165"/>
      <c r="C169" s="122"/>
      <c r="D169" s="78"/>
      <c r="E169" s="81"/>
      <c r="F169" s="78"/>
      <c r="G169" s="169">
        <f t="shared" ref="G169:G200" si="6">ROUND(+C169*E169*F169,2)</f>
        <v>0</v>
      </c>
      <c r="H169" s="87" t="s">
        <v>183</v>
      </c>
    </row>
    <row r="170" spans="1:8" s="87" customFormat="1" hidden="1" x14ac:dyDescent="0.25">
      <c r="A170" s="165"/>
      <c r="B170" s="165"/>
      <c r="C170" s="122"/>
      <c r="D170" s="78"/>
      <c r="E170" s="81"/>
      <c r="F170" s="78"/>
      <c r="G170" s="169">
        <f t="shared" si="6"/>
        <v>0</v>
      </c>
      <c r="H170" s="87" t="s">
        <v>183</v>
      </c>
    </row>
    <row r="171" spans="1:8" s="87" customFormat="1" hidden="1" x14ac:dyDescent="0.25">
      <c r="A171" s="165"/>
      <c r="B171" s="165"/>
      <c r="C171" s="122"/>
      <c r="D171" s="78"/>
      <c r="E171" s="81"/>
      <c r="F171" s="78"/>
      <c r="G171" s="169">
        <f t="shared" si="6"/>
        <v>0</v>
      </c>
      <c r="H171" s="87" t="s">
        <v>183</v>
      </c>
    </row>
    <row r="172" spans="1:8" s="87" customFormat="1" hidden="1" x14ac:dyDescent="0.25">
      <c r="A172" s="165"/>
      <c r="B172" s="165"/>
      <c r="C172" s="122"/>
      <c r="D172" s="78"/>
      <c r="E172" s="81"/>
      <c r="F172" s="78"/>
      <c r="G172" s="169">
        <f t="shared" si="6"/>
        <v>0</v>
      </c>
      <c r="H172" s="87" t="s">
        <v>183</v>
      </c>
    </row>
    <row r="173" spans="1:8" s="87" customFormat="1" hidden="1" x14ac:dyDescent="0.25">
      <c r="A173" s="165"/>
      <c r="B173" s="165"/>
      <c r="C173" s="122"/>
      <c r="D173" s="78"/>
      <c r="E173" s="81"/>
      <c r="F173" s="78"/>
      <c r="G173" s="169">
        <f t="shared" si="6"/>
        <v>0</v>
      </c>
      <c r="H173" s="87" t="s">
        <v>183</v>
      </c>
    </row>
    <row r="174" spans="1:8" s="87" customFormat="1" hidden="1" x14ac:dyDescent="0.25">
      <c r="A174" s="165"/>
      <c r="B174" s="165"/>
      <c r="C174" s="122"/>
      <c r="D174" s="78"/>
      <c r="E174" s="81"/>
      <c r="F174" s="78"/>
      <c r="G174" s="169">
        <f t="shared" si="6"/>
        <v>0</v>
      </c>
      <c r="H174" s="87" t="s">
        <v>183</v>
      </c>
    </row>
    <row r="175" spans="1:8" s="87" customFormat="1" hidden="1" x14ac:dyDescent="0.25">
      <c r="A175" s="165"/>
      <c r="B175" s="165"/>
      <c r="C175" s="122"/>
      <c r="D175" s="78"/>
      <c r="E175" s="81"/>
      <c r="F175" s="78"/>
      <c r="G175" s="169">
        <f t="shared" si="6"/>
        <v>0</v>
      </c>
      <c r="H175" s="87" t="s">
        <v>183</v>
      </c>
    </row>
    <row r="176" spans="1:8" s="87" customFormat="1" hidden="1" x14ac:dyDescent="0.25">
      <c r="A176" s="165"/>
      <c r="B176" s="165"/>
      <c r="C176" s="122"/>
      <c r="D176" s="78"/>
      <c r="E176" s="81"/>
      <c r="F176" s="78"/>
      <c r="G176" s="169">
        <f t="shared" si="6"/>
        <v>0</v>
      </c>
      <c r="H176" s="87" t="s">
        <v>183</v>
      </c>
    </row>
    <row r="177" spans="1:8" s="87" customFormat="1" hidden="1" x14ac:dyDescent="0.25">
      <c r="A177" s="165"/>
      <c r="B177" s="165"/>
      <c r="C177" s="122"/>
      <c r="D177" s="78"/>
      <c r="E177" s="81"/>
      <c r="F177" s="78"/>
      <c r="G177" s="169">
        <f t="shared" si="6"/>
        <v>0</v>
      </c>
      <c r="H177" s="87" t="s">
        <v>183</v>
      </c>
    </row>
    <row r="178" spans="1:8" s="87" customFormat="1" hidden="1" x14ac:dyDescent="0.25">
      <c r="A178" s="165"/>
      <c r="B178" s="165"/>
      <c r="C178" s="122"/>
      <c r="D178" s="78"/>
      <c r="E178" s="81"/>
      <c r="F178" s="78"/>
      <c r="G178" s="169">
        <f t="shared" si="6"/>
        <v>0</v>
      </c>
      <c r="H178" s="87" t="s">
        <v>183</v>
      </c>
    </row>
    <row r="179" spans="1:8" s="87" customFormat="1" hidden="1" x14ac:dyDescent="0.25">
      <c r="A179" s="165"/>
      <c r="B179" s="165"/>
      <c r="C179" s="122"/>
      <c r="D179" s="78"/>
      <c r="E179" s="81"/>
      <c r="F179" s="78"/>
      <c r="G179" s="169">
        <f t="shared" si="6"/>
        <v>0</v>
      </c>
      <c r="H179" s="87" t="s">
        <v>183</v>
      </c>
    </row>
    <row r="180" spans="1:8" s="87" customFormat="1" hidden="1" x14ac:dyDescent="0.25">
      <c r="A180" s="165"/>
      <c r="B180" s="165"/>
      <c r="C180" s="122"/>
      <c r="D180" s="78"/>
      <c r="E180" s="81"/>
      <c r="F180" s="78"/>
      <c r="G180" s="169">
        <f t="shared" si="6"/>
        <v>0</v>
      </c>
      <c r="H180" s="87" t="s">
        <v>183</v>
      </c>
    </row>
    <row r="181" spans="1:8" s="87" customFormat="1" hidden="1" x14ac:dyDescent="0.25">
      <c r="A181" s="165"/>
      <c r="B181" s="165"/>
      <c r="C181" s="122"/>
      <c r="D181" s="78"/>
      <c r="E181" s="81"/>
      <c r="F181" s="78"/>
      <c r="G181" s="169">
        <f t="shared" si="6"/>
        <v>0</v>
      </c>
      <c r="H181" s="87" t="s">
        <v>183</v>
      </c>
    </row>
    <row r="182" spans="1:8" s="87" customFormat="1" hidden="1" x14ac:dyDescent="0.25">
      <c r="A182" s="165"/>
      <c r="B182" s="165"/>
      <c r="C182" s="122"/>
      <c r="D182" s="78"/>
      <c r="E182" s="81"/>
      <c r="F182" s="78"/>
      <c r="G182" s="169">
        <f t="shared" si="6"/>
        <v>0</v>
      </c>
      <c r="H182" s="87" t="s">
        <v>183</v>
      </c>
    </row>
    <row r="183" spans="1:8" s="87" customFormat="1" hidden="1" x14ac:dyDescent="0.25">
      <c r="A183" s="165"/>
      <c r="B183" s="165"/>
      <c r="C183" s="122"/>
      <c r="D183" s="78"/>
      <c r="E183" s="81"/>
      <c r="F183" s="78"/>
      <c r="G183" s="169">
        <f t="shared" si="6"/>
        <v>0</v>
      </c>
      <c r="H183" s="87" t="s">
        <v>183</v>
      </c>
    </row>
    <row r="184" spans="1:8" s="87" customFormat="1" hidden="1" x14ac:dyDescent="0.25">
      <c r="A184" s="165"/>
      <c r="B184" s="165"/>
      <c r="C184" s="122"/>
      <c r="D184" s="78"/>
      <c r="E184" s="81"/>
      <c r="F184" s="78"/>
      <c r="G184" s="169">
        <f t="shared" si="6"/>
        <v>0</v>
      </c>
      <c r="H184" s="87" t="s">
        <v>183</v>
      </c>
    </row>
    <row r="185" spans="1:8" s="87" customFormat="1" hidden="1" x14ac:dyDescent="0.25">
      <c r="A185" s="165"/>
      <c r="B185" s="165"/>
      <c r="C185" s="122"/>
      <c r="D185" s="78"/>
      <c r="E185" s="81"/>
      <c r="F185" s="78"/>
      <c r="G185" s="169">
        <f t="shared" si="6"/>
        <v>0</v>
      </c>
      <c r="H185" s="87" t="s">
        <v>183</v>
      </c>
    </row>
    <row r="186" spans="1:8" s="87" customFormat="1" hidden="1" x14ac:dyDescent="0.25">
      <c r="A186" s="165"/>
      <c r="B186" s="165"/>
      <c r="C186" s="122"/>
      <c r="D186" s="78"/>
      <c r="E186" s="81"/>
      <c r="F186" s="78"/>
      <c r="G186" s="169">
        <f t="shared" si="6"/>
        <v>0</v>
      </c>
      <c r="H186" s="87" t="s">
        <v>183</v>
      </c>
    </row>
    <row r="187" spans="1:8" s="87" customFormat="1" hidden="1" x14ac:dyDescent="0.25">
      <c r="A187" s="165"/>
      <c r="B187" s="165"/>
      <c r="C187" s="122"/>
      <c r="D187" s="78"/>
      <c r="E187" s="81"/>
      <c r="F187" s="78"/>
      <c r="G187" s="169">
        <f t="shared" si="6"/>
        <v>0</v>
      </c>
      <c r="H187" s="87" t="s">
        <v>183</v>
      </c>
    </row>
    <row r="188" spans="1:8" s="87" customFormat="1" hidden="1" x14ac:dyDescent="0.25">
      <c r="A188" s="165"/>
      <c r="B188" s="165"/>
      <c r="C188" s="122"/>
      <c r="D188" s="78"/>
      <c r="E188" s="81"/>
      <c r="F188" s="78"/>
      <c r="G188" s="169">
        <f t="shared" si="6"/>
        <v>0</v>
      </c>
      <c r="H188" s="87" t="s">
        <v>183</v>
      </c>
    </row>
    <row r="189" spans="1:8" s="87" customFormat="1" hidden="1" x14ac:dyDescent="0.25">
      <c r="A189" s="165"/>
      <c r="B189" s="165"/>
      <c r="C189" s="122"/>
      <c r="D189" s="78"/>
      <c r="E189" s="81"/>
      <c r="F189" s="78"/>
      <c r="G189" s="169">
        <f t="shared" si="6"/>
        <v>0</v>
      </c>
      <c r="H189" s="87" t="s">
        <v>183</v>
      </c>
    </row>
    <row r="190" spans="1:8" s="87" customFormat="1" hidden="1" x14ac:dyDescent="0.25">
      <c r="A190" s="165"/>
      <c r="B190" s="165"/>
      <c r="C190" s="122"/>
      <c r="D190" s="78"/>
      <c r="E190" s="81"/>
      <c r="F190" s="78"/>
      <c r="G190" s="169">
        <f t="shared" si="6"/>
        <v>0</v>
      </c>
      <c r="H190" s="87" t="s">
        <v>183</v>
      </c>
    </row>
    <row r="191" spans="1:8" s="87" customFormat="1" hidden="1" x14ac:dyDescent="0.25">
      <c r="A191" s="165"/>
      <c r="B191" s="165"/>
      <c r="C191" s="122"/>
      <c r="D191" s="78"/>
      <c r="E191" s="81"/>
      <c r="F191" s="78"/>
      <c r="G191" s="169">
        <f t="shared" si="6"/>
        <v>0</v>
      </c>
      <c r="H191" s="87" t="s">
        <v>183</v>
      </c>
    </row>
    <row r="192" spans="1:8" s="87" customFormat="1" hidden="1" x14ac:dyDescent="0.25">
      <c r="A192" s="165"/>
      <c r="B192" s="165"/>
      <c r="C192" s="122"/>
      <c r="D192" s="78"/>
      <c r="E192" s="81"/>
      <c r="F192" s="78"/>
      <c r="G192" s="169">
        <f t="shared" si="6"/>
        <v>0</v>
      </c>
      <c r="H192" s="87" t="s">
        <v>183</v>
      </c>
    </row>
    <row r="193" spans="1:8" s="87" customFormat="1" hidden="1" x14ac:dyDescent="0.25">
      <c r="A193" s="165"/>
      <c r="B193" s="165"/>
      <c r="C193" s="122"/>
      <c r="D193" s="78"/>
      <c r="E193" s="81"/>
      <c r="F193" s="78"/>
      <c r="G193" s="169">
        <f t="shared" si="6"/>
        <v>0</v>
      </c>
      <c r="H193" s="87" t="s">
        <v>183</v>
      </c>
    </row>
    <row r="194" spans="1:8" s="87" customFormat="1" hidden="1" x14ac:dyDescent="0.25">
      <c r="A194" s="165"/>
      <c r="B194" s="165"/>
      <c r="C194" s="122"/>
      <c r="D194" s="78"/>
      <c r="E194" s="81"/>
      <c r="F194" s="78"/>
      <c r="G194" s="169">
        <f t="shared" si="6"/>
        <v>0</v>
      </c>
      <c r="H194" s="87" t="s">
        <v>183</v>
      </c>
    </row>
    <row r="195" spans="1:8" s="87" customFormat="1" hidden="1" x14ac:dyDescent="0.25">
      <c r="A195" s="165"/>
      <c r="B195" s="165"/>
      <c r="C195" s="122"/>
      <c r="D195" s="78"/>
      <c r="E195" s="81"/>
      <c r="F195" s="78"/>
      <c r="G195" s="169">
        <f t="shared" si="6"/>
        <v>0</v>
      </c>
      <c r="H195" s="87" t="s">
        <v>183</v>
      </c>
    </row>
    <row r="196" spans="1:8" s="87" customFormat="1" hidden="1" x14ac:dyDescent="0.25">
      <c r="A196" s="165"/>
      <c r="B196" s="165"/>
      <c r="C196" s="122"/>
      <c r="D196" s="78"/>
      <c r="E196" s="81"/>
      <c r="F196" s="78"/>
      <c r="G196" s="169">
        <f t="shared" si="6"/>
        <v>0</v>
      </c>
      <c r="H196" s="87" t="s">
        <v>183</v>
      </c>
    </row>
    <row r="197" spans="1:8" s="87" customFormat="1" hidden="1" x14ac:dyDescent="0.25">
      <c r="A197" s="165"/>
      <c r="B197" s="165"/>
      <c r="C197" s="122"/>
      <c r="D197" s="78"/>
      <c r="E197" s="81"/>
      <c r="F197" s="78"/>
      <c r="G197" s="169">
        <f t="shared" si="6"/>
        <v>0</v>
      </c>
      <c r="H197" s="87" t="s">
        <v>183</v>
      </c>
    </row>
    <row r="198" spans="1:8" s="87" customFormat="1" hidden="1" x14ac:dyDescent="0.25">
      <c r="A198" s="165"/>
      <c r="B198" s="165"/>
      <c r="C198" s="122"/>
      <c r="D198" s="78"/>
      <c r="E198" s="81"/>
      <c r="F198" s="78"/>
      <c r="G198" s="169">
        <f t="shared" si="6"/>
        <v>0</v>
      </c>
      <c r="H198" s="87" t="s">
        <v>183</v>
      </c>
    </row>
    <row r="199" spans="1:8" s="87" customFormat="1" hidden="1" x14ac:dyDescent="0.25">
      <c r="A199" s="165"/>
      <c r="B199" s="165"/>
      <c r="C199" s="122"/>
      <c r="D199" s="78"/>
      <c r="E199" s="81"/>
      <c r="F199" s="78"/>
      <c r="G199" s="169">
        <f t="shared" si="6"/>
        <v>0</v>
      </c>
      <c r="H199" s="87" t="s">
        <v>183</v>
      </c>
    </row>
    <row r="200" spans="1:8" s="87" customFormat="1" hidden="1" x14ac:dyDescent="0.25">
      <c r="A200" s="165"/>
      <c r="B200" s="165"/>
      <c r="C200" s="122"/>
      <c r="D200" s="78"/>
      <c r="E200" s="81"/>
      <c r="F200" s="78"/>
      <c r="G200" s="169">
        <f t="shared" si="6"/>
        <v>0</v>
      </c>
      <c r="H200" s="87" t="s">
        <v>183</v>
      </c>
    </row>
    <row r="201" spans="1:8" s="87" customFormat="1" hidden="1" x14ac:dyDescent="0.25">
      <c r="A201" s="165"/>
      <c r="B201" s="165"/>
      <c r="C201" s="122"/>
      <c r="D201" s="78"/>
      <c r="E201" s="81"/>
      <c r="F201" s="78"/>
      <c r="G201" s="169">
        <f t="shared" ref="G201:G232" si="7">ROUND(+C201*E201*F201,2)</f>
        <v>0</v>
      </c>
      <c r="H201" s="87" t="s">
        <v>183</v>
      </c>
    </row>
    <row r="202" spans="1:8" s="87" customFormat="1" hidden="1" x14ac:dyDescent="0.25">
      <c r="A202" s="165"/>
      <c r="B202" s="165"/>
      <c r="C202" s="122"/>
      <c r="D202" s="78"/>
      <c r="E202" s="81"/>
      <c r="F202" s="78"/>
      <c r="G202" s="169">
        <f t="shared" si="7"/>
        <v>0</v>
      </c>
      <c r="H202" s="87" t="s">
        <v>183</v>
      </c>
    </row>
    <row r="203" spans="1:8" s="87" customFormat="1" hidden="1" x14ac:dyDescent="0.25">
      <c r="A203" s="165"/>
      <c r="B203" s="165"/>
      <c r="C203" s="122"/>
      <c r="D203" s="78"/>
      <c r="E203" s="81"/>
      <c r="F203" s="78"/>
      <c r="G203" s="169">
        <f t="shared" si="7"/>
        <v>0</v>
      </c>
      <c r="H203" s="87" t="s">
        <v>183</v>
      </c>
    </row>
    <row r="204" spans="1:8" s="87" customFormat="1" hidden="1" x14ac:dyDescent="0.25">
      <c r="A204" s="165"/>
      <c r="B204" s="165"/>
      <c r="C204" s="122"/>
      <c r="D204" s="78"/>
      <c r="E204" s="81"/>
      <c r="F204" s="78"/>
      <c r="G204" s="169">
        <f t="shared" si="7"/>
        <v>0</v>
      </c>
      <c r="H204" s="87" t="s">
        <v>183</v>
      </c>
    </row>
    <row r="205" spans="1:8" s="87" customFormat="1" hidden="1" x14ac:dyDescent="0.25">
      <c r="A205" s="165"/>
      <c r="B205" s="165"/>
      <c r="C205" s="122"/>
      <c r="D205" s="78"/>
      <c r="E205" s="81"/>
      <c r="F205" s="78"/>
      <c r="G205" s="169">
        <f t="shared" si="7"/>
        <v>0</v>
      </c>
      <c r="H205" s="87" t="s">
        <v>183</v>
      </c>
    </row>
    <row r="206" spans="1:8" s="87" customFormat="1" hidden="1" x14ac:dyDescent="0.25">
      <c r="A206" s="165"/>
      <c r="B206" s="165"/>
      <c r="C206" s="122"/>
      <c r="D206" s="78"/>
      <c r="E206" s="81"/>
      <c r="F206" s="78"/>
      <c r="G206" s="169">
        <f t="shared" si="7"/>
        <v>0</v>
      </c>
      <c r="H206" s="87" t="s">
        <v>183</v>
      </c>
    </row>
    <row r="207" spans="1:8" s="87" customFormat="1" hidden="1" x14ac:dyDescent="0.25">
      <c r="A207" s="165"/>
      <c r="B207" s="165"/>
      <c r="C207" s="122"/>
      <c r="D207" s="78"/>
      <c r="E207" s="81"/>
      <c r="F207" s="78"/>
      <c r="G207" s="169">
        <f t="shared" si="7"/>
        <v>0</v>
      </c>
      <c r="H207" s="87" t="s">
        <v>183</v>
      </c>
    </row>
    <row r="208" spans="1:8" s="87" customFormat="1" hidden="1" x14ac:dyDescent="0.25">
      <c r="A208" s="165"/>
      <c r="B208" s="165"/>
      <c r="C208" s="122"/>
      <c r="D208" s="78"/>
      <c r="E208" s="81"/>
      <c r="F208" s="78"/>
      <c r="G208" s="169">
        <f t="shared" si="7"/>
        <v>0</v>
      </c>
      <c r="H208" s="87" t="s">
        <v>183</v>
      </c>
    </row>
    <row r="209" spans="1:8" s="87" customFormat="1" hidden="1" x14ac:dyDescent="0.25">
      <c r="A209" s="165"/>
      <c r="B209" s="165"/>
      <c r="C209" s="122"/>
      <c r="D209" s="78"/>
      <c r="E209" s="81"/>
      <c r="F209" s="78"/>
      <c r="G209" s="169">
        <f t="shared" si="7"/>
        <v>0</v>
      </c>
      <c r="H209" s="87" t="s">
        <v>183</v>
      </c>
    </row>
    <row r="210" spans="1:8" s="87" customFormat="1" hidden="1" x14ac:dyDescent="0.25">
      <c r="A210" s="165"/>
      <c r="B210" s="165"/>
      <c r="C210" s="122"/>
      <c r="D210" s="78"/>
      <c r="E210" s="81"/>
      <c r="F210" s="78"/>
      <c r="G210" s="169">
        <f t="shared" si="7"/>
        <v>0</v>
      </c>
      <c r="H210" s="87" t="s">
        <v>183</v>
      </c>
    </row>
    <row r="211" spans="1:8" s="87" customFormat="1" hidden="1" x14ac:dyDescent="0.25">
      <c r="A211" s="165"/>
      <c r="B211" s="165"/>
      <c r="C211" s="122"/>
      <c r="D211" s="78"/>
      <c r="E211" s="81"/>
      <c r="F211" s="78"/>
      <c r="G211" s="169">
        <f t="shared" si="7"/>
        <v>0</v>
      </c>
      <c r="H211" s="87" t="s">
        <v>183</v>
      </c>
    </row>
    <row r="212" spans="1:8" s="87" customFormat="1" hidden="1" x14ac:dyDescent="0.25">
      <c r="A212" s="165"/>
      <c r="B212" s="165"/>
      <c r="C212" s="122"/>
      <c r="D212" s="78"/>
      <c r="E212" s="81"/>
      <c r="F212" s="78"/>
      <c r="G212" s="169">
        <f t="shared" si="7"/>
        <v>0</v>
      </c>
      <c r="H212" s="87" t="s">
        <v>183</v>
      </c>
    </row>
    <row r="213" spans="1:8" s="87" customFormat="1" hidden="1" x14ac:dyDescent="0.25">
      <c r="A213" s="165"/>
      <c r="B213" s="165"/>
      <c r="C213" s="122"/>
      <c r="D213" s="78"/>
      <c r="E213" s="81"/>
      <c r="F213" s="78"/>
      <c r="G213" s="169">
        <f t="shared" si="7"/>
        <v>0</v>
      </c>
      <c r="H213" s="87" t="s">
        <v>183</v>
      </c>
    </row>
    <row r="214" spans="1:8" s="87" customFormat="1" hidden="1" x14ac:dyDescent="0.25">
      <c r="A214" s="165"/>
      <c r="B214" s="165"/>
      <c r="C214" s="122"/>
      <c r="D214" s="78"/>
      <c r="E214" s="81"/>
      <c r="F214" s="78"/>
      <c r="G214" s="169">
        <f t="shared" si="7"/>
        <v>0</v>
      </c>
      <c r="H214" s="87" t="s">
        <v>183</v>
      </c>
    </row>
    <row r="215" spans="1:8" s="87" customFormat="1" hidden="1" x14ac:dyDescent="0.25">
      <c r="A215" s="165"/>
      <c r="B215" s="165"/>
      <c r="C215" s="122"/>
      <c r="D215" s="78"/>
      <c r="E215" s="81"/>
      <c r="F215" s="78"/>
      <c r="G215" s="169">
        <f t="shared" si="7"/>
        <v>0</v>
      </c>
      <c r="H215" s="87" t="s">
        <v>183</v>
      </c>
    </row>
    <row r="216" spans="1:8" s="87" customFormat="1" hidden="1" x14ac:dyDescent="0.25">
      <c r="A216" s="165"/>
      <c r="B216" s="165"/>
      <c r="C216" s="122"/>
      <c r="D216" s="78"/>
      <c r="E216" s="81"/>
      <c r="F216" s="78"/>
      <c r="G216" s="169">
        <f t="shared" si="7"/>
        <v>0</v>
      </c>
      <c r="H216" s="87" t="s">
        <v>183</v>
      </c>
    </row>
    <row r="217" spans="1:8" s="87" customFormat="1" hidden="1" x14ac:dyDescent="0.25">
      <c r="A217" s="165"/>
      <c r="B217" s="165"/>
      <c r="C217" s="122"/>
      <c r="D217" s="78"/>
      <c r="E217" s="81"/>
      <c r="F217" s="78"/>
      <c r="G217" s="169">
        <f t="shared" si="7"/>
        <v>0</v>
      </c>
      <c r="H217" s="87" t="s">
        <v>183</v>
      </c>
    </row>
    <row r="218" spans="1:8" s="87" customFormat="1" hidden="1" x14ac:dyDescent="0.25">
      <c r="A218" s="165"/>
      <c r="B218" s="165"/>
      <c r="C218" s="122"/>
      <c r="D218" s="78"/>
      <c r="E218" s="81"/>
      <c r="F218" s="78"/>
      <c r="G218" s="169">
        <f t="shared" si="7"/>
        <v>0</v>
      </c>
      <c r="H218" s="87" t="s">
        <v>183</v>
      </c>
    </row>
    <row r="219" spans="1:8" s="87" customFormat="1" hidden="1" x14ac:dyDescent="0.25">
      <c r="A219" s="165"/>
      <c r="B219" s="165"/>
      <c r="C219" s="122"/>
      <c r="D219" s="78"/>
      <c r="E219" s="81"/>
      <c r="F219" s="78"/>
      <c r="G219" s="169">
        <f t="shared" si="7"/>
        <v>0</v>
      </c>
      <c r="H219" s="87" t="s">
        <v>183</v>
      </c>
    </row>
    <row r="220" spans="1:8" s="87" customFormat="1" hidden="1" x14ac:dyDescent="0.25">
      <c r="A220" s="165"/>
      <c r="B220" s="165"/>
      <c r="C220" s="122"/>
      <c r="D220" s="78"/>
      <c r="E220" s="81"/>
      <c r="F220" s="78"/>
      <c r="G220" s="169">
        <f t="shared" si="7"/>
        <v>0</v>
      </c>
      <c r="H220" s="87" t="s">
        <v>183</v>
      </c>
    </row>
    <row r="221" spans="1:8" s="87" customFormat="1" hidden="1" x14ac:dyDescent="0.25">
      <c r="A221" s="165"/>
      <c r="B221" s="165"/>
      <c r="C221" s="122"/>
      <c r="D221" s="78"/>
      <c r="E221" s="81"/>
      <c r="F221" s="78"/>
      <c r="G221" s="169">
        <f t="shared" si="7"/>
        <v>0</v>
      </c>
      <c r="H221" s="87" t="s">
        <v>183</v>
      </c>
    </row>
    <row r="222" spans="1:8" s="87" customFormat="1" hidden="1" x14ac:dyDescent="0.25">
      <c r="A222" s="165"/>
      <c r="B222" s="165"/>
      <c r="C222" s="122"/>
      <c r="D222" s="78"/>
      <c r="E222" s="81"/>
      <c r="F222" s="78"/>
      <c r="G222" s="169">
        <f t="shared" si="7"/>
        <v>0</v>
      </c>
      <c r="H222" s="87" t="s">
        <v>183</v>
      </c>
    </row>
    <row r="223" spans="1:8" s="87" customFormat="1" hidden="1" x14ac:dyDescent="0.25">
      <c r="A223" s="165"/>
      <c r="B223" s="165"/>
      <c r="C223" s="122"/>
      <c r="D223" s="78"/>
      <c r="E223" s="81"/>
      <c r="F223" s="78"/>
      <c r="G223" s="169">
        <f t="shared" si="7"/>
        <v>0</v>
      </c>
      <c r="H223" s="87" t="s">
        <v>183</v>
      </c>
    </row>
    <row r="224" spans="1:8" s="87" customFormat="1" hidden="1" x14ac:dyDescent="0.25">
      <c r="A224" s="165"/>
      <c r="B224" s="165"/>
      <c r="C224" s="122"/>
      <c r="D224" s="78"/>
      <c r="E224" s="81"/>
      <c r="F224" s="78"/>
      <c r="G224" s="169">
        <f t="shared" si="7"/>
        <v>0</v>
      </c>
      <c r="H224" s="87" t="s">
        <v>183</v>
      </c>
    </row>
    <row r="225" spans="1:8" s="87" customFormat="1" hidden="1" x14ac:dyDescent="0.25">
      <c r="A225" s="165"/>
      <c r="B225" s="165"/>
      <c r="C225" s="122"/>
      <c r="D225" s="78"/>
      <c r="E225" s="81"/>
      <c r="F225" s="78"/>
      <c r="G225" s="169">
        <f t="shared" si="7"/>
        <v>0</v>
      </c>
      <c r="H225" s="87" t="s">
        <v>183</v>
      </c>
    </row>
    <row r="226" spans="1:8" s="87" customFormat="1" hidden="1" x14ac:dyDescent="0.25">
      <c r="A226" s="165"/>
      <c r="B226" s="165"/>
      <c r="C226" s="122"/>
      <c r="D226" s="78"/>
      <c r="E226" s="81"/>
      <c r="F226" s="78"/>
      <c r="G226" s="169">
        <f t="shared" si="7"/>
        <v>0</v>
      </c>
      <c r="H226" s="87" t="s">
        <v>183</v>
      </c>
    </row>
    <row r="227" spans="1:8" s="87" customFormat="1" hidden="1" x14ac:dyDescent="0.25">
      <c r="A227" s="165"/>
      <c r="B227" s="165"/>
      <c r="C227" s="122"/>
      <c r="D227" s="78"/>
      <c r="E227" s="81"/>
      <c r="F227" s="78"/>
      <c r="G227" s="169">
        <f t="shared" si="7"/>
        <v>0</v>
      </c>
      <c r="H227" s="87" t="s">
        <v>183</v>
      </c>
    </row>
    <row r="228" spans="1:8" s="87" customFormat="1" hidden="1" x14ac:dyDescent="0.25">
      <c r="A228" s="165"/>
      <c r="B228" s="165"/>
      <c r="C228" s="122"/>
      <c r="D228" s="78"/>
      <c r="E228" s="81"/>
      <c r="F228" s="78"/>
      <c r="G228" s="169">
        <f t="shared" si="7"/>
        <v>0</v>
      </c>
      <c r="H228" s="87" t="s">
        <v>183</v>
      </c>
    </row>
    <row r="229" spans="1:8" s="87" customFormat="1" hidden="1" x14ac:dyDescent="0.25">
      <c r="A229" s="165"/>
      <c r="B229" s="165"/>
      <c r="C229" s="122"/>
      <c r="D229" s="78"/>
      <c r="E229" s="81"/>
      <c r="F229" s="78"/>
      <c r="G229" s="169">
        <f t="shared" si="7"/>
        <v>0</v>
      </c>
      <c r="H229" s="87" t="s">
        <v>183</v>
      </c>
    </row>
    <row r="230" spans="1:8" s="87" customFormat="1" hidden="1" x14ac:dyDescent="0.25">
      <c r="A230" s="165"/>
      <c r="B230" s="165"/>
      <c r="C230" s="122"/>
      <c r="D230" s="78"/>
      <c r="E230" s="81"/>
      <c r="F230" s="78"/>
      <c r="G230" s="169">
        <f t="shared" si="7"/>
        <v>0</v>
      </c>
      <c r="H230" s="87" t="s">
        <v>183</v>
      </c>
    </row>
    <row r="231" spans="1:8" s="87" customFormat="1" hidden="1" x14ac:dyDescent="0.25">
      <c r="A231" s="165"/>
      <c r="B231" s="165"/>
      <c r="C231" s="122"/>
      <c r="D231" s="78"/>
      <c r="E231" s="81"/>
      <c r="F231" s="78"/>
      <c r="G231" s="169">
        <f t="shared" si="7"/>
        <v>0</v>
      </c>
      <c r="H231" s="87" t="s">
        <v>183</v>
      </c>
    </row>
    <row r="232" spans="1:8" s="87" customFormat="1" hidden="1" x14ac:dyDescent="0.25">
      <c r="A232" s="165"/>
      <c r="B232" s="165"/>
      <c r="C232" s="122"/>
      <c r="D232" s="78"/>
      <c r="E232" s="81"/>
      <c r="F232" s="78"/>
      <c r="G232" s="169">
        <f t="shared" si="7"/>
        <v>0</v>
      </c>
      <c r="H232" s="87" t="s">
        <v>183</v>
      </c>
    </row>
    <row r="233" spans="1:8" s="87" customFormat="1" hidden="1" x14ac:dyDescent="0.25">
      <c r="A233" s="165"/>
      <c r="B233" s="165"/>
      <c r="C233" s="122"/>
      <c r="D233" s="78"/>
      <c r="E233" s="81"/>
      <c r="F233" s="78"/>
      <c r="G233" s="169">
        <f t="shared" ref="G233:G264" si="8">ROUND(+C233*E233*F233,2)</f>
        <v>0</v>
      </c>
      <c r="H233" s="87" t="s">
        <v>183</v>
      </c>
    </row>
    <row r="234" spans="1:8" s="87" customFormat="1" hidden="1" x14ac:dyDescent="0.25">
      <c r="A234" s="165"/>
      <c r="B234" s="165"/>
      <c r="C234" s="122"/>
      <c r="D234" s="78"/>
      <c r="E234" s="81"/>
      <c r="F234" s="78"/>
      <c r="G234" s="169">
        <f t="shared" si="8"/>
        <v>0</v>
      </c>
      <c r="H234" s="87" t="s">
        <v>183</v>
      </c>
    </row>
    <row r="235" spans="1:8" s="87" customFormat="1" hidden="1" x14ac:dyDescent="0.25">
      <c r="A235" s="165"/>
      <c r="B235" s="165"/>
      <c r="C235" s="122"/>
      <c r="D235" s="78"/>
      <c r="E235" s="81"/>
      <c r="F235" s="78"/>
      <c r="G235" s="169">
        <f t="shared" si="8"/>
        <v>0</v>
      </c>
      <c r="H235" s="87" t="s">
        <v>183</v>
      </c>
    </row>
    <row r="236" spans="1:8" s="87" customFormat="1" hidden="1" x14ac:dyDescent="0.25">
      <c r="A236" s="165"/>
      <c r="B236" s="165"/>
      <c r="C236" s="122"/>
      <c r="D236" s="78"/>
      <c r="E236" s="81"/>
      <c r="F236" s="78"/>
      <c r="G236" s="169">
        <f t="shared" si="8"/>
        <v>0</v>
      </c>
      <c r="H236" s="87" t="s">
        <v>183</v>
      </c>
    </row>
    <row r="237" spans="1:8" s="87" customFormat="1" hidden="1" x14ac:dyDescent="0.25">
      <c r="A237" s="165"/>
      <c r="B237" s="165"/>
      <c r="C237" s="122"/>
      <c r="D237" s="78"/>
      <c r="E237" s="81"/>
      <c r="F237" s="78"/>
      <c r="G237" s="169">
        <f t="shared" si="8"/>
        <v>0</v>
      </c>
      <c r="H237" s="87" t="s">
        <v>183</v>
      </c>
    </row>
    <row r="238" spans="1:8" s="87" customFormat="1" hidden="1" x14ac:dyDescent="0.25">
      <c r="A238" s="165"/>
      <c r="B238" s="165"/>
      <c r="C238" s="122"/>
      <c r="D238" s="78"/>
      <c r="E238" s="81"/>
      <c r="F238" s="78"/>
      <c r="G238" s="169">
        <f t="shared" si="8"/>
        <v>0</v>
      </c>
      <c r="H238" s="87" t="s">
        <v>183</v>
      </c>
    </row>
    <row r="239" spans="1:8" s="87" customFormat="1" hidden="1" x14ac:dyDescent="0.25">
      <c r="A239" s="165"/>
      <c r="B239" s="165"/>
      <c r="C239" s="122"/>
      <c r="D239" s="78"/>
      <c r="E239" s="81"/>
      <c r="F239" s="78"/>
      <c r="G239" s="169">
        <f t="shared" si="8"/>
        <v>0</v>
      </c>
      <c r="H239" s="87" t="s">
        <v>183</v>
      </c>
    </row>
    <row r="240" spans="1:8" s="87" customFormat="1" hidden="1" x14ac:dyDescent="0.25">
      <c r="A240" s="165"/>
      <c r="B240" s="165"/>
      <c r="C240" s="122"/>
      <c r="D240" s="78"/>
      <c r="E240" s="81"/>
      <c r="F240" s="78"/>
      <c r="G240" s="169">
        <f t="shared" si="8"/>
        <v>0</v>
      </c>
      <c r="H240" s="87" t="s">
        <v>183</v>
      </c>
    </row>
    <row r="241" spans="1:8" s="87" customFormat="1" hidden="1" x14ac:dyDescent="0.25">
      <c r="A241" s="165"/>
      <c r="B241" s="165"/>
      <c r="C241" s="122"/>
      <c r="D241" s="78"/>
      <c r="E241" s="81"/>
      <c r="F241" s="78"/>
      <c r="G241" s="169">
        <f t="shared" si="8"/>
        <v>0</v>
      </c>
      <c r="H241" s="87" t="s">
        <v>183</v>
      </c>
    </row>
    <row r="242" spans="1:8" s="87" customFormat="1" hidden="1" x14ac:dyDescent="0.25">
      <c r="A242" s="165"/>
      <c r="B242" s="165"/>
      <c r="C242" s="122"/>
      <c r="D242" s="78"/>
      <c r="E242" s="81"/>
      <c r="F242" s="78"/>
      <c r="G242" s="169">
        <f t="shared" si="8"/>
        <v>0</v>
      </c>
      <c r="H242" s="87" t="s">
        <v>183</v>
      </c>
    </row>
    <row r="243" spans="1:8" s="87" customFormat="1" hidden="1" x14ac:dyDescent="0.25">
      <c r="A243" s="165"/>
      <c r="B243" s="165"/>
      <c r="C243" s="122"/>
      <c r="D243" s="78"/>
      <c r="E243" s="81"/>
      <c r="F243" s="78"/>
      <c r="G243" s="169">
        <f t="shared" si="8"/>
        <v>0</v>
      </c>
      <c r="H243" s="87" t="s">
        <v>183</v>
      </c>
    </row>
    <row r="244" spans="1:8" s="87" customFormat="1" hidden="1" x14ac:dyDescent="0.25">
      <c r="A244" s="165"/>
      <c r="B244" s="165"/>
      <c r="C244" s="122"/>
      <c r="D244" s="78"/>
      <c r="E244" s="81"/>
      <c r="F244" s="78"/>
      <c r="G244" s="169">
        <f t="shared" si="8"/>
        <v>0</v>
      </c>
      <c r="H244" s="87" t="s">
        <v>183</v>
      </c>
    </row>
    <row r="245" spans="1:8" s="87" customFormat="1" hidden="1" x14ac:dyDescent="0.25">
      <c r="A245" s="165"/>
      <c r="B245" s="165"/>
      <c r="C245" s="122"/>
      <c r="D245" s="78"/>
      <c r="E245" s="81"/>
      <c r="F245" s="78"/>
      <c r="G245" s="169">
        <f t="shared" si="8"/>
        <v>0</v>
      </c>
      <c r="H245" s="87" t="s">
        <v>183</v>
      </c>
    </row>
    <row r="246" spans="1:8" s="87" customFormat="1" hidden="1" x14ac:dyDescent="0.25">
      <c r="A246" s="165"/>
      <c r="B246" s="165"/>
      <c r="C246" s="122"/>
      <c r="D246" s="78"/>
      <c r="E246" s="81"/>
      <c r="F246" s="78"/>
      <c r="G246" s="169">
        <f t="shared" si="8"/>
        <v>0</v>
      </c>
      <c r="H246" s="87" t="s">
        <v>183</v>
      </c>
    </row>
    <row r="247" spans="1:8" s="87" customFormat="1" hidden="1" x14ac:dyDescent="0.25">
      <c r="A247" s="165"/>
      <c r="B247" s="165"/>
      <c r="C247" s="122"/>
      <c r="D247" s="78"/>
      <c r="E247" s="81"/>
      <c r="F247" s="78"/>
      <c r="G247" s="169">
        <f t="shared" si="8"/>
        <v>0</v>
      </c>
      <c r="H247" s="87" t="s">
        <v>183</v>
      </c>
    </row>
    <row r="248" spans="1:8" s="87" customFormat="1" hidden="1" x14ac:dyDescent="0.25">
      <c r="A248" s="165"/>
      <c r="B248" s="165"/>
      <c r="C248" s="122"/>
      <c r="D248" s="78"/>
      <c r="E248" s="81"/>
      <c r="F248" s="78"/>
      <c r="G248" s="169">
        <f t="shared" si="8"/>
        <v>0</v>
      </c>
      <c r="H248" s="87" t="s">
        <v>183</v>
      </c>
    </row>
    <row r="249" spans="1:8" s="87" customFormat="1" hidden="1" x14ac:dyDescent="0.25">
      <c r="A249" s="165"/>
      <c r="B249" s="165"/>
      <c r="C249" s="122"/>
      <c r="D249" s="78"/>
      <c r="E249" s="81"/>
      <c r="F249" s="78"/>
      <c r="G249" s="169">
        <f t="shared" si="8"/>
        <v>0</v>
      </c>
      <c r="H249" s="87" t="s">
        <v>183</v>
      </c>
    </row>
    <row r="250" spans="1:8" s="87" customFormat="1" hidden="1" x14ac:dyDescent="0.25">
      <c r="A250" s="165"/>
      <c r="B250" s="165"/>
      <c r="C250" s="122"/>
      <c r="D250" s="78"/>
      <c r="E250" s="81"/>
      <c r="F250" s="78"/>
      <c r="G250" s="169">
        <f t="shared" si="8"/>
        <v>0</v>
      </c>
      <c r="H250" s="87" t="s">
        <v>183</v>
      </c>
    </row>
    <row r="251" spans="1:8" s="87" customFormat="1" hidden="1" x14ac:dyDescent="0.25">
      <c r="A251" s="165"/>
      <c r="B251" s="165"/>
      <c r="C251" s="122"/>
      <c r="D251" s="78"/>
      <c r="E251" s="81"/>
      <c r="F251" s="78"/>
      <c r="G251" s="169">
        <f t="shared" si="8"/>
        <v>0</v>
      </c>
      <c r="H251" s="87" t="s">
        <v>183</v>
      </c>
    </row>
    <row r="252" spans="1:8" s="87" customFormat="1" hidden="1" x14ac:dyDescent="0.25">
      <c r="A252" s="165"/>
      <c r="B252" s="165"/>
      <c r="C252" s="122"/>
      <c r="D252" s="78"/>
      <c r="E252" s="81"/>
      <c r="F252" s="78"/>
      <c r="G252" s="169">
        <f t="shared" si="8"/>
        <v>0</v>
      </c>
      <c r="H252" s="87" t="s">
        <v>183</v>
      </c>
    </row>
    <row r="253" spans="1:8" s="87" customFormat="1" hidden="1" x14ac:dyDescent="0.25">
      <c r="A253" s="165"/>
      <c r="B253" s="165"/>
      <c r="C253" s="122"/>
      <c r="D253" s="78"/>
      <c r="E253" s="81"/>
      <c r="F253" s="78"/>
      <c r="G253" s="169">
        <f t="shared" si="8"/>
        <v>0</v>
      </c>
      <c r="H253" s="87" t="s">
        <v>183</v>
      </c>
    </row>
    <row r="254" spans="1:8" s="87" customFormat="1" hidden="1" x14ac:dyDescent="0.25">
      <c r="A254" s="165"/>
      <c r="B254" s="165"/>
      <c r="C254" s="122"/>
      <c r="D254" s="78"/>
      <c r="E254" s="81"/>
      <c r="F254" s="78"/>
      <c r="G254" s="169">
        <f t="shared" si="8"/>
        <v>0</v>
      </c>
      <c r="H254" s="87" t="s">
        <v>183</v>
      </c>
    </row>
    <row r="255" spans="1:8" s="87" customFormat="1" hidden="1" x14ac:dyDescent="0.25">
      <c r="A255" s="165"/>
      <c r="B255" s="165"/>
      <c r="C255" s="122"/>
      <c r="D255" s="78"/>
      <c r="E255" s="81"/>
      <c r="F255" s="78"/>
      <c r="G255" s="169">
        <f t="shared" si="8"/>
        <v>0</v>
      </c>
      <c r="H255" s="87" t="s">
        <v>183</v>
      </c>
    </row>
    <row r="256" spans="1:8" s="87" customFormat="1" hidden="1" x14ac:dyDescent="0.25">
      <c r="A256" s="165"/>
      <c r="B256" s="165"/>
      <c r="C256" s="122"/>
      <c r="D256" s="78"/>
      <c r="E256" s="81"/>
      <c r="F256" s="78"/>
      <c r="G256" s="169">
        <f t="shared" si="8"/>
        <v>0</v>
      </c>
      <c r="H256" s="87" t="s">
        <v>183</v>
      </c>
    </row>
    <row r="257" spans="1:18" s="87" customFormat="1" hidden="1" x14ac:dyDescent="0.25">
      <c r="A257" s="165"/>
      <c r="B257" s="165"/>
      <c r="C257" s="122"/>
      <c r="D257" s="78"/>
      <c r="E257" s="81"/>
      <c r="F257" s="78"/>
      <c r="G257" s="169">
        <f t="shared" si="8"/>
        <v>0</v>
      </c>
      <c r="H257" s="87" t="s">
        <v>183</v>
      </c>
    </row>
    <row r="258" spans="1:18" s="87" customFormat="1" hidden="1" x14ac:dyDescent="0.25">
      <c r="A258" s="165"/>
      <c r="B258" s="165"/>
      <c r="C258" s="122"/>
      <c r="D258" s="78"/>
      <c r="E258" s="81"/>
      <c r="F258" s="78"/>
      <c r="G258" s="169">
        <f t="shared" si="8"/>
        <v>0</v>
      </c>
      <c r="H258" s="87" t="s">
        <v>183</v>
      </c>
    </row>
    <row r="259" spans="1:18" s="87" customFormat="1" hidden="1" x14ac:dyDescent="0.25">
      <c r="A259" s="165"/>
      <c r="B259" s="165"/>
      <c r="C259" s="122"/>
      <c r="D259" s="78"/>
      <c r="E259" s="81"/>
      <c r="F259" s="78"/>
      <c r="G259" s="169">
        <f t="shared" si="8"/>
        <v>0</v>
      </c>
      <c r="H259" s="87" t="s">
        <v>183</v>
      </c>
    </row>
    <row r="260" spans="1:18" s="87" customFormat="1" hidden="1" x14ac:dyDescent="0.25">
      <c r="A260" s="165"/>
      <c r="B260" s="165"/>
      <c r="C260" s="122"/>
      <c r="D260" s="78"/>
      <c r="E260" s="81"/>
      <c r="F260" s="78"/>
      <c r="G260" s="169">
        <f t="shared" si="8"/>
        <v>0</v>
      </c>
      <c r="H260" s="87" t="s">
        <v>183</v>
      </c>
    </row>
    <row r="261" spans="1:18" s="87" customFormat="1" hidden="1" x14ac:dyDescent="0.25">
      <c r="A261" s="165"/>
      <c r="B261" s="165"/>
      <c r="C261" s="122"/>
      <c r="D261" s="78"/>
      <c r="E261" s="81"/>
      <c r="F261" s="78"/>
      <c r="G261" s="169">
        <f t="shared" si="8"/>
        <v>0</v>
      </c>
      <c r="H261" s="87" t="s">
        <v>183</v>
      </c>
    </row>
    <row r="262" spans="1:18" s="87" customFormat="1" hidden="1" x14ac:dyDescent="0.25">
      <c r="A262" s="165"/>
      <c r="B262" s="165"/>
      <c r="C262" s="122"/>
      <c r="D262" s="78"/>
      <c r="E262" s="81"/>
      <c r="F262" s="78"/>
      <c r="G262" s="169">
        <f t="shared" si="8"/>
        <v>0</v>
      </c>
      <c r="H262" s="87" t="s">
        <v>183</v>
      </c>
    </row>
    <row r="263" spans="1:18" s="87" customFormat="1" hidden="1" x14ac:dyDescent="0.25">
      <c r="A263" s="165"/>
      <c r="B263" s="165"/>
      <c r="C263" s="122"/>
      <c r="D263" s="78"/>
      <c r="E263" s="81"/>
      <c r="F263" s="78"/>
      <c r="G263" s="169">
        <f t="shared" si="8"/>
        <v>0</v>
      </c>
      <c r="H263" s="87" t="s">
        <v>183</v>
      </c>
    </row>
    <row r="264" spans="1:18" s="87" customFormat="1" hidden="1" x14ac:dyDescent="0.25">
      <c r="A264" s="165"/>
      <c r="B264" s="165"/>
      <c r="C264" s="122"/>
      <c r="D264" s="78"/>
      <c r="E264" s="81"/>
      <c r="F264" s="78"/>
      <c r="G264" s="169">
        <f t="shared" si="8"/>
        <v>0</v>
      </c>
      <c r="H264" s="87" t="s">
        <v>183</v>
      </c>
    </row>
    <row r="265" spans="1:18" s="87" customFormat="1" hidden="1" x14ac:dyDescent="0.25">
      <c r="A265" s="165"/>
      <c r="B265" s="165"/>
      <c r="C265" s="122"/>
      <c r="D265" s="78"/>
      <c r="E265" s="81"/>
      <c r="F265" s="78"/>
      <c r="G265" s="169">
        <f t="shared" ref="G265:G266" si="9">ROUND(+C265*E265*F265,2)</f>
        <v>0</v>
      </c>
      <c r="H265" s="87" t="s">
        <v>183</v>
      </c>
    </row>
    <row r="266" spans="1:18" s="87" customFormat="1" x14ac:dyDescent="0.25">
      <c r="A266" s="160"/>
      <c r="B266" s="83"/>
      <c r="C266" s="122"/>
      <c r="D266" s="78"/>
      <c r="E266" s="81"/>
      <c r="F266" s="78"/>
      <c r="G266" s="221">
        <f t="shared" si="9"/>
        <v>0</v>
      </c>
      <c r="H266" s="87" t="s">
        <v>183</v>
      </c>
    </row>
    <row r="267" spans="1:18" s="87" customFormat="1" x14ac:dyDescent="0.25">
      <c r="A267" s="83"/>
      <c r="B267" s="83"/>
      <c r="C267" s="113"/>
      <c r="D267" s="85"/>
      <c r="E267" s="162"/>
      <c r="F267" s="167" t="s">
        <v>184</v>
      </c>
      <c r="G267" s="227">
        <f>ROUND(SUBTOTAL(109,G136:G266),2)</f>
        <v>0</v>
      </c>
      <c r="H267" s="87" t="s">
        <v>183</v>
      </c>
      <c r="J267" s="100" t="s">
        <v>197</v>
      </c>
    </row>
    <row r="268" spans="1:18" x14ac:dyDescent="0.25">
      <c r="G268" s="220"/>
      <c r="H268" s="87" t="s">
        <v>185</v>
      </c>
    </row>
    <row r="269" spans="1:18" x14ac:dyDescent="0.25">
      <c r="D269" s="465" t="s">
        <v>283</v>
      </c>
      <c r="E269" s="465"/>
      <c r="F269" s="465"/>
      <c r="G269" s="67">
        <f>+G267+G135</f>
        <v>0</v>
      </c>
      <c r="H269" s="87" t="s">
        <v>185</v>
      </c>
      <c r="J269" s="120" t="s">
        <v>187</v>
      </c>
    </row>
    <row r="270" spans="1:18" s="87" customFormat="1" x14ac:dyDescent="0.25">
      <c r="C270" s="88"/>
      <c r="D270" s="89"/>
      <c r="E270" s="90"/>
      <c r="F270" s="89"/>
      <c r="G270" s="91"/>
      <c r="H270" s="87" t="s">
        <v>185</v>
      </c>
    </row>
    <row r="271" spans="1:18" s="87" customFormat="1" x14ac:dyDescent="0.25">
      <c r="A271" s="187" t="s">
        <v>284</v>
      </c>
      <c r="B271" s="92"/>
      <c r="C271" s="92"/>
      <c r="D271" s="92"/>
      <c r="E271" s="92"/>
      <c r="F271" s="92"/>
      <c r="G271" s="93"/>
      <c r="H271" s="87" t="s">
        <v>180</v>
      </c>
      <c r="J271" s="121" t="s">
        <v>189</v>
      </c>
    </row>
    <row r="272" spans="1:18" s="87" customFormat="1" ht="45" customHeight="1" x14ac:dyDescent="0.25">
      <c r="A272" s="457"/>
      <c r="B272" s="458"/>
      <c r="C272" s="458"/>
      <c r="D272" s="458"/>
      <c r="E272" s="458"/>
      <c r="F272" s="458"/>
      <c r="G272" s="459"/>
      <c r="H272" s="87" t="s">
        <v>180</v>
      </c>
      <c r="J272" s="454" t="s">
        <v>190</v>
      </c>
      <c r="K272" s="454"/>
      <c r="L272" s="454"/>
      <c r="M272" s="454"/>
      <c r="N272" s="454"/>
      <c r="O272" s="454"/>
      <c r="P272" s="454"/>
      <c r="Q272" s="454"/>
      <c r="R272" s="454"/>
    </row>
    <row r="273" spans="1:18" x14ac:dyDescent="0.25">
      <c r="H273" s="87" t="s">
        <v>183</v>
      </c>
    </row>
    <row r="274" spans="1:18" s="87" customFormat="1" x14ac:dyDescent="0.25">
      <c r="A274" s="187" t="s">
        <v>285</v>
      </c>
      <c r="B274" s="95"/>
      <c r="C274" s="96"/>
      <c r="D274" s="96"/>
      <c r="E274" s="96"/>
      <c r="F274" s="96"/>
      <c r="G274" s="97"/>
      <c r="H274" s="87" t="s">
        <v>183</v>
      </c>
      <c r="J274" s="121" t="s">
        <v>189</v>
      </c>
    </row>
    <row r="275" spans="1:18" s="87" customFormat="1" ht="45" customHeight="1" x14ac:dyDescent="0.25">
      <c r="A275" s="457"/>
      <c r="B275" s="458"/>
      <c r="C275" s="458"/>
      <c r="D275" s="458"/>
      <c r="E275" s="458"/>
      <c r="F275" s="458"/>
      <c r="G275" s="459"/>
      <c r="H275" s="87" t="s">
        <v>183</v>
      </c>
      <c r="J275" s="454" t="s">
        <v>190</v>
      </c>
      <c r="K275" s="454"/>
      <c r="L275" s="454"/>
      <c r="M275" s="454"/>
      <c r="N275" s="454"/>
      <c r="O275" s="454"/>
      <c r="P275" s="454"/>
      <c r="Q275" s="454"/>
      <c r="R275" s="454"/>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opLeftCell="A3" zoomScaleNormal="100" zoomScaleSheetLayoutView="100" workbookViewId="0">
      <selection activeCell="A24" sqref="A24:B24"/>
    </sheetView>
  </sheetViews>
  <sheetFormatPr defaultColWidth="9.140625" defaultRowHeight="15" x14ac:dyDescent="0.25"/>
  <cols>
    <col min="1" max="1" width="22.140625" style="6" customWidth="1"/>
    <col min="2" max="2" width="32.85546875" customWidth="1"/>
    <col min="3" max="3" width="18.85546875" customWidth="1"/>
    <col min="4" max="4" width="26.5703125" customWidth="1"/>
    <col min="5" max="5" width="15.42578125" customWidth="1"/>
    <col min="6" max="6" width="19.7109375" customWidth="1"/>
  </cols>
  <sheetData>
    <row r="1" spans="1:7" ht="21" customHeight="1" x14ac:dyDescent="0.25">
      <c r="A1" s="171" t="s">
        <v>60</v>
      </c>
      <c r="B1" s="358" t="s">
        <v>61</v>
      </c>
      <c r="C1" s="359"/>
      <c r="D1" s="360"/>
      <c r="E1" s="361" t="s">
        <v>62</v>
      </c>
      <c r="F1" s="362"/>
    </row>
    <row r="2" spans="1:7" ht="36" customHeight="1" x14ac:dyDescent="0.25">
      <c r="A2" s="171" t="s">
        <v>63</v>
      </c>
      <c r="B2" s="193"/>
      <c r="C2" s="60" t="s">
        <v>64</v>
      </c>
      <c r="D2" s="195"/>
      <c r="E2" s="60" t="s">
        <v>65</v>
      </c>
      <c r="F2" s="196" t="s">
        <v>66</v>
      </c>
      <c r="G2" s="198" t="s">
        <v>67</v>
      </c>
    </row>
    <row r="3" spans="1:7" ht="36" customHeight="1" x14ac:dyDescent="0.25">
      <c r="A3" s="59" t="s">
        <v>68</v>
      </c>
      <c r="B3" s="194" t="s">
        <v>69</v>
      </c>
      <c r="C3" s="59" t="s">
        <v>70</v>
      </c>
      <c r="D3" s="173" t="s">
        <v>71</v>
      </c>
      <c r="E3" s="171" t="s">
        <v>72</v>
      </c>
      <c r="F3" s="196">
        <v>2025</v>
      </c>
      <c r="G3" s="19"/>
    </row>
    <row r="4" spans="1:7" ht="20.25" customHeight="1" x14ac:dyDescent="0.25">
      <c r="A4" s="375" t="s">
        <v>73</v>
      </c>
      <c r="B4" s="375"/>
      <c r="C4" s="375"/>
      <c r="D4" s="375"/>
      <c r="E4" s="65" t="s">
        <v>74</v>
      </c>
      <c r="F4" s="196" t="s">
        <v>75</v>
      </c>
      <c r="G4" s="174"/>
    </row>
    <row r="5" spans="1:7" ht="17.25" customHeight="1" x14ac:dyDescent="0.25">
      <c r="A5" s="363" t="s">
        <v>76</v>
      </c>
      <c r="B5" s="364"/>
      <c r="C5" s="364"/>
      <c r="D5" s="365"/>
      <c r="E5" s="361" t="s">
        <v>77</v>
      </c>
      <c r="F5" s="362"/>
    </row>
    <row r="6" spans="1:7" ht="17.25" customHeight="1" thickBot="1" x14ac:dyDescent="0.3">
      <c r="A6" s="366" t="s">
        <v>78</v>
      </c>
      <c r="B6" s="367"/>
      <c r="C6" s="367"/>
      <c r="D6" s="368"/>
      <c r="E6" s="369">
        <f>+E38</f>
        <v>0</v>
      </c>
      <c r="F6" s="370"/>
    </row>
    <row r="7" spans="1:7" ht="24" customHeight="1" thickBot="1" x14ac:dyDescent="0.3">
      <c r="A7" s="376" t="s">
        <v>79</v>
      </c>
      <c r="B7" s="377"/>
      <c r="C7" s="378"/>
      <c r="D7" s="379"/>
      <c r="E7" s="379"/>
      <c r="F7" s="380"/>
    </row>
    <row r="8" spans="1:7" ht="38.25" customHeight="1" x14ac:dyDescent="0.25">
      <c r="A8" s="373" t="s">
        <v>80</v>
      </c>
      <c r="B8" s="374"/>
      <c r="C8" s="373" t="s">
        <v>81</v>
      </c>
      <c r="D8" s="374"/>
      <c r="E8" s="371" t="s">
        <v>82</v>
      </c>
      <c r="F8" s="372"/>
    </row>
    <row r="9" spans="1:7" ht="18.95" customHeight="1" x14ac:dyDescent="0.25">
      <c r="A9" s="347" t="s">
        <v>83</v>
      </c>
      <c r="B9" s="347"/>
      <c r="C9" s="383">
        <v>200.43</v>
      </c>
      <c r="D9" s="383"/>
      <c r="E9" s="346">
        <f>+Personnel!G136</f>
        <v>0</v>
      </c>
      <c r="F9" s="346"/>
    </row>
    <row r="10" spans="1:7" ht="18.95" customHeight="1" x14ac:dyDescent="0.25">
      <c r="A10" s="347" t="s">
        <v>84</v>
      </c>
      <c r="B10" s="347"/>
      <c r="C10" s="345">
        <v>200.43100000000001</v>
      </c>
      <c r="D10" s="345"/>
      <c r="E10" s="346">
        <f>+'Fringe Benefits'!E135</f>
        <v>0</v>
      </c>
      <c r="F10" s="346"/>
    </row>
    <row r="11" spans="1:7" ht="18.95" customHeight="1" x14ac:dyDescent="0.25">
      <c r="A11" s="347" t="s">
        <v>85</v>
      </c>
      <c r="B11" s="347"/>
      <c r="C11" s="345">
        <v>200.47399999999999</v>
      </c>
      <c r="D11" s="345"/>
      <c r="E11" s="346">
        <f>+Travel!G135</f>
        <v>0</v>
      </c>
      <c r="F11" s="346"/>
    </row>
    <row r="12" spans="1:7" ht="18.95" customHeight="1" x14ac:dyDescent="0.25">
      <c r="A12" s="347" t="s">
        <v>86</v>
      </c>
      <c r="B12" s="347"/>
      <c r="C12" s="345">
        <v>200.43899999999999</v>
      </c>
      <c r="D12" s="345"/>
      <c r="E12" s="346">
        <f>+'Equipment '!D135</f>
        <v>0</v>
      </c>
      <c r="F12" s="346"/>
    </row>
    <row r="13" spans="1:7" ht="18.95" customHeight="1" x14ac:dyDescent="0.25">
      <c r="A13" s="347" t="s">
        <v>87</v>
      </c>
      <c r="B13" s="347"/>
      <c r="C13" s="345">
        <v>200.94</v>
      </c>
      <c r="D13" s="345"/>
      <c r="E13" s="346">
        <f>+Supplies!D134</f>
        <v>0</v>
      </c>
      <c r="F13" s="346"/>
    </row>
    <row r="14" spans="1:7" ht="18.95" customHeight="1" x14ac:dyDescent="0.25">
      <c r="A14" s="347" t="s">
        <v>88</v>
      </c>
      <c r="B14" s="347"/>
      <c r="C14" s="345" t="s">
        <v>89</v>
      </c>
      <c r="D14" s="345"/>
      <c r="E14" s="346">
        <f>+'Contractual Services'!C137</f>
        <v>0</v>
      </c>
      <c r="F14" s="346"/>
    </row>
    <row r="15" spans="1:7" ht="18.95" customHeight="1" x14ac:dyDescent="0.25">
      <c r="A15" s="347" t="s">
        <v>90</v>
      </c>
      <c r="B15" s="347"/>
      <c r="C15" s="345">
        <v>200.459</v>
      </c>
      <c r="D15" s="345"/>
      <c r="E15" s="346">
        <f>+Consultant!G407+Consultant!G134</f>
        <v>0</v>
      </c>
      <c r="F15" s="346"/>
    </row>
    <row r="16" spans="1:7" ht="18.95" hidden="1" customHeight="1" x14ac:dyDescent="0.25">
      <c r="A16" s="347" t="s">
        <v>91</v>
      </c>
      <c r="B16" s="347"/>
      <c r="C16" s="345"/>
      <c r="D16" s="345"/>
      <c r="E16" s="346">
        <f>+'Construction '!C134</f>
        <v>0</v>
      </c>
      <c r="F16" s="346"/>
    </row>
    <row r="17" spans="1:6" ht="18.95" customHeight="1" x14ac:dyDescent="0.25">
      <c r="A17" s="347" t="s">
        <v>92</v>
      </c>
      <c r="B17" s="347"/>
      <c r="C17" s="345">
        <v>200.465</v>
      </c>
      <c r="D17" s="345"/>
      <c r="E17" s="346">
        <f>+'Occupancy '!F135</f>
        <v>0</v>
      </c>
      <c r="F17" s="346"/>
    </row>
    <row r="18" spans="1:6" ht="18.95" customHeight="1" x14ac:dyDescent="0.25">
      <c r="A18" s="347" t="s">
        <v>93</v>
      </c>
      <c r="B18" s="347"/>
      <c r="C18" s="345">
        <v>200.87</v>
      </c>
      <c r="D18" s="345"/>
      <c r="E18" s="346">
        <f>+'R &amp; D '!C134</f>
        <v>0</v>
      </c>
      <c r="F18" s="346"/>
    </row>
    <row r="19" spans="1:6" ht="18.95" customHeight="1" x14ac:dyDescent="0.25">
      <c r="A19" s="347" t="s">
        <v>94</v>
      </c>
      <c r="B19" s="347"/>
      <c r="C19" s="345"/>
      <c r="D19" s="345"/>
      <c r="E19" s="346">
        <f>+'Telecommunications '!F135</f>
        <v>0</v>
      </c>
      <c r="F19" s="346"/>
    </row>
    <row r="20" spans="1:6" ht="18.95" customHeight="1" x14ac:dyDescent="0.25">
      <c r="A20" s="347" t="s">
        <v>95</v>
      </c>
      <c r="B20" s="347"/>
      <c r="C20" s="345">
        <v>200.47200000000001</v>
      </c>
      <c r="D20" s="345"/>
      <c r="E20" s="346">
        <f>+'Training &amp; Education'!F135</f>
        <v>0</v>
      </c>
      <c r="F20" s="346"/>
    </row>
    <row r="21" spans="1:6" ht="18.95" customHeight="1" x14ac:dyDescent="0.25">
      <c r="A21" s="347" t="s">
        <v>96</v>
      </c>
      <c r="B21" s="347"/>
      <c r="C21" s="345" t="s">
        <v>97</v>
      </c>
      <c r="D21" s="345"/>
      <c r="E21" s="346">
        <f>+'Direct Administrative '!G135</f>
        <v>0</v>
      </c>
      <c r="F21" s="346"/>
    </row>
    <row r="22" spans="1:6" ht="18.95" customHeight="1" x14ac:dyDescent="0.25">
      <c r="A22" s="347" t="s">
        <v>98</v>
      </c>
      <c r="B22" s="347"/>
      <c r="C22" s="345"/>
      <c r="D22" s="345"/>
      <c r="E22" s="346">
        <f>+'Miscellaneous (other) Costs '!F135</f>
        <v>0</v>
      </c>
      <c r="F22" s="346"/>
    </row>
    <row r="23" spans="1:6" ht="18.95" customHeight="1" x14ac:dyDescent="0.25">
      <c r="A23" s="347" t="str">
        <f>+'15A Direct Training Costs'!$A$2&amp;'15A Direct Training Costs'!$B$2</f>
        <v>15A.Direct Training Costs</v>
      </c>
      <c r="B23" s="347"/>
      <c r="C23" s="345"/>
      <c r="D23" s="345"/>
      <c r="E23" s="346">
        <f>+'15A Direct Training Costs'!F$136</f>
        <v>0</v>
      </c>
      <c r="F23" s="346"/>
    </row>
    <row r="24" spans="1:6" ht="18.95" customHeight="1" x14ac:dyDescent="0.25">
      <c r="A24" s="347" t="str">
        <f>+'15B Work Based Training Costs'!$A$2&amp;'15B Work Based Training Costs'!$B$2</f>
        <v>15B.Work Based Training</v>
      </c>
      <c r="B24" s="347"/>
      <c r="C24" s="345"/>
      <c r="D24" s="345"/>
      <c r="E24" s="346">
        <f>+'15B Work Based Training Costs'!F$136</f>
        <v>0</v>
      </c>
      <c r="F24" s="346"/>
    </row>
    <row r="25" spans="1:6" ht="18.95" customHeight="1" x14ac:dyDescent="0.25">
      <c r="A25" s="347" t="str">
        <f>+'15C Other Program Costs'!$A$2&amp;'15C Other Program Costs'!$B$2</f>
        <v>15C.Other Program Costs</v>
      </c>
      <c r="B25" s="347"/>
      <c r="C25" s="345"/>
      <c r="D25" s="345"/>
      <c r="E25" s="346">
        <f>+'15C Other Program Costs'!F$136</f>
        <v>0</v>
      </c>
      <c r="F25" s="346"/>
    </row>
    <row r="26" spans="1:6" ht="18.95" customHeight="1" x14ac:dyDescent="0.25">
      <c r="A26" s="347" t="str">
        <f>+'15D Employer Incentives'!$A$2&amp;'15D Employer Incentives'!$B$2</f>
        <v>15D.Employer Incentives</v>
      </c>
      <c r="B26" s="347"/>
      <c r="C26" s="345"/>
      <c r="D26" s="345"/>
      <c r="E26" s="346">
        <f>+'15D Employer Incentives'!F$136</f>
        <v>0</v>
      </c>
      <c r="F26" s="346"/>
    </row>
    <row r="27" spans="1:6" ht="18.95" hidden="1" customHeight="1" x14ac:dyDescent="0.25">
      <c r="A27" s="347" t="str">
        <f>+'15E'!$A$2&amp;'15E'!$B$2</f>
        <v>15E.GRANT EXCLUSIVE LINE ITEM</v>
      </c>
      <c r="B27" s="347"/>
      <c r="C27" s="345"/>
      <c r="D27" s="345"/>
      <c r="E27" s="346">
        <f ca="1">+'15E'!F$136</f>
        <v>14266956.9</v>
      </c>
      <c r="F27" s="346"/>
    </row>
    <row r="28" spans="1:6" ht="18.95" hidden="1" customHeight="1" x14ac:dyDescent="0.25">
      <c r="A28" s="347" t="str">
        <f>+'15F'!$A$2&amp;'15F'!$B$2</f>
        <v>15F.GRANT EXCLUSIVE LINE ITEM</v>
      </c>
      <c r="B28" s="347"/>
      <c r="C28" s="345"/>
      <c r="D28" s="345"/>
      <c r="E28" s="346">
        <f ca="1">+'15F'!F$136</f>
        <v>13245781.859999999</v>
      </c>
      <c r="F28" s="346"/>
    </row>
    <row r="29" spans="1:6" ht="18.95" hidden="1" customHeight="1" x14ac:dyDescent="0.25">
      <c r="A29" s="347" t="str">
        <f>+'15G'!$A$2&amp;'15G'!$B$2</f>
        <v>15G.GRANT EXCLUSIVE LINE ITEM</v>
      </c>
      <c r="B29" s="347"/>
      <c r="C29" s="345"/>
      <c r="D29" s="345"/>
      <c r="E29" s="346">
        <f ca="1">+'15G'!F$136</f>
        <v>20759835.609999999</v>
      </c>
      <c r="F29" s="346"/>
    </row>
    <row r="30" spans="1:6" ht="18.95" hidden="1" customHeight="1" x14ac:dyDescent="0.25">
      <c r="A30" s="347" t="str">
        <f>+'15H'!$A$2&amp;'15H'!$B$2</f>
        <v>15H.GRANT EXCLUSIVE LINE ITEM</v>
      </c>
      <c r="B30" s="347"/>
      <c r="C30" s="345"/>
      <c r="D30" s="345"/>
      <c r="E30" s="346">
        <f ca="1">+'15H'!F$136</f>
        <v>21491009.850000001</v>
      </c>
      <c r="F30" s="346"/>
    </row>
    <row r="31" spans="1:6" ht="18.95" hidden="1" customHeight="1" x14ac:dyDescent="0.25">
      <c r="A31" s="347" t="str">
        <f>+'15I'!$A$2&amp;'15I'!$B$2</f>
        <v>15I.GRANT EXCLUSIVE LINE ITEM</v>
      </c>
      <c r="B31" s="347"/>
      <c r="C31" s="345"/>
      <c r="D31" s="345"/>
      <c r="E31" s="346">
        <f ca="1">+'15I'!F$136</f>
        <v>17342827.359999999</v>
      </c>
      <c r="F31" s="346"/>
    </row>
    <row r="32" spans="1:6" ht="18.95" hidden="1" customHeight="1" x14ac:dyDescent="0.25">
      <c r="A32" s="347" t="str">
        <f>+'15J'!$A$2&amp;'15J'!$B$2</f>
        <v>15J.GRANT EXCLUSIVE LINE ITEM</v>
      </c>
      <c r="B32" s="347"/>
      <c r="C32" s="345"/>
      <c r="D32" s="345"/>
      <c r="E32" s="346">
        <f ca="1">+'15J'!F$136</f>
        <v>5835878.6699999999</v>
      </c>
      <c r="F32" s="346"/>
    </row>
    <row r="33" spans="1:6" ht="18.95" hidden="1" customHeight="1" x14ac:dyDescent="0.25">
      <c r="A33" s="347" t="str">
        <f>+'15K'!$A$2&amp;'15K'!$B$2</f>
        <v>15K.GRANT EXCLUSIVE LINE ITEM</v>
      </c>
      <c r="B33" s="347"/>
      <c r="C33" s="345"/>
      <c r="D33" s="345"/>
      <c r="E33" s="346">
        <f ca="1">+'15K'!F$136</f>
        <v>12859668.6</v>
      </c>
      <c r="F33" s="346"/>
    </row>
    <row r="34" spans="1:6" ht="18.95" customHeight="1" x14ac:dyDescent="0.25">
      <c r="A34" s="347" t="s">
        <v>99</v>
      </c>
      <c r="B34" s="347"/>
      <c r="C34" s="381">
        <v>200.41300000000001</v>
      </c>
      <c r="D34" s="381"/>
      <c r="E34" s="346">
        <f>SUBTOTAL(109,E9:F33)</f>
        <v>0</v>
      </c>
      <c r="F34" s="346"/>
    </row>
    <row r="35" spans="1:6" ht="23.25" customHeight="1" x14ac:dyDescent="0.25">
      <c r="A35" s="384" t="s">
        <v>100</v>
      </c>
      <c r="B35" s="384"/>
      <c r="C35" s="381">
        <v>200.41399999999999</v>
      </c>
      <c r="D35" s="381"/>
      <c r="E35" s="346">
        <f>+'Indirect Costs '!D8</f>
        <v>0</v>
      </c>
      <c r="F35" s="346"/>
    </row>
    <row r="36" spans="1:6" x14ac:dyDescent="0.25">
      <c r="A36" s="189" t="s">
        <v>101</v>
      </c>
      <c r="B36" s="190"/>
      <c r="C36" s="348"/>
      <c r="D36" s="349"/>
      <c r="E36" s="352"/>
      <c r="F36" s="353"/>
    </row>
    <row r="37" spans="1:6" x14ac:dyDescent="0.25">
      <c r="A37" s="191" t="s">
        <v>102</v>
      </c>
      <c r="B37" s="192"/>
      <c r="C37" s="350"/>
      <c r="D37" s="351"/>
      <c r="E37" s="354"/>
      <c r="F37" s="355"/>
    </row>
    <row r="38" spans="1:6" ht="26.25" customHeight="1" x14ac:dyDescent="0.25">
      <c r="A38" s="382" t="s">
        <v>103</v>
      </c>
      <c r="B38" s="382"/>
      <c r="C38" s="382"/>
      <c r="D38" s="382"/>
      <c r="E38" s="356">
        <f>(E34+E35)</f>
        <v>0</v>
      </c>
      <c r="F38" s="357"/>
    </row>
    <row r="39" spans="1:6" ht="17.25" customHeight="1" x14ac:dyDescent="0.25">
      <c r="A39"/>
    </row>
    <row r="40" spans="1:6" ht="24" customHeight="1" x14ac:dyDescent="0.25">
      <c r="A40" s="42"/>
      <c r="B40" s="42"/>
      <c r="C40" s="42"/>
      <c r="D40" s="42"/>
      <c r="E40" s="42"/>
    </row>
    <row r="41" spans="1:6" x14ac:dyDescent="0.25">
      <c r="A41"/>
    </row>
    <row r="42" spans="1:6" x14ac:dyDescent="0.25">
      <c r="A42"/>
    </row>
    <row r="43" spans="1:6" x14ac:dyDescent="0.25">
      <c r="A43"/>
    </row>
    <row r="44" spans="1:6" x14ac:dyDescent="0.25">
      <c r="A44"/>
    </row>
    <row r="45" spans="1:6" x14ac:dyDescent="0.25">
      <c r="A45"/>
    </row>
    <row r="46" spans="1:6" x14ac:dyDescent="0.25">
      <c r="A46"/>
    </row>
    <row r="47" spans="1:6" x14ac:dyDescent="0.25">
      <c r="A47"/>
    </row>
    <row r="48" spans="1:6"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sheetData>
  <sheetProtection algorithmName="SHA-512" hashValue="VABaQ6+ki0/YYMxiVHeX7poqRDue4lc2zxhHtGiMg0UYstCZW3fx367Cs4kTevkO/CvGBGCl4xexwpCp+RFLtQ==" saltValue="ZLmHdm0E4wqbluQn8uXZyQ==" spinCount="100000" sheet="1" objects="1" scenarios="1"/>
  <autoFilter ref="A8:B38" xr:uid="{00000000-0001-0000-0100-000000000000}">
    <filterColumn colId="0" showButton="0">
      <filters>
        <filter val="1. Personnel (Salaries &amp; Wages)"/>
        <filter val="10. Research &amp; Development (R&amp;D)"/>
        <filter val="11. Telecommunications"/>
        <filter val="12. Training &amp; Education"/>
        <filter val="13. Direct Administrative costs"/>
        <filter val="14. Miscellaneous Costs"/>
        <filter val="15A.GRANT EXCLUSIVE LINE ITEM"/>
        <filter val="15B.GRANT EXCLUSIVE LINE ITEM"/>
        <filter val="15C.GRANT EXCLUSIVE LINE ITEM"/>
        <filter val="15D.GRANT EXCLUSIVE LINE ITEM"/>
        <filter val="16. Total Direct Costs (lines 1-15)"/>
        <filter val="17.  Indirect Costs* (see below)"/>
        <filter val="18. Total Costs State Grant Funds  (16 &amp;17)"/>
        <filter val="2. Fringe Benefits"/>
        <filter val="3. Travel"/>
        <filter val="4. Equipment"/>
        <filter val="5. Supplies"/>
        <filter val="6. Contractual Services  &amp; Subawards"/>
        <filter val="7. Consultant (Professional Services)"/>
        <filter val="9. Occupancy (Rent &amp; Utilities)"/>
        <filter val="Base:"/>
        <filter val="Rate:"/>
      </filters>
    </filterColumn>
  </autoFilter>
  <mergeCells count="96">
    <mergeCell ref="A34:B34"/>
    <mergeCell ref="A35:B35"/>
    <mergeCell ref="A17:B17"/>
    <mergeCell ref="A18:B18"/>
    <mergeCell ref="A19:B19"/>
    <mergeCell ref="A20:B20"/>
    <mergeCell ref="A21:B21"/>
    <mergeCell ref="A29:B29"/>
    <mergeCell ref="A30:B30"/>
    <mergeCell ref="A32:B32"/>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0:D30"/>
    <mergeCell ref="E30:F30"/>
    <mergeCell ref="A31:B31"/>
    <mergeCell ref="C31:D31"/>
    <mergeCell ref="E31:F31"/>
    <mergeCell ref="C32:D32"/>
    <mergeCell ref="E32:F32"/>
    <mergeCell ref="A33:B33"/>
    <mergeCell ref="C33:D33"/>
    <mergeCell ref="E33:F33"/>
  </mergeCells>
  <conditionalFormatting sqref="E36:F37">
    <cfRule type="containsText" dxfId="9"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O3" sqref="O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286</v>
      </c>
      <c r="B2" s="480" t="s">
        <v>287</v>
      </c>
      <c r="C2" s="480"/>
      <c r="D2" s="480"/>
      <c r="E2" s="480"/>
      <c r="F2" s="480"/>
      <c r="G2" s="46"/>
    </row>
    <row r="3" spans="1:9" ht="42" customHeight="1" x14ac:dyDescent="0.25">
      <c r="A3" s="479" t="s">
        <v>417</v>
      </c>
      <c r="B3" s="479"/>
      <c r="C3" s="479"/>
      <c r="D3" s="479"/>
      <c r="E3" s="479"/>
      <c r="F3" s="479"/>
      <c r="G3" t="s">
        <v>185</v>
      </c>
    </row>
    <row r="4" spans="1:9" ht="186.75" customHeight="1" x14ac:dyDescent="0.25">
      <c r="A4" s="481" t="s">
        <v>416</v>
      </c>
      <c r="B4" s="482"/>
      <c r="C4" s="482"/>
      <c r="D4" s="482"/>
      <c r="E4" s="482"/>
      <c r="F4" s="482"/>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c r="B6" s="85"/>
      <c r="C6" s="85"/>
      <c r="D6" s="207"/>
      <c r="E6" s="85"/>
      <c r="F6" s="67">
        <f t="shared" ref="F6:F134" si="0">ROUND(+B6*D6*E6,2)</f>
        <v>0</v>
      </c>
      <c r="G6" s="87" t="s">
        <v>180</v>
      </c>
    </row>
    <row r="7" spans="1:9" s="87" customFormat="1" x14ac:dyDescent="0.25">
      <c r="A7" s="327"/>
      <c r="B7" s="85"/>
      <c r="C7" s="85"/>
      <c r="D7" s="207"/>
      <c r="E7" s="85"/>
      <c r="F7" s="67">
        <f t="shared" si="0"/>
        <v>0</v>
      </c>
      <c r="G7" s="87" t="s">
        <v>180</v>
      </c>
    </row>
    <row r="8" spans="1:9" s="87" customFormat="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ref="F39:F70" si="1">ROUND(+B39*D39*E39,2)</f>
        <v>0</v>
      </c>
      <c r="G39" s="87" t="s">
        <v>180</v>
      </c>
    </row>
    <row r="40" spans="1:7" s="87" customFormat="1" hidden="1" x14ac:dyDescent="0.25">
      <c r="A40" s="327"/>
      <c r="B40" s="85"/>
      <c r="C40" s="85"/>
      <c r="D40" s="207"/>
      <c r="E40" s="85"/>
      <c r="F40" s="67">
        <f t="shared" si="1"/>
        <v>0</v>
      </c>
      <c r="G40" s="87" t="s">
        <v>180</v>
      </c>
    </row>
    <row r="41" spans="1:7" s="87" customFormat="1" hidden="1" x14ac:dyDescent="0.25">
      <c r="A41" s="327"/>
      <c r="B41" s="85"/>
      <c r="C41" s="85"/>
      <c r="D41" s="207"/>
      <c r="E41" s="85"/>
      <c r="F41" s="67">
        <f t="shared" si="1"/>
        <v>0</v>
      </c>
      <c r="G41" s="87" t="s">
        <v>180</v>
      </c>
    </row>
    <row r="42" spans="1:7" s="87" customFormat="1" hidden="1" x14ac:dyDescent="0.25">
      <c r="A42" s="327"/>
      <c r="B42" s="85"/>
      <c r="C42" s="85"/>
      <c r="D42" s="207"/>
      <c r="E42" s="85"/>
      <c r="F42" s="67">
        <f t="shared" si="1"/>
        <v>0</v>
      </c>
      <c r="G42" s="87" t="s">
        <v>180</v>
      </c>
    </row>
    <row r="43" spans="1:7" s="87" customFormat="1" hidden="1" x14ac:dyDescent="0.25">
      <c r="A43" s="327"/>
      <c r="B43" s="85"/>
      <c r="C43" s="85"/>
      <c r="D43" s="207"/>
      <c r="E43" s="85"/>
      <c r="F43" s="67">
        <f t="shared" si="1"/>
        <v>0</v>
      </c>
      <c r="G43" s="87" t="s">
        <v>180</v>
      </c>
    </row>
    <row r="44" spans="1:7" s="87" customFormat="1" hidden="1" x14ac:dyDescent="0.25">
      <c r="A44" s="327"/>
      <c r="B44" s="85"/>
      <c r="C44" s="85"/>
      <c r="D44" s="207"/>
      <c r="E44" s="85"/>
      <c r="F44" s="67">
        <f t="shared" si="1"/>
        <v>0</v>
      </c>
      <c r="G44" s="87" t="s">
        <v>180</v>
      </c>
    </row>
    <row r="45" spans="1:7" s="87" customFormat="1" hidden="1" x14ac:dyDescent="0.25">
      <c r="A45" s="327"/>
      <c r="B45" s="85"/>
      <c r="C45" s="85"/>
      <c r="D45" s="207"/>
      <c r="E45" s="85"/>
      <c r="F45" s="67">
        <f t="shared" si="1"/>
        <v>0</v>
      </c>
      <c r="G45" s="87" t="s">
        <v>180</v>
      </c>
    </row>
    <row r="46" spans="1:7" s="87" customFormat="1" hidden="1" x14ac:dyDescent="0.25">
      <c r="A46" s="327"/>
      <c r="B46" s="85"/>
      <c r="C46" s="85"/>
      <c r="D46" s="207"/>
      <c r="E46" s="85"/>
      <c r="F46" s="67">
        <f t="shared" si="1"/>
        <v>0</v>
      </c>
      <c r="G46" s="87" t="s">
        <v>180</v>
      </c>
    </row>
    <row r="47" spans="1:7" s="87" customFormat="1" hidden="1" x14ac:dyDescent="0.25">
      <c r="A47" s="327"/>
      <c r="B47" s="85"/>
      <c r="C47" s="85"/>
      <c r="D47" s="207"/>
      <c r="E47" s="85"/>
      <c r="F47" s="67">
        <f t="shared" si="1"/>
        <v>0</v>
      </c>
      <c r="G47" s="87" t="s">
        <v>180</v>
      </c>
    </row>
    <row r="48" spans="1:7" s="87" customFormat="1" hidden="1" x14ac:dyDescent="0.25">
      <c r="A48" s="327"/>
      <c r="B48" s="85"/>
      <c r="C48" s="85"/>
      <c r="D48" s="207"/>
      <c r="E48" s="85"/>
      <c r="F48" s="67">
        <f t="shared" si="1"/>
        <v>0</v>
      </c>
      <c r="G48" s="87" t="s">
        <v>180</v>
      </c>
    </row>
    <row r="49" spans="1:7" s="87" customFormat="1" hidden="1" x14ac:dyDescent="0.25">
      <c r="A49" s="327"/>
      <c r="B49" s="85"/>
      <c r="C49" s="85"/>
      <c r="D49" s="207"/>
      <c r="E49" s="85"/>
      <c r="F49" s="67">
        <f t="shared" si="1"/>
        <v>0</v>
      </c>
      <c r="G49" s="87" t="s">
        <v>180</v>
      </c>
    </row>
    <row r="50" spans="1:7" s="87" customFormat="1" hidden="1" x14ac:dyDescent="0.25">
      <c r="A50" s="327"/>
      <c r="B50" s="85"/>
      <c r="C50" s="85"/>
      <c r="D50" s="207"/>
      <c r="E50" s="85"/>
      <c r="F50" s="67">
        <f t="shared" si="1"/>
        <v>0</v>
      </c>
      <c r="G50" s="87" t="s">
        <v>180</v>
      </c>
    </row>
    <row r="51" spans="1:7" s="87" customFormat="1" hidden="1" x14ac:dyDescent="0.25">
      <c r="A51" s="327"/>
      <c r="B51" s="85"/>
      <c r="C51" s="85"/>
      <c r="D51" s="207"/>
      <c r="E51" s="85"/>
      <c r="F51" s="67">
        <f t="shared" si="1"/>
        <v>0</v>
      </c>
      <c r="G51" s="87" t="s">
        <v>180</v>
      </c>
    </row>
    <row r="52" spans="1:7" s="87" customFormat="1" hidden="1" x14ac:dyDescent="0.25">
      <c r="A52" s="327"/>
      <c r="B52" s="85"/>
      <c r="C52" s="85"/>
      <c r="D52" s="207"/>
      <c r="E52" s="85"/>
      <c r="F52" s="67">
        <f t="shared" si="1"/>
        <v>0</v>
      </c>
      <c r="G52" s="87" t="s">
        <v>180</v>
      </c>
    </row>
    <row r="53" spans="1:7" s="87" customFormat="1" hidden="1" x14ac:dyDescent="0.25">
      <c r="A53" s="327"/>
      <c r="B53" s="85"/>
      <c r="C53" s="85"/>
      <c r="D53" s="207"/>
      <c r="E53" s="85"/>
      <c r="F53" s="67">
        <f t="shared" si="1"/>
        <v>0</v>
      </c>
      <c r="G53" s="87" t="s">
        <v>180</v>
      </c>
    </row>
    <row r="54" spans="1:7" s="87" customFormat="1" hidden="1" x14ac:dyDescent="0.25">
      <c r="A54" s="327"/>
      <c r="B54" s="85"/>
      <c r="C54" s="85"/>
      <c r="D54" s="207"/>
      <c r="E54" s="85"/>
      <c r="F54" s="67">
        <f t="shared" si="1"/>
        <v>0</v>
      </c>
      <c r="G54" s="87" t="s">
        <v>180</v>
      </c>
    </row>
    <row r="55" spans="1:7" s="87" customFormat="1" hidden="1" x14ac:dyDescent="0.25">
      <c r="A55" s="327"/>
      <c r="B55" s="85"/>
      <c r="C55" s="85"/>
      <c r="D55" s="207"/>
      <c r="E55" s="85"/>
      <c r="F55" s="67">
        <f t="shared" si="1"/>
        <v>0</v>
      </c>
      <c r="G55" s="87" t="s">
        <v>180</v>
      </c>
    </row>
    <row r="56" spans="1:7" s="87" customFormat="1" hidden="1" x14ac:dyDescent="0.25">
      <c r="A56" s="327"/>
      <c r="B56" s="85"/>
      <c r="C56" s="85"/>
      <c r="D56" s="207"/>
      <c r="E56" s="85"/>
      <c r="F56" s="67">
        <f t="shared" si="1"/>
        <v>0</v>
      </c>
      <c r="G56" s="87" t="s">
        <v>180</v>
      </c>
    </row>
    <row r="57" spans="1:7" s="87" customFormat="1" hidden="1" x14ac:dyDescent="0.25">
      <c r="A57" s="327"/>
      <c r="B57" s="85"/>
      <c r="C57" s="85"/>
      <c r="D57" s="207"/>
      <c r="E57" s="85"/>
      <c r="F57" s="67">
        <f t="shared" si="1"/>
        <v>0</v>
      </c>
      <c r="G57" s="87" t="s">
        <v>180</v>
      </c>
    </row>
    <row r="58" spans="1:7" s="87" customFormat="1" hidden="1" x14ac:dyDescent="0.25">
      <c r="A58" s="327"/>
      <c r="B58" s="85"/>
      <c r="C58" s="85"/>
      <c r="D58" s="207"/>
      <c r="E58" s="85"/>
      <c r="F58" s="67">
        <f t="shared" si="1"/>
        <v>0</v>
      </c>
      <c r="G58" s="87" t="s">
        <v>180</v>
      </c>
    </row>
    <row r="59" spans="1:7" s="87" customFormat="1" hidden="1" x14ac:dyDescent="0.25">
      <c r="A59" s="327"/>
      <c r="B59" s="85"/>
      <c r="C59" s="85"/>
      <c r="D59" s="207"/>
      <c r="E59" s="85"/>
      <c r="F59" s="67">
        <f t="shared" si="1"/>
        <v>0</v>
      </c>
      <c r="G59" s="87" t="s">
        <v>180</v>
      </c>
    </row>
    <row r="60" spans="1:7" s="87" customFormat="1" hidden="1" x14ac:dyDescent="0.25">
      <c r="A60" s="327"/>
      <c r="B60" s="85"/>
      <c r="C60" s="85"/>
      <c r="D60" s="207"/>
      <c r="E60" s="85"/>
      <c r="F60" s="67">
        <f t="shared" si="1"/>
        <v>0</v>
      </c>
      <c r="G60" s="87" t="s">
        <v>180</v>
      </c>
    </row>
    <row r="61" spans="1:7" s="87" customFormat="1" hidden="1" x14ac:dyDescent="0.25">
      <c r="A61" s="327"/>
      <c r="B61" s="85"/>
      <c r="C61" s="85"/>
      <c r="D61" s="207"/>
      <c r="E61" s="85"/>
      <c r="F61" s="67">
        <f t="shared" si="1"/>
        <v>0</v>
      </c>
      <c r="G61" s="87" t="s">
        <v>180</v>
      </c>
    </row>
    <row r="62" spans="1:7" s="87" customFormat="1" hidden="1" x14ac:dyDescent="0.25">
      <c r="A62" s="327"/>
      <c r="B62" s="85"/>
      <c r="C62" s="85"/>
      <c r="D62" s="207"/>
      <c r="E62" s="85"/>
      <c r="F62" s="67">
        <f t="shared" si="1"/>
        <v>0</v>
      </c>
      <c r="G62" s="87" t="s">
        <v>180</v>
      </c>
    </row>
    <row r="63" spans="1:7" s="87" customFormat="1" hidden="1" x14ac:dyDescent="0.25">
      <c r="A63" s="327"/>
      <c r="B63" s="85"/>
      <c r="C63" s="85"/>
      <c r="D63" s="207"/>
      <c r="E63" s="85"/>
      <c r="F63" s="67">
        <f t="shared" si="1"/>
        <v>0</v>
      </c>
      <c r="G63" s="87" t="s">
        <v>180</v>
      </c>
    </row>
    <row r="64" spans="1:7" s="87" customFormat="1" hidden="1" x14ac:dyDescent="0.25">
      <c r="A64" s="327"/>
      <c r="B64" s="85"/>
      <c r="C64" s="85"/>
      <c r="D64" s="207"/>
      <c r="E64" s="85"/>
      <c r="F64" s="67">
        <f t="shared" si="1"/>
        <v>0</v>
      </c>
      <c r="G64" s="87" t="s">
        <v>180</v>
      </c>
    </row>
    <row r="65" spans="1:7" s="87" customFormat="1" hidden="1" x14ac:dyDescent="0.25">
      <c r="A65" s="327"/>
      <c r="B65" s="85"/>
      <c r="C65" s="85"/>
      <c r="D65" s="207"/>
      <c r="E65" s="85"/>
      <c r="F65" s="67">
        <f t="shared" si="1"/>
        <v>0</v>
      </c>
      <c r="G65" s="87" t="s">
        <v>180</v>
      </c>
    </row>
    <row r="66" spans="1:7" s="87" customFormat="1" hidden="1" x14ac:dyDescent="0.25">
      <c r="A66" s="327"/>
      <c r="B66" s="85"/>
      <c r="C66" s="85"/>
      <c r="D66" s="207"/>
      <c r="E66" s="85"/>
      <c r="F66" s="67">
        <f t="shared" si="1"/>
        <v>0</v>
      </c>
      <c r="G66" s="87" t="s">
        <v>180</v>
      </c>
    </row>
    <row r="67" spans="1:7" s="87" customFormat="1" hidden="1" x14ac:dyDescent="0.25">
      <c r="A67" s="327"/>
      <c r="B67" s="85"/>
      <c r="C67" s="85"/>
      <c r="D67" s="207"/>
      <c r="E67" s="85"/>
      <c r="F67" s="67">
        <f t="shared" si="1"/>
        <v>0</v>
      </c>
      <c r="G67" s="87" t="s">
        <v>180</v>
      </c>
    </row>
    <row r="68" spans="1:7" s="87" customFormat="1" hidden="1" x14ac:dyDescent="0.25">
      <c r="A68" s="327"/>
      <c r="B68" s="85"/>
      <c r="C68" s="85"/>
      <c r="D68" s="207"/>
      <c r="E68" s="85"/>
      <c r="F68" s="67">
        <f t="shared" si="1"/>
        <v>0</v>
      </c>
      <c r="G68" s="87" t="s">
        <v>180</v>
      </c>
    </row>
    <row r="69" spans="1:7" s="87" customFormat="1" hidden="1" x14ac:dyDescent="0.25">
      <c r="A69" s="327"/>
      <c r="B69" s="85"/>
      <c r="C69" s="85"/>
      <c r="D69" s="207"/>
      <c r="E69" s="85"/>
      <c r="F69" s="67">
        <f t="shared" si="1"/>
        <v>0</v>
      </c>
      <c r="G69" s="87" t="s">
        <v>180</v>
      </c>
    </row>
    <row r="70" spans="1:7" s="87" customFormat="1" hidden="1" x14ac:dyDescent="0.25">
      <c r="A70" s="327"/>
      <c r="B70" s="85"/>
      <c r="C70" s="85"/>
      <c r="D70" s="207"/>
      <c r="E70" s="85"/>
      <c r="F70" s="67">
        <f t="shared" si="1"/>
        <v>0</v>
      </c>
      <c r="G70" s="87" t="s">
        <v>180</v>
      </c>
    </row>
    <row r="71" spans="1:7" s="87" customFormat="1" hidden="1" x14ac:dyDescent="0.25">
      <c r="A71" s="327"/>
      <c r="B71" s="85"/>
      <c r="C71" s="85"/>
      <c r="D71" s="207"/>
      <c r="E71" s="85"/>
      <c r="F71" s="67">
        <f t="shared" ref="F71:F102" si="2">ROUND(+B71*D71*E71,2)</f>
        <v>0</v>
      </c>
      <c r="G71" s="87" t="s">
        <v>180</v>
      </c>
    </row>
    <row r="72" spans="1:7" s="87" customFormat="1" hidden="1" x14ac:dyDescent="0.25">
      <c r="A72" s="327"/>
      <c r="B72" s="85"/>
      <c r="C72" s="85"/>
      <c r="D72" s="207"/>
      <c r="E72" s="85"/>
      <c r="F72" s="67">
        <f t="shared" si="2"/>
        <v>0</v>
      </c>
      <c r="G72" s="87" t="s">
        <v>180</v>
      </c>
    </row>
    <row r="73" spans="1:7" s="87" customFormat="1" hidden="1" x14ac:dyDescent="0.25">
      <c r="A73" s="327"/>
      <c r="B73" s="85"/>
      <c r="C73" s="85"/>
      <c r="D73" s="207"/>
      <c r="E73" s="85"/>
      <c r="F73" s="67">
        <f t="shared" si="2"/>
        <v>0</v>
      </c>
      <c r="G73" s="87" t="s">
        <v>180</v>
      </c>
    </row>
    <row r="74" spans="1:7" s="87" customFormat="1" hidden="1" x14ac:dyDescent="0.25">
      <c r="A74" s="327"/>
      <c r="B74" s="85"/>
      <c r="C74" s="85"/>
      <c r="D74" s="207"/>
      <c r="E74" s="85"/>
      <c r="F74" s="67">
        <f t="shared" si="2"/>
        <v>0</v>
      </c>
      <c r="G74" s="87" t="s">
        <v>180</v>
      </c>
    </row>
    <row r="75" spans="1:7" s="87" customFormat="1" hidden="1" x14ac:dyDescent="0.25">
      <c r="A75" s="327"/>
      <c r="B75" s="85"/>
      <c r="C75" s="85"/>
      <c r="D75" s="207"/>
      <c r="E75" s="85"/>
      <c r="F75" s="67">
        <f t="shared" si="2"/>
        <v>0</v>
      </c>
      <c r="G75" s="87" t="s">
        <v>180</v>
      </c>
    </row>
    <row r="76" spans="1:7" s="87" customFormat="1" hidden="1" x14ac:dyDescent="0.25">
      <c r="A76" s="327"/>
      <c r="B76" s="85"/>
      <c r="C76" s="85"/>
      <c r="D76" s="207"/>
      <c r="E76" s="85"/>
      <c r="F76" s="67">
        <f t="shared" si="2"/>
        <v>0</v>
      </c>
      <c r="G76" s="87" t="s">
        <v>180</v>
      </c>
    </row>
    <row r="77" spans="1:7" s="87" customFormat="1" hidden="1" x14ac:dyDescent="0.25">
      <c r="A77" s="327"/>
      <c r="B77" s="85"/>
      <c r="C77" s="85"/>
      <c r="D77" s="207"/>
      <c r="E77" s="85"/>
      <c r="F77" s="67">
        <f t="shared" si="2"/>
        <v>0</v>
      </c>
      <c r="G77" s="87" t="s">
        <v>180</v>
      </c>
    </row>
    <row r="78" spans="1:7" s="87" customFormat="1" hidden="1" x14ac:dyDescent="0.25">
      <c r="A78" s="327"/>
      <c r="B78" s="85"/>
      <c r="C78" s="85"/>
      <c r="D78" s="207"/>
      <c r="E78" s="85"/>
      <c r="F78" s="67">
        <f t="shared" si="2"/>
        <v>0</v>
      </c>
      <c r="G78" s="87" t="s">
        <v>180</v>
      </c>
    </row>
    <row r="79" spans="1:7" s="87" customFormat="1" hidden="1" x14ac:dyDescent="0.25">
      <c r="A79" s="327"/>
      <c r="B79" s="85"/>
      <c r="C79" s="85"/>
      <c r="D79" s="207"/>
      <c r="E79" s="85"/>
      <c r="F79" s="67">
        <f t="shared" si="2"/>
        <v>0</v>
      </c>
      <c r="G79" s="87" t="s">
        <v>180</v>
      </c>
    </row>
    <row r="80" spans="1:7" s="87" customFormat="1" hidden="1" x14ac:dyDescent="0.25">
      <c r="A80" s="327"/>
      <c r="B80" s="85"/>
      <c r="C80" s="85"/>
      <c r="D80" s="207"/>
      <c r="E80" s="85"/>
      <c r="F80" s="67">
        <f t="shared" si="2"/>
        <v>0</v>
      </c>
      <c r="G80" s="87" t="s">
        <v>180</v>
      </c>
    </row>
    <row r="81" spans="1:7" s="87" customFormat="1" hidden="1" x14ac:dyDescent="0.25">
      <c r="A81" s="327"/>
      <c r="B81" s="85"/>
      <c r="C81" s="85"/>
      <c r="D81" s="207"/>
      <c r="E81" s="85"/>
      <c r="F81" s="67">
        <f t="shared" si="2"/>
        <v>0</v>
      </c>
      <c r="G81" s="87" t="s">
        <v>180</v>
      </c>
    </row>
    <row r="82" spans="1:7" s="87" customFormat="1" hidden="1" x14ac:dyDescent="0.25">
      <c r="A82" s="327"/>
      <c r="B82" s="85"/>
      <c r="C82" s="85"/>
      <c r="D82" s="207"/>
      <c r="E82" s="85"/>
      <c r="F82" s="67">
        <f t="shared" si="2"/>
        <v>0</v>
      </c>
      <c r="G82" s="87" t="s">
        <v>180</v>
      </c>
    </row>
    <row r="83" spans="1:7" s="87" customFormat="1" hidden="1" x14ac:dyDescent="0.25">
      <c r="A83" s="327"/>
      <c r="B83" s="85"/>
      <c r="C83" s="85"/>
      <c r="D83" s="207"/>
      <c r="E83" s="85"/>
      <c r="F83" s="67">
        <f t="shared" si="2"/>
        <v>0</v>
      </c>
      <c r="G83" s="87" t="s">
        <v>180</v>
      </c>
    </row>
    <row r="84" spans="1:7" s="87" customFormat="1" hidden="1" x14ac:dyDescent="0.25">
      <c r="A84" s="327"/>
      <c r="B84" s="85"/>
      <c r="C84" s="85"/>
      <c r="D84" s="207"/>
      <c r="E84" s="85"/>
      <c r="F84" s="67">
        <f t="shared" si="2"/>
        <v>0</v>
      </c>
      <c r="G84" s="87" t="s">
        <v>180</v>
      </c>
    </row>
    <row r="85" spans="1:7" s="87" customFormat="1" hidden="1" x14ac:dyDescent="0.25">
      <c r="A85" s="327"/>
      <c r="B85" s="85"/>
      <c r="C85" s="85"/>
      <c r="D85" s="207"/>
      <c r="E85" s="85"/>
      <c r="F85" s="67">
        <f t="shared" si="2"/>
        <v>0</v>
      </c>
      <c r="G85" s="87" t="s">
        <v>180</v>
      </c>
    </row>
    <row r="86" spans="1:7" s="87" customFormat="1" hidden="1" x14ac:dyDescent="0.25">
      <c r="A86" s="327"/>
      <c r="B86" s="85"/>
      <c r="C86" s="85"/>
      <c r="D86" s="207"/>
      <c r="E86" s="85"/>
      <c r="F86" s="67">
        <f t="shared" si="2"/>
        <v>0</v>
      </c>
      <c r="G86" s="87" t="s">
        <v>180</v>
      </c>
    </row>
    <row r="87" spans="1:7" s="87" customFormat="1" hidden="1" x14ac:dyDescent="0.25">
      <c r="A87" s="327"/>
      <c r="B87" s="85"/>
      <c r="C87" s="85"/>
      <c r="D87" s="207"/>
      <c r="E87" s="85"/>
      <c r="F87" s="67">
        <f t="shared" si="2"/>
        <v>0</v>
      </c>
      <c r="G87" s="87" t="s">
        <v>180</v>
      </c>
    </row>
    <row r="88" spans="1:7" s="87" customFormat="1" hidden="1" x14ac:dyDescent="0.25">
      <c r="A88" s="327"/>
      <c r="B88" s="85"/>
      <c r="C88" s="85"/>
      <c r="D88" s="207"/>
      <c r="E88" s="85"/>
      <c r="F88" s="67">
        <f t="shared" si="2"/>
        <v>0</v>
      </c>
      <c r="G88" s="87" t="s">
        <v>180</v>
      </c>
    </row>
    <row r="89" spans="1:7" s="87" customFormat="1" hidden="1" x14ac:dyDescent="0.25">
      <c r="A89" s="327"/>
      <c r="B89" s="85"/>
      <c r="C89" s="85"/>
      <c r="D89" s="207"/>
      <c r="E89" s="85"/>
      <c r="F89" s="67">
        <f t="shared" si="2"/>
        <v>0</v>
      </c>
      <c r="G89" s="87" t="s">
        <v>180</v>
      </c>
    </row>
    <row r="90" spans="1:7" s="87" customFormat="1" hidden="1" x14ac:dyDescent="0.25">
      <c r="A90" s="327"/>
      <c r="B90" s="85"/>
      <c r="C90" s="85"/>
      <c r="D90" s="207"/>
      <c r="E90" s="85"/>
      <c r="F90" s="67">
        <f t="shared" si="2"/>
        <v>0</v>
      </c>
      <c r="G90" s="87" t="s">
        <v>180</v>
      </c>
    </row>
    <row r="91" spans="1:7" s="87" customFormat="1" hidden="1" x14ac:dyDescent="0.25">
      <c r="A91" s="327"/>
      <c r="B91" s="85"/>
      <c r="C91" s="85"/>
      <c r="D91" s="207"/>
      <c r="E91" s="85"/>
      <c r="F91" s="67">
        <f t="shared" si="2"/>
        <v>0</v>
      </c>
      <c r="G91" s="87" t="s">
        <v>180</v>
      </c>
    </row>
    <row r="92" spans="1:7" s="87" customFormat="1" hidden="1" x14ac:dyDescent="0.25">
      <c r="A92" s="327"/>
      <c r="B92" s="85"/>
      <c r="C92" s="85"/>
      <c r="D92" s="207"/>
      <c r="E92" s="85"/>
      <c r="F92" s="67">
        <f t="shared" si="2"/>
        <v>0</v>
      </c>
      <c r="G92" s="87" t="s">
        <v>180</v>
      </c>
    </row>
    <row r="93" spans="1:7" s="87" customFormat="1" hidden="1" x14ac:dyDescent="0.25">
      <c r="A93" s="327"/>
      <c r="B93" s="85"/>
      <c r="C93" s="85"/>
      <c r="D93" s="207"/>
      <c r="E93" s="85"/>
      <c r="F93" s="67">
        <f t="shared" si="2"/>
        <v>0</v>
      </c>
      <c r="G93" s="87" t="s">
        <v>180</v>
      </c>
    </row>
    <row r="94" spans="1:7" s="87" customFormat="1" hidden="1" x14ac:dyDescent="0.25">
      <c r="A94" s="327"/>
      <c r="B94" s="85"/>
      <c r="C94" s="85"/>
      <c r="D94" s="207"/>
      <c r="E94" s="85"/>
      <c r="F94" s="67">
        <f t="shared" si="2"/>
        <v>0</v>
      </c>
      <c r="G94" s="87" t="s">
        <v>180</v>
      </c>
    </row>
    <row r="95" spans="1:7" s="87" customFormat="1" hidden="1" x14ac:dyDescent="0.25">
      <c r="A95" s="327"/>
      <c r="B95" s="85"/>
      <c r="C95" s="85"/>
      <c r="D95" s="207"/>
      <c r="E95" s="85"/>
      <c r="F95" s="67">
        <f t="shared" si="2"/>
        <v>0</v>
      </c>
      <c r="G95" s="87" t="s">
        <v>180</v>
      </c>
    </row>
    <row r="96" spans="1:7" s="87" customFormat="1" hidden="1" x14ac:dyDescent="0.25">
      <c r="A96" s="327"/>
      <c r="B96" s="85"/>
      <c r="C96" s="85"/>
      <c r="D96" s="207"/>
      <c r="E96" s="85"/>
      <c r="F96" s="67">
        <f t="shared" si="2"/>
        <v>0</v>
      </c>
      <c r="G96" s="87" t="s">
        <v>180</v>
      </c>
    </row>
    <row r="97" spans="1:7" s="87" customFormat="1" hidden="1" x14ac:dyDescent="0.25">
      <c r="A97" s="327"/>
      <c r="B97" s="85"/>
      <c r="C97" s="85"/>
      <c r="D97" s="207"/>
      <c r="E97" s="85"/>
      <c r="F97" s="67">
        <f t="shared" si="2"/>
        <v>0</v>
      </c>
      <c r="G97" s="87" t="s">
        <v>180</v>
      </c>
    </row>
    <row r="98" spans="1:7" s="87" customFormat="1" hidden="1" x14ac:dyDescent="0.25">
      <c r="A98" s="327"/>
      <c r="B98" s="85"/>
      <c r="C98" s="85"/>
      <c r="D98" s="207"/>
      <c r="E98" s="85"/>
      <c r="F98" s="67">
        <f t="shared" si="2"/>
        <v>0</v>
      </c>
      <c r="G98" s="87" t="s">
        <v>180</v>
      </c>
    </row>
    <row r="99" spans="1:7" s="87" customFormat="1" hidden="1" x14ac:dyDescent="0.25">
      <c r="A99" s="327"/>
      <c r="B99" s="85"/>
      <c r="C99" s="85"/>
      <c r="D99" s="207"/>
      <c r="E99" s="85"/>
      <c r="F99" s="67">
        <f t="shared" si="2"/>
        <v>0</v>
      </c>
      <c r="G99" s="87" t="s">
        <v>180</v>
      </c>
    </row>
    <row r="100" spans="1:7" s="87" customFormat="1" hidden="1" x14ac:dyDescent="0.25">
      <c r="A100" s="327"/>
      <c r="B100" s="85"/>
      <c r="C100" s="85"/>
      <c r="D100" s="207"/>
      <c r="E100" s="85"/>
      <c r="F100" s="67">
        <f t="shared" si="2"/>
        <v>0</v>
      </c>
      <c r="G100" s="87" t="s">
        <v>180</v>
      </c>
    </row>
    <row r="101" spans="1:7" s="87" customFormat="1" hidden="1" x14ac:dyDescent="0.25">
      <c r="A101" s="327"/>
      <c r="B101" s="85"/>
      <c r="C101" s="85"/>
      <c r="D101" s="207"/>
      <c r="E101" s="85"/>
      <c r="F101" s="67">
        <f t="shared" si="2"/>
        <v>0</v>
      </c>
      <c r="G101" s="87" t="s">
        <v>180</v>
      </c>
    </row>
    <row r="102" spans="1:7" s="87" customFormat="1" hidden="1" x14ac:dyDescent="0.25">
      <c r="A102" s="327"/>
      <c r="B102" s="85"/>
      <c r="C102" s="85"/>
      <c r="D102" s="207"/>
      <c r="E102" s="85"/>
      <c r="F102" s="67">
        <f t="shared" si="2"/>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ref="F111:F118" si="3">ROUND(+B111*D111*E111,2)</f>
        <v>0</v>
      </c>
      <c r="G111" s="87" t="s">
        <v>180</v>
      </c>
    </row>
    <row r="112" spans="1:7" s="87" customFormat="1" hidden="1" x14ac:dyDescent="0.25">
      <c r="A112" s="327"/>
      <c r="B112" s="85"/>
      <c r="C112" s="85"/>
      <c r="D112" s="207"/>
      <c r="E112" s="85"/>
      <c r="F112" s="67">
        <f t="shared" si="3"/>
        <v>0</v>
      </c>
      <c r="G112" s="87" t="s">
        <v>180</v>
      </c>
    </row>
    <row r="113" spans="1:7" s="87" customFormat="1" hidden="1" x14ac:dyDescent="0.25">
      <c r="A113" s="327"/>
      <c r="B113" s="85"/>
      <c r="C113" s="85"/>
      <c r="D113" s="207"/>
      <c r="E113" s="85"/>
      <c r="F113" s="67">
        <f t="shared" si="3"/>
        <v>0</v>
      </c>
      <c r="G113" s="87" t="s">
        <v>180</v>
      </c>
    </row>
    <row r="114" spans="1:7" s="87" customFormat="1" hidden="1" x14ac:dyDescent="0.25">
      <c r="A114" s="327"/>
      <c r="B114" s="85"/>
      <c r="C114" s="85"/>
      <c r="D114" s="207"/>
      <c r="E114" s="85"/>
      <c r="F114" s="67">
        <f t="shared" si="3"/>
        <v>0</v>
      </c>
      <c r="G114" s="87" t="s">
        <v>180</v>
      </c>
    </row>
    <row r="115" spans="1:7" s="87" customFormat="1" hidden="1" x14ac:dyDescent="0.25">
      <c r="A115" s="327"/>
      <c r="B115" s="85"/>
      <c r="C115" s="85"/>
      <c r="D115" s="207"/>
      <c r="E115" s="85"/>
      <c r="F115" s="67">
        <f t="shared" si="3"/>
        <v>0</v>
      </c>
      <c r="G115" s="87" t="s">
        <v>180</v>
      </c>
    </row>
    <row r="116" spans="1:7" s="87" customFormat="1" hidden="1" x14ac:dyDescent="0.25">
      <c r="A116" s="327"/>
      <c r="B116" s="85"/>
      <c r="C116" s="85"/>
      <c r="D116" s="207"/>
      <c r="E116" s="85"/>
      <c r="F116" s="67">
        <f t="shared" si="3"/>
        <v>0</v>
      </c>
      <c r="G116" s="87" t="s">
        <v>180</v>
      </c>
    </row>
    <row r="117" spans="1:7" s="87" customFormat="1" hidden="1" x14ac:dyDescent="0.25">
      <c r="A117" s="327"/>
      <c r="B117" s="85"/>
      <c r="C117" s="85"/>
      <c r="D117" s="207"/>
      <c r="E117" s="85"/>
      <c r="F117" s="67">
        <f t="shared" si="3"/>
        <v>0</v>
      </c>
      <c r="G117" s="87" t="s">
        <v>180</v>
      </c>
    </row>
    <row r="118" spans="1:7" s="87" customFormat="1" hidden="1" x14ac:dyDescent="0.25">
      <c r="A118" s="327"/>
      <c r="B118" s="85"/>
      <c r="C118" s="85"/>
      <c r="D118" s="207"/>
      <c r="E118" s="85"/>
      <c r="F118" s="67">
        <f t="shared" si="3"/>
        <v>0</v>
      </c>
      <c r="G118" s="87" t="s">
        <v>180</v>
      </c>
    </row>
    <row r="119" spans="1:7" s="87" customFormat="1" hidden="1" x14ac:dyDescent="0.25">
      <c r="A119" s="327"/>
      <c r="B119" s="85"/>
      <c r="C119" s="85"/>
      <c r="D119" s="207"/>
      <c r="E119" s="85"/>
      <c r="F119" s="67">
        <f t="shared" ref="F119:F126" si="4">ROUND(+B119*D119*E119,2)</f>
        <v>0</v>
      </c>
      <c r="G119" s="87" t="s">
        <v>180</v>
      </c>
    </row>
    <row r="120" spans="1:7" s="87" customFormat="1" hidden="1" x14ac:dyDescent="0.25">
      <c r="A120" s="327"/>
      <c r="B120" s="85"/>
      <c r="C120" s="85"/>
      <c r="D120" s="207"/>
      <c r="E120" s="85"/>
      <c r="F120" s="67">
        <f t="shared" si="4"/>
        <v>0</v>
      </c>
      <c r="G120" s="87" t="s">
        <v>180</v>
      </c>
    </row>
    <row r="121" spans="1:7" s="87" customFormat="1" hidden="1" x14ac:dyDescent="0.25">
      <c r="A121" s="327"/>
      <c r="B121" s="85"/>
      <c r="C121" s="85"/>
      <c r="D121" s="207"/>
      <c r="E121" s="85"/>
      <c r="F121" s="67">
        <f t="shared" si="4"/>
        <v>0</v>
      </c>
      <c r="G121" s="87" t="s">
        <v>180</v>
      </c>
    </row>
    <row r="122" spans="1:7" s="87" customFormat="1" hidden="1" x14ac:dyDescent="0.25">
      <c r="A122" s="327"/>
      <c r="B122" s="85"/>
      <c r="C122" s="85"/>
      <c r="D122" s="207"/>
      <c r="E122" s="85"/>
      <c r="F122" s="67">
        <f t="shared" si="4"/>
        <v>0</v>
      </c>
      <c r="G122" s="87" t="s">
        <v>180</v>
      </c>
    </row>
    <row r="123" spans="1:7" s="87" customFormat="1" hidden="1" x14ac:dyDescent="0.25">
      <c r="A123" s="327"/>
      <c r="B123" s="85"/>
      <c r="C123" s="85"/>
      <c r="D123" s="207"/>
      <c r="E123" s="85"/>
      <c r="F123" s="67">
        <f t="shared" si="4"/>
        <v>0</v>
      </c>
      <c r="G123" s="87" t="s">
        <v>180</v>
      </c>
    </row>
    <row r="124" spans="1:7" s="87" customFormat="1" hidden="1" x14ac:dyDescent="0.25">
      <c r="A124" s="327"/>
      <c r="B124" s="85"/>
      <c r="C124" s="85"/>
      <c r="D124" s="207"/>
      <c r="E124" s="85"/>
      <c r="F124" s="67">
        <f t="shared" si="4"/>
        <v>0</v>
      </c>
      <c r="G124" s="87" t="s">
        <v>180</v>
      </c>
    </row>
    <row r="125" spans="1:7" s="87" customFormat="1" hidden="1" x14ac:dyDescent="0.25">
      <c r="A125" s="327"/>
      <c r="B125" s="85"/>
      <c r="C125" s="85"/>
      <c r="D125" s="207"/>
      <c r="E125" s="85"/>
      <c r="F125" s="67">
        <f t="shared" si="4"/>
        <v>0</v>
      </c>
      <c r="G125" s="87" t="s">
        <v>180</v>
      </c>
    </row>
    <row r="126" spans="1:7" s="87" customFormat="1" hidden="1" x14ac:dyDescent="0.25">
      <c r="A126" s="327"/>
      <c r="B126" s="85"/>
      <c r="C126" s="85"/>
      <c r="D126" s="207"/>
      <c r="E126" s="85"/>
      <c r="F126" s="67">
        <f t="shared" si="4"/>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ref="F129:F130" si="5">ROUND(+B129*D129*E129,2)</f>
        <v>0</v>
      </c>
      <c r="G129" s="87" t="s">
        <v>180</v>
      </c>
    </row>
    <row r="130" spans="1:9" s="87" customFormat="1" hidden="1" x14ac:dyDescent="0.25">
      <c r="A130" s="327"/>
      <c r="B130" s="85"/>
      <c r="C130" s="85"/>
      <c r="D130" s="207"/>
      <c r="E130" s="85"/>
      <c r="F130" s="67">
        <f t="shared" si="5"/>
        <v>0</v>
      </c>
      <c r="G130" s="87" t="s">
        <v>180</v>
      </c>
    </row>
    <row r="131" spans="1:9" s="87" customFormat="1" hidden="1" x14ac:dyDescent="0.25">
      <c r="A131" s="327"/>
      <c r="B131" s="85"/>
      <c r="C131" s="85"/>
      <c r="D131" s="207"/>
      <c r="E131" s="85"/>
      <c r="F131" s="67">
        <f t="shared" ref="F131:F132" si="6">ROUND(+B131*D131*E131,2)</f>
        <v>0</v>
      </c>
      <c r="G131" s="87" t="s">
        <v>180</v>
      </c>
    </row>
    <row r="132" spans="1:9" s="87" customFormat="1" hidden="1" x14ac:dyDescent="0.25">
      <c r="A132" s="327"/>
      <c r="B132" s="85"/>
      <c r="C132" s="85"/>
      <c r="D132" s="207"/>
      <c r="E132" s="85"/>
      <c r="F132" s="67">
        <f t="shared" si="6"/>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c r="B135" s="85"/>
      <c r="C135" s="85"/>
      <c r="D135" s="207"/>
      <c r="E135" s="85"/>
      <c r="F135" s="218">
        <f>ROUND(+B135*D135*E135,2)</f>
        <v>0</v>
      </c>
      <c r="G135" s="87" t="s">
        <v>180</v>
      </c>
    </row>
    <row r="136" spans="1:9" s="87" customFormat="1" x14ac:dyDescent="0.25">
      <c r="A136" s="327"/>
      <c r="B136" s="77"/>
      <c r="C136" s="77"/>
      <c r="D136" s="115"/>
      <c r="E136" s="168" t="s">
        <v>181</v>
      </c>
      <c r="F136" s="169">
        <f>ROUND(SUBTOTAL(109,F6:F135),2)</f>
        <v>0</v>
      </c>
      <c r="G136" s="87" t="s">
        <v>180</v>
      </c>
      <c r="I136" s="100" t="s">
        <v>197</v>
      </c>
    </row>
    <row r="137" spans="1:9" s="87" customFormat="1" x14ac:dyDescent="0.25">
      <c r="A137" s="327"/>
      <c r="B137" s="77"/>
      <c r="C137" s="77"/>
      <c r="D137" s="115"/>
      <c r="E137" s="77"/>
      <c r="F137" s="219"/>
      <c r="G137" s="87" t="s">
        <v>183</v>
      </c>
    </row>
    <row r="138" spans="1:9" s="87" customFormat="1" x14ac:dyDescent="0.25">
      <c r="A138" s="327"/>
      <c r="B138" s="85"/>
      <c r="C138" s="85"/>
      <c r="D138" s="207"/>
      <c r="E138" s="85"/>
      <c r="F138" s="67">
        <f>ROUND(+B138*D138*E138,2)</f>
        <v>0</v>
      </c>
      <c r="G138" s="87" t="s">
        <v>183</v>
      </c>
    </row>
    <row r="139" spans="1:9" s="87" customFormat="1" x14ac:dyDescent="0.25">
      <c r="A139" s="327"/>
      <c r="B139" s="85"/>
      <c r="C139" s="85"/>
      <c r="D139" s="207"/>
      <c r="E139" s="85"/>
      <c r="F139" s="67">
        <f t="shared" ref="F139:F266" si="7">ROUND(+B139*D139*E139,2)</f>
        <v>0</v>
      </c>
      <c r="G139" s="87" t="s">
        <v>183</v>
      </c>
    </row>
    <row r="140" spans="1:9" s="87" customFormat="1" x14ac:dyDescent="0.25">
      <c r="A140" s="327"/>
      <c r="B140" s="85"/>
      <c r="C140" s="85"/>
      <c r="D140" s="207"/>
      <c r="E140" s="85"/>
      <c r="F140" s="67">
        <f t="shared" si="7"/>
        <v>0</v>
      </c>
      <c r="G140" s="87" t="s">
        <v>183</v>
      </c>
    </row>
    <row r="141" spans="1:9" s="87" customFormat="1" hidden="1" x14ac:dyDescent="0.25">
      <c r="A141" s="327"/>
      <c r="B141" s="85"/>
      <c r="C141" s="85"/>
      <c r="D141" s="207"/>
      <c r="E141" s="85"/>
      <c r="F141" s="67">
        <f t="shared" si="7"/>
        <v>0</v>
      </c>
      <c r="G141" s="87" t="s">
        <v>183</v>
      </c>
    </row>
    <row r="142" spans="1:9" s="87" customFormat="1" hidden="1" x14ac:dyDescent="0.25">
      <c r="A142" s="327"/>
      <c r="B142" s="85"/>
      <c r="C142" s="85"/>
      <c r="D142" s="207"/>
      <c r="E142" s="85"/>
      <c r="F142" s="67">
        <f t="shared" si="7"/>
        <v>0</v>
      </c>
      <c r="G142" s="87" t="s">
        <v>183</v>
      </c>
    </row>
    <row r="143" spans="1:9" s="87" customFormat="1" hidden="1" x14ac:dyDescent="0.25">
      <c r="A143" s="327"/>
      <c r="B143" s="85"/>
      <c r="C143" s="85"/>
      <c r="D143" s="207"/>
      <c r="E143" s="85"/>
      <c r="F143" s="67">
        <f t="shared" si="7"/>
        <v>0</v>
      </c>
      <c r="G143" s="87" t="s">
        <v>183</v>
      </c>
    </row>
    <row r="144" spans="1:9" s="87" customFormat="1" hidden="1" x14ac:dyDescent="0.25">
      <c r="A144" s="327"/>
      <c r="B144" s="85"/>
      <c r="C144" s="85"/>
      <c r="D144" s="207"/>
      <c r="E144" s="85"/>
      <c r="F144" s="67">
        <f t="shared" si="7"/>
        <v>0</v>
      </c>
      <c r="G144" s="87" t="s">
        <v>183</v>
      </c>
    </row>
    <row r="145" spans="1:7" s="87" customFormat="1" hidden="1" x14ac:dyDescent="0.25">
      <c r="A145" s="327"/>
      <c r="B145" s="85"/>
      <c r="C145" s="85"/>
      <c r="D145" s="207"/>
      <c r="E145" s="85"/>
      <c r="F145" s="67">
        <f t="shared" si="7"/>
        <v>0</v>
      </c>
      <c r="G145" s="87" t="s">
        <v>183</v>
      </c>
    </row>
    <row r="146" spans="1:7" s="87" customFormat="1" hidden="1" x14ac:dyDescent="0.25">
      <c r="A146" s="327"/>
      <c r="B146" s="85"/>
      <c r="C146" s="85"/>
      <c r="D146" s="207"/>
      <c r="E146" s="85"/>
      <c r="F146" s="67">
        <f t="shared" si="7"/>
        <v>0</v>
      </c>
      <c r="G146" s="87" t="s">
        <v>183</v>
      </c>
    </row>
    <row r="147" spans="1:7" s="87" customFormat="1" hidden="1" x14ac:dyDescent="0.25">
      <c r="A147" s="327"/>
      <c r="B147" s="85"/>
      <c r="C147" s="85"/>
      <c r="D147" s="207"/>
      <c r="E147" s="85"/>
      <c r="F147" s="67">
        <f t="shared" si="7"/>
        <v>0</v>
      </c>
      <c r="G147" s="87" t="s">
        <v>183</v>
      </c>
    </row>
    <row r="148" spans="1:7" s="87" customFormat="1" hidden="1" x14ac:dyDescent="0.25">
      <c r="A148" s="327"/>
      <c r="B148" s="85"/>
      <c r="C148" s="85"/>
      <c r="D148" s="207"/>
      <c r="E148" s="85"/>
      <c r="F148" s="67">
        <f t="shared" si="7"/>
        <v>0</v>
      </c>
      <c r="G148" s="87" t="s">
        <v>183</v>
      </c>
    </row>
    <row r="149" spans="1:7" s="87" customFormat="1" hidden="1" x14ac:dyDescent="0.25">
      <c r="A149" s="327"/>
      <c r="B149" s="85"/>
      <c r="C149" s="85"/>
      <c r="D149" s="207"/>
      <c r="E149" s="85"/>
      <c r="F149" s="67">
        <f t="shared" si="7"/>
        <v>0</v>
      </c>
      <c r="G149" s="87" t="s">
        <v>183</v>
      </c>
    </row>
    <row r="150" spans="1:7" s="87" customFormat="1" hidden="1" x14ac:dyDescent="0.25">
      <c r="A150" s="327"/>
      <c r="B150" s="85"/>
      <c r="C150" s="85"/>
      <c r="D150" s="207"/>
      <c r="E150" s="85"/>
      <c r="F150" s="67">
        <f t="shared" si="7"/>
        <v>0</v>
      </c>
      <c r="G150" s="87" t="s">
        <v>183</v>
      </c>
    </row>
    <row r="151" spans="1:7" s="87" customFormat="1" hidden="1" x14ac:dyDescent="0.25">
      <c r="A151" s="327"/>
      <c r="B151" s="85"/>
      <c r="C151" s="85"/>
      <c r="D151" s="207"/>
      <c r="E151" s="85"/>
      <c r="F151" s="67">
        <f t="shared" si="7"/>
        <v>0</v>
      </c>
      <c r="G151" s="87" t="s">
        <v>183</v>
      </c>
    </row>
    <row r="152" spans="1:7" s="87" customFormat="1" hidden="1" x14ac:dyDescent="0.25">
      <c r="A152" s="327"/>
      <c r="B152" s="85"/>
      <c r="C152" s="85"/>
      <c r="D152" s="207"/>
      <c r="E152" s="85"/>
      <c r="F152" s="67">
        <f t="shared" si="7"/>
        <v>0</v>
      </c>
      <c r="G152" s="87" t="s">
        <v>183</v>
      </c>
    </row>
    <row r="153" spans="1:7" s="87" customFormat="1" hidden="1" x14ac:dyDescent="0.25">
      <c r="A153" s="327"/>
      <c r="B153" s="85"/>
      <c r="C153" s="85"/>
      <c r="D153" s="207"/>
      <c r="E153" s="85"/>
      <c r="F153" s="67">
        <f t="shared" si="7"/>
        <v>0</v>
      </c>
      <c r="G153" s="87" t="s">
        <v>183</v>
      </c>
    </row>
    <row r="154" spans="1:7" s="87" customFormat="1" hidden="1" x14ac:dyDescent="0.25">
      <c r="A154" s="327"/>
      <c r="B154" s="85"/>
      <c r="C154" s="85"/>
      <c r="D154" s="207"/>
      <c r="E154" s="85"/>
      <c r="F154" s="67">
        <f t="shared" si="7"/>
        <v>0</v>
      </c>
      <c r="G154" s="87" t="s">
        <v>183</v>
      </c>
    </row>
    <row r="155" spans="1:7" s="87" customFormat="1" hidden="1" x14ac:dyDescent="0.25">
      <c r="A155" s="327"/>
      <c r="B155" s="85"/>
      <c r="C155" s="85"/>
      <c r="D155" s="207"/>
      <c r="E155" s="85"/>
      <c r="F155" s="67">
        <f t="shared" si="7"/>
        <v>0</v>
      </c>
      <c r="G155" s="87" t="s">
        <v>183</v>
      </c>
    </row>
    <row r="156" spans="1:7" s="87" customFormat="1" hidden="1" x14ac:dyDescent="0.25">
      <c r="A156" s="327"/>
      <c r="B156" s="85"/>
      <c r="C156" s="85"/>
      <c r="D156" s="207"/>
      <c r="E156" s="85"/>
      <c r="F156" s="67">
        <f t="shared" si="7"/>
        <v>0</v>
      </c>
      <c r="G156" s="87" t="s">
        <v>183</v>
      </c>
    </row>
    <row r="157" spans="1:7" s="87" customFormat="1" hidden="1" x14ac:dyDescent="0.25">
      <c r="A157" s="327"/>
      <c r="B157" s="85"/>
      <c r="C157" s="85"/>
      <c r="D157" s="207"/>
      <c r="E157" s="85"/>
      <c r="F157" s="67">
        <f t="shared" si="7"/>
        <v>0</v>
      </c>
      <c r="G157" s="87" t="s">
        <v>183</v>
      </c>
    </row>
    <row r="158" spans="1:7" s="87" customFormat="1" hidden="1" x14ac:dyDescent="0.25">
      <c r="A158" s="327"/>
      <c r="B158" s="85"/>
      <c r="C158" s="85"/>
      <c r="D158" s="207"/>
      <c r="E158" s="85"/>
      <c r="F158" s="67">
        <f t="shared" si="7"/>
        <v>0</v>
      </c>
      <c r="G158" s="87" t="s">
        <v>183</v>
      </c>
    </row>
    <row r="159" spans="1:7" s="87" customFormat="1" hidden="1" x14ac:dyDescent="0.25">
      <c r="A159" s="327"/>
      <c r="B159" s="85"/>
      <c r="C159" s="85"/>
      <c r="D159" s="207"/>
      <c r="E159" s="85"/>
      <c r="F159" s="67">
        <f t="shared" si="7"/>
        <v>0</v>
      </c>
      <c r="G159" s="87" t="s">
        <v>183</v>
      </c>
    </row>
    <row r="160" spans="1:7" s="87" customFormat="1" hidden="1" x14ac:dyDescent="0.25">
      <c r="A160" s="327"/>
      <c r="B160" s="85"/>
      <c r="C160" s="85"/>
      <c r="D160" s="207"/>
      <c r="E160" s="85"/>
      <c r="F160" s="67">
        <f t="shared" si="7"/>
        <v>0</v>
      </c>
      <c r="G160" s="87" t="s">
        <v>183</v>
      </c>
    </row>
    <row r="161" spans="1:7" s="87" customFormat="1" hidden="1" x14ac:dyDescent="0.25">
      <c r="A161" s="327"/>
      <c r="B161" s="85"/>
      <c r="C161" s="85"/>
      <c r="D161" s="207"/>
      <c r="E161" s="85"/>
      <c r="F161" s="67">
        <f t="shared" si="7"/>
        <v>0</v>
      </c>
      <c r="G161" s="87" t="s">
        <v>183</v>
      </c>
    </row>
    <row r="162" spans="1:7" s="87" customFormat="1" hidden="1" x14ac:dyDescent="0.25">
      <c r="A162" s="327"/>
      <c r="B162" s="85"/>
      <c r="C162" s="85"/>
      <c r="D162" s="207"/>
      <c r="E162" s="85"/>
      <c r="F162" s="67">
        <f t="shared" si="7"/>
        <v>0</v>
      </c>
      <c r="G162" s="87" t="s">
        <v>183</v>
      </c>
    </row>
    <row r="163" spans="1:7" s="87" customFormat="1" hidden="1" x14ac:dyDescent="0.25">
      <c r="A163" s="327"/>
      <c r="B163" s="85"/>
      <c r="C163" s="85"/>
      <c r="D163" s="207"/>
      <c r="E163" s="85"/>
      <c r="F163" s="67">
        <f t="shared" si="7"/>
        <v>0</v>
      </c>
      <c r="G163" s="87" t="s">
        <v>183</v>
      </c>
    </row>
    <row r="164" spans="1:7" s="87" customFormat="1" hidden="1" x14ac:dyDescent="0.25">
      <c r="A164" s="327"/>
      <c r="B164" s="85"/>
      <c r="C164" s="85"/>
      <c r="D164" s="207"/>
      <c r="E164" s="85"/>
      <c r="F164" s="67">
        <f t="shared" si="7"/>
        <v>0</v>
      </c>
      <c r="G164" s="87" t="s">
        <v>183</v>
      </c>
    </row>
    <row r="165" spans="1:7" s="87" customFormat="1" hidden="1" x14ac:dyDescent="0.25">
      <c r="A165" s="327"/>
      <c r="B165" s="85"/>
      <c r="C165" s="85"/>
      <c r="D165" s="207"/>
      <c r="E165" s="85"/>
      <c r="F165" s="67">
        <f t="shared" si="7"/>
        <v>0</v>
      </c>
      <c r="G165" s="87" t="s">
        <v>183</v>
      </c>
    </row>
    <row r="166" spans="1:7" s="87" customFormat="1" hidden="1" x14ac:dyDescent="0.25">
      <c r="A166" s="327"/>
      <c r="B166" s="85"/>
      <c r="C166" s="85"/>
      <c r="D166" s="207"/>
      <c r="E166" s="85"/>
      <c r="F166" s="67">
        <f t="shared" si="7"/>
        <v>0</v>
      </c>
      <c r="G166" s="87" t="s">
        <v>183</v>
      </c>
    </row>
    <row r="167" spans="1:7" s="87" customFormat="1" hidden="1" x14ac:dyDescent="0.25">
      <c r="A167" s="327"/>
      <c r="B167" s="85"/>
      <c r="C167" s="85"/>
      <c r="D167" s="207"/>
      <c r="E167" s="85"/>
      <c r="F167" s="67">
        <f t="shared" si="7"/>
        <v>0</v>
      </c>
      <c r="G167" s="87" t="s">
        <v>183</v>
      </c>
    </row>
    <row r="168" spans="1:7" s="87" customFormat="1" hidden="1" x14ac:dyDescent="0.25">
      <c r="A168" s="327"/>
      <c r="B168" s="85"/>
      <c r="C168" s="85"/>
      <c r="D168" s="207"/>
      <c r="E168" s="85"/>
      <c r="F168" s="67">
        <f t="shared" si="7"/>
        <v>0</v>
      </c>
      <c r="G168" s="87" t="s">
        <v>183</v>
      </c>
    </row>
    <row r="169" spans="1:7" s="87" customFormat="1" hidden="1" x14ac:dyDescent="0.25">
      <c r="A169" s="327"/>
      <c r="B169" s="85"/>
      <c r="C169" s="85"/>
      <c r="D169" s="207"/>
      <c r="E169" s="85"/>
      <c r="F169" s="67">
        <f t="shared" si="7"/>
        <v>0</v>
      </c>
      <c r="G169" s="87" t="s">
        <v>183</v>
      </c>
    </row>
    <row r="170" spans="1:7" s="87" customFormat="1" hidden="1" x14ac:dyDescent="0.25">
      <c r="A170" s="327"/>
      <c r="B170" s="85"/>
      <c r="C170" s="85"/>
      <c r="D170" s="207"/>
      <c r="E170" s="85"/>
      <c r="F170" s="67">
        <f t="shared" si="7"/>
        <v>0</v>
      </c>
      <c r="G170" s="87" t="s">
        <v>183</v>
      </c>
    </row>
    <row r="171" spans="1:7" s="87" customFormat="1" hidden="1" x14ac:dyDescent="0.25">
      <c r="A171" s="327"/>
      <c r="B171" s="85"/>
      <c r="C171" s="85"/>
      <c r="D171" s="207"/>
      <c r="E171" s="85"/>
      <c r="F171" s="67">
        <f t="shared" si="7"/>
        <v>0</v>
      </c>
      <c r="G171" s="87" t="s">
        <v>183</v>
      </c>
    </row>
    <row r="172" spans="1:7" s="87" customFormat="1" hidden="1" x14ac:dyDescent="0.25">
      <c r="A172" s="327"/>
      <c r="B172" s="85"/>
      <c r="C172" s="85"/>
      <c r="D172" s="207"/>
      <c r="E172" s="85"/>
      <c r="F172" s="67">
        <f t="shared" si="7"/>
        <v>0</v>
      </c>
      <c r="G172" s="87" t="s">
        <v>183</v>
      </c>
    </row>
    <row r="173" spans="1:7" s="87" customFormat="1" hidden="1" x14ac:dyDescent="0.25">
      <c r="A173" s="327"/>
      <c r="B173" s="85"/>
      <c r="C173" s="85"/>
      <c r="D173" s="207"/>
      <c r="E173" s="85"/>
      <c r="F173" s="67">
        <f t="shared" si="7"/>
        <v>0</v>
      </c>
      <c r="G173" s="87" t="s">
        <v>183</v>
      </c>
    </row>
    <row r="174" spans="1:7" s="87" customFormat="1" hidden="1" x14ac:dyDescent="0.25">
      <c r="A174" s="327"/>
      <c r="B174" s="85"/>
      <c r="C174" s="85"/>
      <c r="D174" s="207"/>
      <c r="E174" s="85"/>
      <c r="F174" s="67">
        <f t="shared" si="7"/>
        <v>0</v>
      </c>
      <c r="G174" s="87" t="s">
        <v>183</v>
      </c>
    </row>
    <row r="175" spans="1:7" s="87" customFormat="1" hidden="1" x14ac:dyDescent="0.25">
      <c r="A175" s="327"/>
      <c r="B175" s="85"/>
      <c r="C175" s="85"/>
      <c r="D175" s="207"/>
      <c r="E175" s="85"/>
      <c r="F175" s="67">
        <f t="shared" si="7"/>
        <v>0</v>
      </c>
      <c r="G175" s="87" t="s">
        <v>183</v>
      </c>
    </row>
    <row r="176" spans="1:7" s="87" customFormat="1" hidden="1" x14ac:dyDescent="0.25">
      <c r="A176" s="327"/>
      <c r="B176" s="85"/>
      <c r="C176" s="85"/>
      <c r="D176" s="207"/>
      <c r="E176" s="85"/>
      <c r="F176" s="67">
        <f t="shared" si="7"/>
        <v>0</v>
      </c>
      <c r="G176" s="87" t="s">
        <v>183</v>
      </c>
    </row>
    <row r="177" spans="1:7" s="87" customFormat="1" hidden="1" x14ac:dyDescent="0.25">
      <c r="A177" s="327"/>
      <c r="B177" s="85"/>
      <c r="C177" s="85"/>
      <c r="D177" s="207"/>
      <c r="E177" s="85"/>
      <c r="F177" s="67">
        <f t="shared" si="7"/>
        <v>0</v>
      </c>
      <c r="G177" s="87" t="s">
        <v>183</v>
      </c>
    </row>
    <row r="178" spans="1:7" s="87" customFormat="1" hidden="1" x14ac:dyDescent="0.25">
      <c r="A178" s="327"/>
      <c r="B178" s="85"/>
      <c r="C178" s="85"/>
      <c r="D178" s="207"/>
      <c r="E178" s="85"/>
      <c r="F178" s="67">
        <f t="shared" si="7"/>
        <v>0</v>
      </c>
      <c r="G178" s="87" t="s">
        <v>183</v>
      </c>
    </row>
    <row r="179" spans="1:7" s="87" customFormat="1" hidden="1" x14ac:dyDescent="0.25">
      <c r="A179" s="327"/>
      <c r="B179" s="85"/>
      <c r="C179" s="85"/>
      <c r="D179" s="207"/>
      <c r="E179" s="85"/>
      <c r="F179" s="67">
        <f t="shared" si="7"/>
        <v>0</v>
      </c>
      <c r="G179" s="87" t="s">
        <v>183</v>
      </c>
    </row>
    <row r="180" spans="1:7" s="87" customFormat="1" hidden="1" x14ac:dyDescent="0.25">
      <c r="A180" s="327"/>
      <c r="B180" s="85"/>
      <c r="C180" s="85"/>
      <c r="D180" s="207"/>
      <c r="E180" s="85"/>
      <c r="F180" s="67">
        <f t="shared" si="7"/>
        <v>0</v>
      </c>
      <c r="G180" s="87" t="s">
        <v>183</v>
      </c>
    </row>
    <row r="181" spans="1:7" s="87" customFormat="1" hidden="1" x14ac:dyDescent="0.25">
      <c r="A181" s="327"/>
      <c r="B181" s="85"/>
      <c r="C181" s="85"/>
      <c r="D181" s="207"/>
      <c r="E181" s="85"/>
      <c r="F181" s="67">
        <f t="shared" si="7"/>
        <v>0</v>
      </c>
      <c r="G181" s="87" t="s">
        <v>183</v>
      </c>
    </row>
    <row r="182" spans="1:7" s="87" customFormat="1" hidden="1" x14ac:dyDescent="0.25">
      <c r="A182" s="327"/>
      <c r="B182" s="85"/>
      <c r="C182" s="85"/>
      <c r="D182" s="207"/>
      <c r="E182" s="85"/>
      <c r="F182" s="67">
        <f t="shared" si="7"/>
        <v>0</v>
      </c>
      <c r="G182" s="87" t="s">
        <v>183</v>
      </c>
    </row>
    <row r="183" spans="1:7" s="87" customFormat="1" hidden="1" x14ac:dyDescent="0.25">
      <c r="A183" s="327"/>
      <c r="B183" s="85"/>
      <c r="C183" s="85"/>
      <c r="D183" s="207"/>
      <c r="E183" s="85"/>
      <c r="F183" s="67">
        <f t="shared" si="7"/>
        <v>0</v>
      </c>
      <c r="G183" s="87" t="s">
        <v>183</v>
      </c>
    </row>
    <row r="184" spans="1:7" s="87" customFormat="1" hidden="1" x14ac:dyDescent="0.25">
      <c r="A184" s="327"/>
      <c r="B184" s="85"/>
      <c r="C184" s="85"/>
      <c r="D184" s="207"/>
      <c r="E184" s="85"/>
      <c r="F184" s="67">
        <f t="shared" si="7"/>
        <v>0</v>
      </c>
      <c r="G184" s="87" t="s">
        <v>183</v>
      </c>
    </row>
    <row r="185" spans="1:7" s="87" customFormat="1" hidden="1" x14ac:dyDescent="0.25">
      <c r="A185" s="327"/>
      <c r="B185" s="85"/>
      <c r="C185" s="85"/>
      <c r="D185" s="207"/>
      <c r="E185" s="85"/>
      <c r="F185" s="67">
        <f t="shared" si="7"/>
        <v>0</v>
      </c>
      <c r="G185" s="87" t="s">
        <v>183</v>
      </c>
    </row>
    <row r="186" spans="1:7" s="87" customFormat="1" hidden="1" x14ac:dyDescent="0.25">
      <c r="A186" s="327"/>
      <c r="B186" s="85"/>
      <c r="C186" s="85"/>
      <c r="D186" s="207"/>
      <c r="E186" s="85"/>
      <c r="F186" s="67">
        <f t="shared" si="7"/>
        <v>0</v>
      </c>
      <c r="G186" s="87" t="s">
        <v>183</v>
      </c>
    </row>
    <row r="187" spans="1:7" s="87" customFormat="1" hidden="1" x14ac:dyDescent="0.25">
      <c r="A187" s="327"/>
      <c r="B187" s="85"/>
      <c r="C187" s="85"/>
      <c r="D187" s="207"/>
      <c r="E187" s="85"/>
      <c r="F187" s="67">
        <f t="shared" si="7"/>
        <v>0</v>
      </c>
      <c r="G187" s="87" t="s">
        <v>183</v>
      </c>
    </row>
    <row r="188" spans="1:7" s="87" customFormat="1" hidden="1" x14ac:dyDescent="0.25">
      <c r="A188" s="327"/>
      <c r="B188" s="85"/>
      <c r="C188" s="85"/>
      <c r="D188" s="207"/>
      <c r="E188" s="85"/>
      <c r="F188" s="67">
        <f t="shared" si="7"/>
        <v>0</v>
      </c>
      <c r="G188" s="87" t="s">
        <v>183</v>
      </c>
    </row>
    <row r="189" spans="1:7" s="87" customFormat="1" hidden="1" x14ac:dyDescent="0.25">
      <c r="A189" s="327"/>
      <c r="B189" s="85"/>
      <c r="C189" s="85"/>
      <c r="D189" s="207"/>
      <c r="E189" s="85"/>
      <c r="F189" s="67">
        <f t="shared" si="7"/>
        <v>0</v>
      </c>
      <c r="G189" s="87" t="s">
        <v>183</v>
      </c>
    </row>
    <row r="190" spans="1:7" s="87" customFormat="1" hidden="1" x14ac:dyDescent="0.25">
      <c r="A190" s="327"/>
      <c r="B190" s="85"/>
      <c r="C190" s="85"/>
      <c r="D190" s="207"/>
      <c r="E190" s="85"/>
      <c r="F190" s="67">
        <f t="shared" si="7"/>
        <v>0</v>
      </c>
      <c r="G190" s="87" t="s">
        <v>183</v>
      </c>
    </row>
    <row r="191" spans="1:7" s="87" customFormat="1" hidden="1" x14ac:dyDescent="0.25">
      <c r="A191" s="327"/>
      <c r="B191" s="85"/>
      <c r="C191" s="85"/>
      <c r="D191" s="207"/>
      <c r="E191" s="85"/>
      <c r="F191" s="67">
        <f t="shared" si="7"/>
        <v>0</v>
      </c>
      <c r="G191" s="87" t="s">
        <v>183</v>
      </c>
    </row>
    <row r="192" spans="1:7" s="87" customFormat="1" hidden="1" x14ac:dyDescent="0.25">
      <c r="A192" s="327"/>
      <c r="B192" s="85"/>
      <c r="C192" s="85"/>
      <c r="D192" s="207"/>
      <c r="E192" s="85"/>
      <c r="F192" s="67">
        <f t="shared" si="7"/>
        <v>0</v>
      </c>
      <c r="G192" s="87" t="s">
        <v>183</v>
      </c>
    </row>
    <row r="193" spans="1:7" s="87" customFormat="1" hidden="1" x14ac:dyDescent="0.25">
      <c r="A193" s="327"/>
      <c r="B193" s="85"/>
      <c r="C193" s="85"/>
      <c r="D193" s="207"/>
      <c r="E193" s="85"/>
      <c r="F193" s="67">
        <f t="shared" si="7"/>
        <v>0</v>
      </c>
      <c r="G193" s="87" t="s">
        <v>183</v>
      </c>
    </row>
    <row r="194" spans="1:7" s="87" customFormat="1" hidden="1" x14ac:dyDescent="0.25">
      <c r="A194" s="327"/>
      <c r="B194" s="85"/>
      <c r="C194" s="85"/>
      <c r="D194" s="207"/>
      <c r="E194" s="85"/>
      <c r="F194" s="67">
        <f t="shared" si="7"/>
        <v>0</v>
      </c>
      <c r="G194" s="87" t="s">
        <v>183</v>
      </c>
    </row>
    <row r="195" spans="1:7" s="87" customFormat="1" hidden="1" x14ac:dyDescent="0.25">
      <c r="A195" s="327"/>
      <c r="B195" s="85"/>
      <c r="C195" s="85"/>
      <c r="D195" s="207"/>
      <c r="E195" s="85"/>
      <c r="F195" s="67">
        <f t="shared" si="7"/>
        <v>0</v>
      </c>
      <c r="G195" s="87" t="s">
        <v>183</v>
      </c>
    </row>
    <row r="196" spans="1:7" s="87" customFormat="1" hidden="1" x14ac:dyDescent="0.25">
      <c r="A196" s="327"/>
      <c r="B196" s="85"/>
      <c r="C196" s="85"/>
      <c r="D196" s="207"/>
      <c r="E196" s="85"/>
      <c r="F196" s="67">
        <f t="shared" si="7"/>
        <v>0</v>
      </c>
      <c r="G196" s="87" t="s">
        <v>183</v>
      </c>
    </row>
    <row r="197" spans="1:7" s="87" customFormat="1" hidden="1" x14ac:dyDescent="0.25">
      <c r="A197" s="327"/>
      <c r="B197" s="85"/>
      <c r="C197" s="85"/>
      <c r="D197" s="207"/>
      <c r="E197" s="85"/>
      <c r="F197" s="67">
        <f t="shared" si="7"/>
        <v>0</v>
      </c>
      <c r="G197" s="87" t="s">
        <v>183</v>
      </c>
    </row>
    <row r="198" spans="1:7" s="87" customFormat="1" hidden="1" x14ac:dyDescent="0.25">
      <c r="A198" s="327"/>
      <c r="B198" s="85"/>
      <c r="C198" s="85"/>
      <c r="D198" s="207"/>
      <c r="E198" s="85"/>
      <c r="F198" s="67">
        <f t="shared" si="7"/>
        <v>0</v>
      </c>
      <c r="G198" s="87" t="s">
        <v>183</v>
      </c>
    </row>
    <row r="199" spans="1:7" s="87" customFormat="1" hidden="1" x14ac:dyDescent="0.25">
      <c r="A199" s="327"/>
      <c r="B199" s="85"/>
      <c r="C199" s="85"/>
      <c r="D199" s="207"/>
      <c r="E199" s="85"/>
      <c r="F199" s="67">
        <f t="shared" si="7"/>
        <v>0</v>
      </c>
      <c r="G199" s="87" t="s">
        <v>183</v>
      </c>
    </row>
    <row r="200" spans="1:7" s="87" customFormat="1" hidden="1" x14ac:dyDescent="0.25">
      <c r="A200" s="327"/>
      <c r="B200" s="85"/>
      <c r="C200" s="85"/>
      <c r="D200" s="207"/>
      <c r="E200" s="85"/>
      <c r="F200" s="67">
        <f t="shared" si="7"/>
        <v>0</v>
      </c>
      <c r="G200" s="87" t="s">
        <v>183</v>
      </c>
    </row>
    <row r="201" spans="1:7" s="87" customFormat="1" hidden="1" x14ac:dyDescent="0.25">
      <c r="A201" s="327"/>
      <c r="B201" s="85"/>
      <c r="C201" s="85"/>
      <c r="D201" s="207"/>
      <c r="E201" s="85"/>
      <c r="F201" s="67">
        <f t="shared" si="7"/>
        <v>0</v>
      </c>
      <c r="G201" s="87" t="s">
        <v>183</v>
      </c>
    </row>
    <row r="202" spans="1:7" s="87" customFormat="1" hidden="1" x14ac:dyDescent="0.25">
      <c r="A202" s="327"/>
      <c r="B202" s="85"/>
      <c r="C202" s="85"/>
      <c r="D202" s="207"/>
      <c r="E202" s="85"/>
      <c r="F202" s="67">
        <f t="shared" si="7"/>
        <v>0</v>
      </c>
      <c r="G202" s="87" t="s">
        <v>183</v>
      </c>
    </row>
    <row r="203" spans="1:7" s="87" customFormat="1" hidden="1" x14ac:dyDescent="0.25">
      <c r="A203" s="327"/>
      <c r="B203" s="85"/>
      <c r="C203" s="85"/>
      <c r="D203" s="207"/>
      <c r="E203" s="85"/>
      <c r="F203" s="67">
        <f t="shared" si="7"/>
        <v>0</v>
      </c>
      <c r="G203" s="87" t="s">
        <v>183</v>
      </c>
    </row>
    <row r="204" spans="1:7" s="87" customFormat="1" hidden="1" x14ac:dyDescent="0.25">
      <c r="A204" s="327"/>
      <c r="B204" s="85"/>
      <c r="C204" s="85"/>
      <c r="D204" s="207"/>
      <c r="E204" s="85"/>
      <c r="F204" s="67">
        <f t="shared" si="7"/>
        <v>0</v>
      </c>
      <c r="G204" s="87" t="s">
        <v>183</v>
      </c>
    </row>
    <row r="205" spans="1:7" s="87" customFormat="1" hidden="1" x14ac:dyDescent="0.25">
      <c r="A205" s="327"/>
      <c r="B205" s="85"/>
      <c r="C205" s="85"/>
      <c r="D205" s="207"/>
      <c r="E205" s="85"/>
      <c r="F205" s="67">
        <f t="shared" si="7"/>
        <v>0</v>
      </c>
      <c r="G205" s="87" t="s">
        <v>183</v>
      </c>
    </row>
    <row r="206" spans="1:7" s="87" customFormat="1" hidden="1" x14ac:dyDescent="0.25">
      <c r="A206" s="327"/>
      <c r="B206" s="85"/>
      <c r="C206" s="85"/>
      <c r="D206" s="207"/>
      <c r="E206" s="85"/>
      <c r="F206" s="67">
        <f t="shared" si="7"/>
        <v>0</v>
      </c>
      <c r="G206" s="87" t="s">
        <v>183</v>
      </c>
    </row>
    <row r="207" spans="1:7" s="87" customFormat="1" hidden="1" x14ac:dyDescent="0.25">
      <c r="A207" s="327"/>
      <c r="B207" s="85"/>
      <c r="C207" s="85"/>
      <c r="D207" s="207"/>
      <c r="E207" s="85"/>
      <c r="F207" s="67">
        <f t="shared" si="7"/>
        <v>0</v>
      </c>
      <c r="G207" s="87" t="s">
        <v>183</v>
      </c>
    </row>
    <row r="208" spans="1:7" s="87" customFormat="1" hidden="1" x14ac:dyDescent="0.25">
      <c r="A208" s="327"/>
      <c r="B208" s="85"/>
      <c r="C208" s="85"/>
      <c r="D208" s="207"/>
      <c r="E208" s="85"/>
      <c r="F208" s="67">
        <f t="shared" si="7"/>
        <v>0</v>
      </c>
      <c r="G208" s="87" t="s">
        <v>183</v>
      </c>
    </row>
    <row r="209" spans="1:7" s="87" customFormat="1" hidden="1" x14ac:dyDescent="0.25">
      <c r="A209" s="327"/>
      <c r="B209" s="85"/>
      <c r="C209" s="85"/>
      <c r="D209" s="207"/>
      <c r="E209" s="85"/>
      <c r="F209" s="67">
        <f t="shared" si="7"/>
        <v>0</v>
      </c>
      <c r="G209" s="87" t="s">
        <v>183</v>
      </c>
    </row>
    <row r="210" spans="1:7" s="87" customFormat="1" hidden="1" x14ac:dyDescent="0.25">
      <c r="A210" s="327"/>
      <c r="B210" s="85"/>
      <c r="C210" s="85"/>
      <c r="D210" s="207"/>
      <c r="E210" s="85"/>
      <c r="F210" s="67">
        <f t="shared" si="7"/>
        <v>0</v>
      </c>
      <c r="G210" s="87" t="s">
        <v>183</v>
      </c>
    </row>
    <row r="211" spans="1:7" s="87" customFormat="1" hidden="1" x14ac:dyDescent="0.25">
      <c r="A211" s="327"/>
      <c r="B211" s="85"/>
      <c r="C211" s="85"/>
      <c r="D211" s="207"/>
      <c r="E211" s="85"/>
      <c r="F211" s="67">
        <f t="shared" si="7"/>
        <v>0</v>
      </c>
      <c r="G211" s="87" t="s">
        <v>183</v>
      </c>
    </row>
    <row r="212" spans="1:7" s="87" customFormat="1" hidden="1" x14ac:dyDescent="0.25">
      <c r="A212" s="327"/>
      <c r="B212" s="85"/>
      <c r="C212" s="85"/>
      <c r="D212" s="207"/>
      <c r="E212" s="85"/>
      <c r="F212" s="67">
        <f t="shared" si="7"/>
        <v>0</v>
      </c>
      <c r="G212" s="87" t="s">
        <v>183</v>
      </c>
    </row>
    <row r="213" spans="1:7" s="87" customFormat="1" hidden="1" x14ac:dyDescent="0.25">
      <c r="A213" s="327"/>
      <c r="B213" s="85"/>
      <c r="C213" s="85"/>
      <c r="D213" s="207"/>
      <c r="E213" s="85"/>
      <c r="F213" s="67">
        <f t="shared" si="7"/>
        <v>0</v>
      </c>
      <c r="G213" s="87" t="s">
        <v>183</v>
      </c>
    </row>
    <row r="214" spans="1:7" s="87" customFormat="1" hidden="1" x14ac:dyDescent="0.25">
      <c r="A214" s="327"/>
      <c r="B214" s="85"/>
      <c r="C214" s="85"/>
      <c r="D214" s="207"/>
      <c r="E214" s="85"/>
      <c r="F214" s="67">
        <f t="shared" si="7"/>
        <v>0</v>
      </c>
      <c r="G214" s="87" t="s">
        <v>183</v>
      </c>
    </row>
    <row r="215" spans="1:7" s="87" customFormat="1" hidden="1" x14ac:dyDescent="0.25">
      <c r="A215" s="327"/>
      <c r="B215" s="85"/>
      <c r="C215" s="85"/>
      <c r="D215" s="207"/>
      <c r="E215" s="85"/>
      <c r="F215" s="67">
        <f t="shared" si="7"/>
        <v>0</v>
      </c>
      <c r="G215" s="87" t="s">
        <v>183</v>
      </c>
    </row>
    <row r="216" spans="1:7" s="87" customFormat="1" hidden="1" x14ac:dyDescent="0.25">
      <c r="A216" s="327"/>
      <c r="B216" s="85"/>
      <c r="C216" s="85"/>
      <c r="D216" s="207"/>
      <c r="E216" s="85"/>
      <c r="F216" s="67">
        <f t="shared" si="7"/>
        <v>0</v>
      </c>
      <c r="G216" s="87" t="s">
        <v>183</v>
      </c>
    </row>
    <row r="217" spans="1:7" s="87" customFormat="1" hidden="1" x14ac:dyDescent="0.25">
      <c r="A217" s="327"/>
      <c r="B217" s="85"/>
      <c r="C217" s="85"/>
      <c r="D217" s="207"/>
      <c r="E217" s="85"/>
      <c r="F217" s="67">
        <f t="shared" si="7"/>
        <v>0</v>
      </c>
      <c r="G217" s="87" t="s">
        <v>183</v>
      </c>
    </row>
    <row r="218" spans="1:7" s="87" customFormat="1" hidden="1" x14ac:dyDescent="0.25">
      <c r="A218" s="327"/>
      <c r="B218" s="85"/>
      <c r="C218" s="85"/>
      <c r="D218" s="207"/>
      <c r="E218" s="85"/>
      <c r="F218" s="67">
        <f t="shared" si="7"/>
        <v>0</v>
      </c>
      <c r="G218" s="87" t="s">
        <v>183</v>
      </c>
    </row>
    <row r="219" spans="1:7" s="87" customFormat="1" hidden="1" x14ac:dyDescent="0.25">
      <c r="A219" s="327"/>
      <c r="B219" s="85"/>
      <c r="C219" s="85"/>
      <c r="D219" s="207"/>
      <c r="E219" s="85"/>
      <c r="F219" s="67">
        <f t="shared" si="7"/>
        <v>0</v>
      </c>
      <c r="G219" s="87" t="s">
        <v>183</v>
      </c>
    </row>
    <row r="220" spans="1:7" s="87" customFormat="1" hidden="1" x14ac:dyDescent="0.25">
      <c r="A220" s="327"/>
      <c r="B220" s="85"/>
      <c r="C220" s="85"/>
      <c r="D220" s="207"/>
      <c r="E220" s="85"/>
      <c r="F220" s="67">
        <f t="shared" si="7"/>
        <v>0</v>
      </c>
      <c r="G220" s="87" t="s">
        <v>183</v>
      </c>
    </row>
    <row r="221" spans="1:7" s="87" customFormat="1" hidden="1" x14ac:dyDescent="0.25">
      <c r="A221" s="327"/>
      <c r="B221" s="85"/>
      <c r="C221" s="85"/>
      <c r="D221" s="207"/>
      <c r="E221" s="85"/>
      <c r="F221" s="67">
        <f t="shared" si="7"/>
        <v>0</v>
      </c>
      <c r="G221" s="87" t="s">
        <v>183</v>
      </c>
    </row>
    <row r="222" spans="1:7" s="87" customFormat="1" hidden="1" x14ac:dyDescent="0.25">
      <c r="A222" s="327"/>
      <c r="B222" s="85"/>
      <c r="C222" s="85"/>
      <c r="D222" s="207"/>
      <c r="E222" s="85"/>
      <c r="F222" s="67">
        <f t="shared" si="7"/>
        <v>0</v>
      </c>
      <c r="G222" s="87" t="s">
        <v>183</v>
      </c>
    </row>
    <row r="223" spans="1:7" s="87" customFormat="1" hidden="1" x14ac:dyDescent="0.25">
      <c r="A223" s="327"/>
      <c r="B223" s="85"/>
      <c r="C223" s="85"/>
      <c r="D223" s="207"/>
      <c r="E223" s="85"/>
      <c r="F223" s="67">
        <f t="shared" si="7"/>
        <v>0</v>
      </c>
      <c r="G223" s="87" t="s">
        <v>183</v>
      </c>
    </row>
    <row r="224" spans="1:7" s="87" customFormat="1" hidden="1" x14ac:dyDescent="0.25">
      <c r="A224" s="327"/>
      <c r="B224" s="85"/>
      <c r="C224" s="85"/>
      <c r="D224" s="207"/>
      <c r="E224" s="85"/>
      <c r="F224" s="67">
        <f t="shared" si="7"/>
        <v>0</v>
      </c>
      <c r="G224" s="87" t="s">
        <v>183</v>
      </c>
    </row>
    <row r="225" spans="1:7" s="87" customFormat="1" hidden="1" x14ac:dyDescent="0.25">
      <c r="A225" s="327"/>
      <c r="B225" s="85"/>
      <c r="C225" s="85"/>
      <c r="D225" s="207"/>
      <c r="E225" s="85"/>
      <c r="F225" s="67">
        <f t="shared" si="7"/>
        <v>0</v>
      </c>
      <c r="G225" s="87" t="s">
        <v>183</v>
      </c>
    </row>
    <row r="226" spans="1:7" s="87" customFormat="1" hidden="1" x14ac:dyDescent="0.25">
      <c r="A226" s="327"/>
      <c r="B226" s="85"/>
      <c r="C226" s="85"/>
      <c r="D226" s="207"/>
      <c r="E226" s="85"/>
      <c r="F226" s="67">
        <f t="shared" si="7"/>
        <v>0</v>
      </c>
      <c r="G226" s="87" t="s">
        <v>183</v>
      </c>
    </row>
    <row r="227" spans="1:7" s="87" customFormat="1" hidden="1" x14ac:dyDescent="0.25">
      <c r="A227" s="327"/>
      <c r="B227" s="85"/>
      <c r="C227" s="85"/>
      <c r="D227" s="207"/>
      <c r="E227" s="85"/>
      <c r="F227" s="67">
        <f t="shared" si="7"/>
        <v>0</v>
      </c>
      <c r="G227" s="87" t="s">
        <v>183</v>
      </c>
    </row>
    <row r="228" spans="1:7" s="87" customFormat="1" hidden="1" x14ac:dyDescent="0.25">
      <c r="A228" s="327"/>
      <c r="B228" s="85"/>
      <c r="C228" s="85"/>
      <c r="D228" s="207"/>
      <c r="E228" s="85"/>
      <c r="F228" s="67">
        <f t="shared" si="7"/>
        <v>0</v>
      </c>
      <c r="G228" s="87" t="s">
        <v>183</v>
      </c>
    </row>
    <row r="229" spans="1:7" s="87" customFormat="1" hidden="1" x14ac:dyDescent="0.25">
      <c r="A229" s="327"/>
      <c r="B229" s="85"/>
      <c r="C229" s="85"/>
      <c r="D229" s="207"/>
      <c r="E229" s="85"/>
      <c r="F229" s="67">
        <f t="shared" si="7"/>
        <v>0</v>
      </c>
      <c r="G229" s="87" t="s">
        <v>183</v>
      </c>
    </row>
    <row r="230" spans="1:7" s="87" customFormat="1" hidden="1" x14ac:dyDescent="0.25">
      <c r="A230" s="327"/>
      <c r="B230" s="85"/>
      <c r="C230" s="85"/>
      <c r="D230" s="207"/>
      <c r="E230" s="85"/>
      <c r="F230" s="67">
        <f t="shared" si="7"/>
        <v>0</v>
      </c>
      <c r="G230" s="87" t="s">
        <v>183</v>
      </c>
    </row>
    <row r="231" spans="1:7" s="87" customFormat="1" hidden="1" x14ac:dyDescent="0.25">
      <c r="A231" s="327"/>
      <c r="B231" s="85"/>
      <c r="C231" s="85"/>
      <c r="D231" s="207"/>
      <c r="E231" s="85"/>
      <c r="F231" s="67">
        <f t="shared" si="7"/>
        <v>0</v>
      </c>
      <c r="G231" s="87" t="s">
        <v>183</v>
      </c>
    </row>
    <row r="232" spans="1:7" s="87" customFormat="1" hidden="1" x14ac:dyDescent="0.25">
      <c r="A232" s="327"/>
      <c r="B232" s="85"/>
      <c r="C232" s="85"/>
      <c r="D232" s="207"/>
      <c r="E232" s="85"/>
      <c r="F232" s="67">
        <f t="shared" si="7"/>
        <v>0</v>
      </c>
      <c r="G232" s="87" t="s">
        <v>183</v>
      </c>
    </row>
    <row r="233" spans="1:7" s="87" customFormat="1" hidden="1" x14ac:dyDescent="0.25">
      <c r="A233" s="327"/>
      <c r="B233" s="85"/>
      <c r="C233" s="85"/>
      <c r="D233" s="207"/>
      <c r="E233" s="85"/>
      <c r="F233" s="67">
        <f t="shared" si="7"/>
        <v>0</v>
      </c>
      <c r="G233" s="87" t="s">
        <v>183</v>
      </c>
    </row>
    <row r="234" spans="1:7" s="87" customFormat="1" hidden="1" x14ac:dyDescent="0.25">
      <c r="A234" s="327"/>
      <c r="B234" s="85"/>
      <c r="C234" s="85"/>
      <c r="D234" s="207"/>
      <c r="E234" s="85"/>
      <c r="F234" s="67">
        <f t="shared" si="7"/>
        <v>0</v>
      </c>
      <c r="G234" s="87" t="s">
        <v>183</v>
      </c>
    </row>
    <row r="235" spans="1:7" s="87" customFormat="1" hidden="1" x14ac:dyDescent="0.25">
      <c r="A235" s="327"/>
      <c r="B235" s="85"/>
      <c r="C235" s="85"/>
      <c r="D235" s="207"/>
      <c r="E235" s="85"/>
      <c r="F235" s="67">
        <f t="shared" si="7"/>
        <v>0</v>
      </c>
      <c r="G235" s="87" t="s">
        <v>183</v>
      </c>
    </row>
    <row r="236" spans="1:7" s="87" customFormat="1" hidden="1" x14ac:dyDescent="0.25">
      <c r="A236" s="327"/>
      <c r="B236" s="85"/>
      <c r="C236" s="85"/>
      <c r="D236" s="207"/>
      <c r="E236" s="85"/>
      <c r="F236" s="67">
        <f t="shared" si="7"/>
        <v>0</v>
      </c>
      <c r="G236" s="87" t="s">
        <v>183</v>
      </c>
    </row>
    <row r="237" spans="1:7" s="87" customFormat="1" hidden="1" x14ac:dyDescent="0.25">
      <c r="A237" s="327"/>
      <c r="B237" s="85"/>
      <c r="C237" s="85"/>
      <c r="D237" s="207"/>
      <c r="E237" s="85"/>
      <c r="F237" s="67">
        <f t="shared" si="7"/>
        <v>0</v>
      </c>
      <c r="G237" s="87" t="s">
        <v>183</v>
      </c>
    </row>
    <row r="238" spans="1:7" s="87" customFormat="1" hidden="1" x14ac:dyDescent="0.25">
      <c r="A238" s="327"/>
      <c r="B238" s="85"/>
      <c r="C238" s="85"/>
      <c r="D238" s="207"/>
      <c r="E238" s="85"/>
      <c r="F238" s="67">
        <f t="shared" si="7"/>
        <v>0</v>
      </c>
      <c r="G238" s="87" t="s">
        <v>183</v>
      </c>
    </row>
    <row r="239" spans="1:7" s="87" customFormat="1" hidden="1" x14ac:dyDescent="0.25">
      <c r="A239" s="327"/>
      <c r="B239" s="85"/>
      <c r="C239" s="85"/>
      <c r="D239" s="207"/>
      <c r="E239" s="85"/>
      <c r="F239" s="67">
        <f t="shared" si="7"/>
        <v>0</v>
      </c>
      <c r="G239" s="87" t="s">
        <v>183</v>
      </c>
    </row>
    <row r="240" spans="1:7" s="87" customFormat="1" hidden="1" x14ac:dyDescent="0.25">
      <c r="A240" s="327"/>
      <c r="B240" s="85"/>
      <c r="C240" s="85"/>
      <c r="D240" s="207"/>
      <c r="E240" s="85"/>
      <c r="F240" s="67">
        <f t="shared" si="7"/>
        <v>0</v>
      </c>
      <c r="G240" s="87" t="s">
        <v>183</v>
      </c>
    </row>
    <row r="241" spans="1:7" s="87" customFormat="1" hidden="1" x14ac:dyDescent="0.25">
      <c r="A241" s="327"/>
      <c r="B241" s="85"/>
      <c r="C241" s="85"/>
      <c r="D241" s="207"/>
      <c r="E241" s="85"/>
      <c r="F241" s="67">
        <f t="shared" si="7"/>
        <v>0</v>
      </c>
      <c r="G241" s="87" t="s">
        <v>183</v>
      </c>
    </row>
    <row r="242" spans="1:7" s="87" customFormat="1" hidden="1" x14ac:dyDescent="0.25">
      <c r="A242" s="327"/>
      <c r="B242" s="85"/>
      <c r="C242" s="85"/>
      <c r="D242" s="207"/>
      <c r="E242" s="85"/>
      <c r="F242" s="67">
        <f t="shared" si="7"/>
        <v>0</v>
      </c>
      <c r="G242" s="87" t="s">
        <v>183</v>
      </c>
    </row>
    <row r="243" spans="1:7" s="87" customFormat="1" hidden="1" x14ac:dyDescent="0.25">
      <c r="A243" s="327"/>
      <c r="B243" s="85"/>
      <c r="C243" s="85"/>
      <c r="D243" s="207"/>
      <c r="E243" s="85"/>
      <c r="F243" s="67">
        <f t="shared" si="7"/>
        <v>0</v>
      </c>
      <c r="G243" s="87" t="s">
        <v>183</v>
      </c>
    </row>
    <row r="244" spans="1:7" s="87" customFormat="1" hidden="1" x14ac:dyDescent="0.25">
      <c r="A244" s="327"/>
      <c r="B244" s="85"/>
      <c r="C244" s="85"/>
      <c r="D244" s="207"/>
      <c r="E244" s="85"/>
      <c r="F244" s="67">
        <f t="shared" si="7"/>
        <v>0</v>
      </c>
      <c r="G244" s="87" t="s">
        <v>183</v>
      </c>
    </row>
    <row r="245" spans="1:7" s="87" customFormat="1" hidden="1" x14ac:dyDescent="0.25">
      <c r="A245" s="327"/>
      <c r="B245" s="85"/>
      <c r="C245" s="85"/>
      <c r="D245" s="207"/>
      <c r="E245" s="85"/>
      <c r="F245" s="67">
        <f t="shared" si="7"/>
        <v>0</v>
      </c>
      <c r="G245" s="87" t="s">
        <v>183</v>
      </c>
    </row>
    <row r="246" spans="1:7" s="87" customFormat="1" hidden="1" x14ac:dyDescent="0.25">
      <c r="A246" s="327"/>
      <c r="B246" s="85"/>
      <c r="C246" s="85"/>
      <c r="D246" s="207"/>
      <c r="E246" s="85"/>
      <c r="F246" s="67">
        <f t="shared" si="7"/>
        <v>0</v>
      </c>
      <c r="G246" s="87" t="s">
        <v>183</v>
      </c>
    </row>
    <row r="247" spans="1:7" s="87" customFormat="1" hidden="1" x14ac:dyDescent="0.25">
      <c r="A247" s="327"/>
      <c r="B247" s="85"/>
      <c r="C247" s="85"/>
      <c r="D247" s="207"/>
      <c r="E247" s="85"/>
      <c r="F247" s="67">
        <f t="shared" si="7"/>
        <v>0</v>
      </c>
      <c r="G247" s="87" t="s">
        <v>183</v>
      </c>
    </row>
    <row r="248" spans="1:7" s="87" customFormat="1" hidden="1" x14ac:dyDescent="0.25">
      <c r="A248" s="327"/>
      <c r="B248" s="85"/>
      <c r="C248" s="85"/>
      <c r="D248" s="207"/>
      <c r="E248" s="85"/>
      <c r="F248" s="67">
        <f t="shared" si="7"/>
        <v>0</v>
      </c>
      <c r="G248" s="87" t="s">
        <v>183</v>
      </c>
    </row>
    <row r="249" spans="1:7" s="87" customFormat="1" hidden="1" x14ac:dyDescent="0.25">
      <c r="A249" s="327"/>
      <c r="B249" s="85"/>
      <c r="C249" s="85"/>
      <c r="D249" s="207"/>
      <c r="E249" s="85"/>
      <c r="F249" s="67">
        <f t="shared" si="7"/>
        <v>0</v>
      </c>
      <c r="G249" s="87" t="s">
        <v>183</v>
      </c>
    </row>
    <row r="250" spans="1:7" s="87" customFormat="1" hidden="1" x14ac:dyDescent="0.25">
      <c r="A250" s="327"/>
      <c r="B250" s="85"/>
      <c r="C250" s="85"/>
      <c r="D250" s="207"/>
      <c r="E250" s="85"/>
      <c r="F250" s="67">
        <f t="shared" si="7"/>
        <v>0</v>
      </c>
      <c r="G250" s="87" t="s">
        <v>183</v>
      </c>
    </row>
    <row r="251" spans="1:7" s="87" customFormat="1" hidden="1" x14ac:dyDescent="0.25">
      <c r="A251" s="327"/>
      <c r="B251" s="85"/>
      <c r="C251" s="85"/>
      <c r="D251" s="207"/>
      <c r="E251" s="85"/>
      <c r="F251" s="67">
        <f t="shared" si="7"/>
        <v>0</v>
      </c>
      <c r="G251" s="87" t="s">
        <v>183</v>
      </c>
    </row>
    <row r="252" spans="1:7" s="87" customFormat="1" hidden="1" x14ac:dyDescent="0.25">
      <c r="A252" s="327"/>
      <c r="B252" s="85"/>
      <c r="C252" s="85"/>
      <c r="D252" s="207"/>
      <c r="E252" s="85"/>
      <c r="F252" s="67">
        <f t="shared" si="7"/>
        <v>0</v>
      </c>
      <c r="G252" s="87" t="s">
        <v>183</v>
      </c>
    </row>
    <row r="253" spans="1:7" s="87" customFormat="1" hidden="1" x14ac:dyDescent="0.25">
      <c r="A253" s="327"/>
      <c r="B253" s="85"/>
      <c r="C253" s="85"/>
      <c r="D253" s="207"/>
      <c r="E253" s="85"/>
      <c r="F253" s="67">
        <f t="shared" si="7"/>
        <v>0</v>
      </c>
      <c r="G253" s="87" t="s">
        <v>183</v>
      </c>
    </row>
    <row r="254" spans="1:7" s="87" customFormat="1" hidden="1" x14ac:dyDescent="0.25">
      <c r="A254" s="327"/>
      <c r="B254" s="85"/>
      <c r="C254" s="85"/>
      <c r="D254" s="207"/>
      <c r="E254" s="85"/>
      <c r="F254" s="67">
        <f t="shared" si="7"/>
        <v>0</v>
      </c>
      <c r="G254" s="87" t="s">
        <v>183</v>
      </c>
    </row>
    <row r="255" spans="1:7" s="87" customFormat="1" hidden="1" x14ac:dyDescent="0.25">
      <c r="A255" s="327"/>
      <c r="B255" s="85"/>
      <c r="C255" s="85"/>
      <c r="D255" s="207"/>
      <c r="E255" s="85"/>
      <c r="F255" s="67">
        <f t="shared" si="7"/>
        <v>0</v>
      </c>
      <c r="G255" s="87" t="s">
        <v>183</v>
      </c>
    </row>
    <row r="256" spans="1:7" s="87" customFormat="1" hidden="1" x14ac:dyDescent="0.25">
      <c r="A256" s="327"/>
      <c r="B256" s="85"/>
      <c r="C256" s="85"/>
      <c r="D256" s="207"/>
      <c r="E256" s="85"/>
      <c r="F256" s="67">
        <f t="shared" si="7"/>
        <v>0</v>
      </c>
      <c r="G256" s="87" t="s">
        <v>183</v>
      </c>
    </row>
    <row r="257" spans="1:9" s="87" customFormat="1" hidden="1" x14ac:dyDescent="0.25">
      <c r="A257" s="327"/>
      <c r="B257" s="85"/>
      <c r="C257" s="85"/>
      <c r="D257" s="207"/>
      <c r="E257" s="85"/>
      <c r="F257" s="67">
        <f t="shared" si="7"/>
        <v>0</v>
      </c>
      <c r="G257" s="87" t="s">
        <v>183</v>
      </c>
    </row>
    <row r="258" spans="1:9" s="87" customFormat="1" hidden="1" x14ac:dyDescent="0.25">
      <c r="A258" s="327"/>
      <c r="B258" s="85"/>
      <c r="C258" s="85"/>
      <c r="D258" s="207"/>
      <c r="E258" s="85"/>
      <c r="F258" s="67">
        <f t="shared" si="7"/>
        <v>0</v>
      </c>
      <c r="G258" s="87" t="s">
        <v>183</v>
      </c>
    </row>
    <row r="259" spans="1:9" s="87" customFormat="1" hidden="1" x14ac:dyDescent="0.25">
      <c r="A259" s="327"/>
      <c r="B259" s="85"/>
      <c r="C259" s="85"/>
      <c r="D259" s="207"/>
      <c r="E259" s="85"/>
      <c r="F259" s="67">
        <f t="shared" si="7"/>
        <v>0</v>
      </c>
      <c r="G259" s="87" t="s">
        <v>183</v>
      </c>
    </row>
    <row r="260" spans="1:9" s="87" customFormat="1" hidden="1" x14ac:dyDescent="0.25">
      <c r="A260" s="327"/>
      <c r="B260" s="85"/>
      <c r="C260" s="85"/>
      <c r="D260" s="207"/>
      <c r="E260" s="85"/>
      <c r="F260" s="67">
        <f t="shared" si="7"/>
        <v>0</v>
      </c>
      <c r="G260" s="87" t="s">
        <v>183</v>
      </c>
    </row>
    <row r="261" spans="1:9" s="87" customFormat="1" hidden="1" x14ac:dyDescent="0.25">
      <c r="A261" s="327"/>
      <c r="B261" s="85"/>
      <c r="C261" s="85"/>
      <c r="D261" s="207"/>
      <c r="E261" s="85"/>
      <c r="F261" s="67">
        <f t="shared" si="7"/>
        <v>0</v>
      </c>
      <c r="G261" s="87" t="s">
        <v>183</v>
      </c>
    </row>
    <row r="262" spans="1:9" s="87" customFormat="1" hidden="1" x14ac:dyDescent="0.25">
      <c r="A262" s="327"/>
      <c r="B262" s="85"/>
      <c r="C262" s="85"/>
      <c r="D262" s="207"/>
      <c r="E262" s="85"/>
      <c r="F262" s="67">
        <f t="shared" si="7"/>
        <v>0</v>
      </c>
      <c r="G262" s="87" t="s">
        <v>183</v>
      </c>
    </row>
    <row r="263" spans="1:9" s="87" customFormat="1" hidden="1" x14ac:dyDescent="0.25">
      <c r="A263" s="327"/>
      <c r="B263" s="85"/>
      <c r="C263" s="85"/>
      <c r="D263" s="207"/>
      <c r="E263" s="85"/>
      <c r="F263" s="67">
        <f t="shared" si="7"/>
        <v>0</v>
      </c>
      <c r="G263" s="87" t="s">
        <v>183</v>
      </c>
    </row>
    <row r="264" spans="1:9" s="87" customFormat="1" hidden="1" x14ac:dyDescent="0.25">
      <c r="A264" s="327"/>
      <c r="B264" s="85"/>
      <c r="C264" s="85"/>
      <c r="D264" s="207"/>
      <c r="E264" s="85"/>
      <c r="F264" s="67">
        <f t="shared" si="7"/>
        <v>0</v>
      </c>
      <c r="G264" s="87" t="s">
        <v>183</v>
      </c>
    </row>
    <row r="265" spans="1:9" s="87" customFormat="1" hidden="1" x14ac:dyDescent="0.25">
      <c r="A265" s="327"/>
      <c r="B265" s="85"/>
      <c r="C265" s="85"/>
      <c r="D265" s="207"/>
      <c r="E265" s="85"/>
      <c r="F265" s="67">
        <f t="shared" si="7"/>
        <v>0</v>
      </c>
      <c r="G265" s="87" t="s">
        <v>183</v>
      </c>
    </row>
    <row r="266" spans="1:9" s="87" customFormat="1" hidden="1" x14ac:dyDescent="0.25">
      <c r="A266" s="327"/>
      <c r="B266" s="85"/>
      <c r="C266" s="85"/>
      <c r="D266" s="207"/>
      <c r="E266" s="85"/>
      <c r="F266" s="67">
        <f t="shared" si="7"/>
        <v>0</v>
      </c>
      <c r="G266" s="87" t="s">
        <v>183</v>
      </c>
    </row>
    <row r="267" spans="1:9" s="87" customFormat="1" x14ac:dyDescent="0.25">
      <c r="A267" s="327"/>
      <c r="B267" s="85"/>
      <c r="C267" s="85"/>
      <c r="D267" s="207"/>
      <c r="E267" s="85"/>
      <c r="F267" s="218">
        <f>ROUND(+B267*D267*E267,2)</f>
        <v>0</v>
      </c>
      <c r="G267" s="87" t="s">
        <v>183</v>
      </c>
    </row>
    <row r="268" spans="1:9" s="87" customFormat="1" x14ac:dyDescent="0.25">
      <c r="A268" s="327"/>
      <c r="B268" s="77"/>
      <c r="C268" s="77"/>
      <c r="D268" s="162"/>
      <c r="E268" s="167" t="s">
        <v>184</v>
      </c>
      <c r="F268" s="67">
        <f>ROUND(SUBTOTAL(109,F137:F267),2)</f>
        <v>0</v>
      </c>
      <c r="G268" s="87" t="s">
        <v>183</v>
      </c>
      <c r="I268" s="100" t="s">
        <v>197</v>
      </c>
    </row>
    <row r="269" spans="1:9" x14ac:dyDescent="0.25">
      <c r="F269" s="220"/>
      <c r="G269" s="87" t="s">
        <v>185</v>
      </c>
    </row>
    <row r="270" spans="1:9" x14ac:dyDescent="0.25">
      <c r="C270" s="465" t="str">
        <f>"Total "&amp;B2</f>
        <v>Total Direct Training Costs</v>
      </c>
      <c r="D270" s="465"/>
      <c r="E270" s="465"/>
      <c r="F270" s="67">
        <f>+F268+F136</f>
        <v>0</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Direct Training Costs Narrative (State):</v>
      </c>
      <c r="B272" s="92"/>
      <c r="C272" s="92"/>
      <c r="D272" s="92"/>
      <c r="E272" s="92"/>
      <c r="F272" s="93"/>
      <c r="G272" s="87" t="s">
        <v>180</v>
      </c>
      <c r="I272" s="121" t="s">
        <v>189</v>
      </c>
    </row>
    <row r="273" spans="1:17" s="87" customFormat="1" ht="45" customHeight="1" x14ac:dyDescent="0.25">
      <c r="A273" s="457"/>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Direct Training Costs Narrative (Non-State) i.e. Match or Other Funding</v>
      </c>
      <c r="B275" s="96"/>
      <c r="C275" s="96"/>
      <c r="D275" s="96"/>
      <c r="E275" s="96"/>
      <c r="F275" s="97"/>
      <c r="G275" s="87" t="s">
        <v>183</v>
      </c>
      <c r="I275" s="121" t="s">
        <v>189</v>
      </c>
    </row>
    <row r="276" spans="1:17" s="87" customFormat="1" ht="45" customHeight="1" x14ac:dyDescent="0.25">
      <c r="A276" s="457"/>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h+Ik/Zfl2tlsF5/FkAdufpJknU6nl/Tnriah3q3b5GAcc8nVc9SXRp7/JEFyiKi0MDSaNMkYGdaa+VXaCUeAww==" saltValue="ep8T3YfrDMujXzdMxfIBAw==" spinCount="100000" sheet="1" formatCells="0" formatRows="0" sort="0" autoFilter="0"/>
  <autoFilter ref="G1:G278" xr:uid="{00000000-0001-0000-1500-000000000000}"/>
  <mergeCells count="9">
    <mergeCell ref="I273:Q273"/>
    <mergeCell ref="I276:Q276"/>
    <mergeCell ref="A1:E1"/>
    <mergeCell ref="C270:E270"/>
    <mergeCell ref="A3:F3"/>
    <mergeCell ref="A273:F273"/>
    <mergeCell ref="A276:F276"/>
    <mergeCell ref="B2:F2"/>
    <mergeCell ref="A4:F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6" sqref="A6:E7"/>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290</v>
      </c>
      <c r="B2" s="480" t="s">
        <v>291</v>
      </c>
      <c r="C2" s="480"/>
      <c r="D2" s="480"/>
      <c r="E2" s="480"/>
      <c r="F2" s="480"/>
      <c r="G2" s="46"/>
    </row>
    <row r="3" spans="1:9" ht="201.75" customHeight="1" x14ac:dyDescent="0.25">
      <c r="A3" s="483" t="s">
        <v>418</v>
      </c>
      <c r="B3" s="483"/>
      <c r="C3" s="483"/>
      <c r="D3" s="483"/>
      <c r="E3" s="483"/>
      <c r="F3" s="483"/>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c r="B6" s="85"/>
      <c r="C6" s="85"/>
      <c r="D6" s="207"/>
      <c r="E6" s="85"/>
      <c r="F6" s="67">
        <f t="shared" ref="F6:F134" si="0">ROUND(+B6*D6*E6,2)</f>
        <v>0</v>
      </c>
      <c r="G6" s="87" t="s">
        <v>180</v>
      </c>
    </row>
    <row r="7" spans="1:9" s="87" customFormat="1" x14ac:dyDescent="0.25">
      <c r="A7" s="327"/>
      <c r="B7" s="85"/>
      <c r="C7" s="85"/>
      <c r="D7" s="207"/>
      <c r="E7" s="85"/>
      <c r="F7" s="67">
        <f t="shared" si="0"/>
        <v>0</v>
      </c>
      <c r="G7" s="87" t="s">
        <v>180</v>
      </c>
    </row>
    <row r="8" spans="1:9" s="87" customFormat="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c r="B135" s="85"/>
      <c r="C135" s="85"/>
      <c r="D135" s="207"/>
      <c r="E135" s="85"/>
      <c r="F135" s="218">
        <f>ROUND(+B135*D135*E135,2)</f>
        <v>0</v>
      </c>
      <c r="G135" s="87" t="s">
        <v>180</v>
      </c>
    </row>
    <row r="136" spans="1:9" s="87" customFormat="1" x14ac:dyDescent="0.25">
      <c r="A136" s="327"/>
      <c r="B136" s="77"/>
      <c r="C136" s="77"/>
      <c r="D136" s="115"/>
      <c r="E136" s="168" t="s">
        <v>181</v>
      </c>
      <c r="F136" s="169">
        <f>ROUND(SUBTOTAL(109,F6:F135),2)</f>
        <v>0</v>
      </c>
      <c r="G136" s="87" t="s">
        <v>180</v>
      </c>
      <c r="I136" s="100" t="s">
        <v>197</v>
      </c>
    </row>
    <row r="137" spans="1:9" s="87" customFormat="1" x14ac:dyDescent="0.25">
      <c r="A137" s="327"/>
      <c r="B137" s="77"/>
      <c r="C137" s="77"/>
      <c r="D137" s="115"/>
      <c r="E137" s="77"/>
      <c r="F137" s="219"/>
      <c r="G137" s="87" t="s">
        <v>183</v>
      </c>
    </row>
    <row r="138" spans="1:9" s="87" customFormat="1" x14ac:dyDescent="0.25">
      <c r="A138" s="327"/>
      <c r="B138" s="85"/>
      <c r="C138" s="85"/>
      <c r="D138" s="207"/>
      <c r="E138" s="85"/>
      <c r="F138" s="67">
        <f>ROUND(+B138*D138*E138,2)</f>
        <v>0</v>
      </c>
      <c r="G138" s="87" t="s">
        <v>183</v>
      </c>
    </row>
    <row r="139" spans="1:9" s="87" customFormat="1" x14ac:dyDescent="0.25">
      <c r="A139" s="327"/>
      <c r="B139" s="85"/>
      <c r="C139" s="85"/>
      <c r="D139" s="207"/>
      <c r="E139" s="85"/>
      <c r="F139" s="67">
        <f t="shared" ref="F139:F266" si="1">ROUND(+B139*D139*E139,2)</f>
        <v>0</v>
      </c>
      <c r="G139" s="87" t="s">
        <v>183</v>
      </c>
    </row>
    <row r="140" spans="1:9" s="87" customFormat="1" x14ac:dyDescent="0.25">
      <c r="A140" s="327"/>
      <c r="B140" s="85"/>
      <c r="C140" s="85"/>
      <c r="D140" s="207"/>
      <c r="E140" s="85"/>
      <c r="F140" s="67">
        <f t="shared" si="1"/>
        <v>0</v>
      </c>
      <c r="G140" s="87" t="s">
        <v>183</v>
      </c>
    </row>
    <row r="141" spans="1:9" s="87" customFormat="1" hidden="1" x14ac:dyDescent="0.25">
      <c r="A141" s="327"/>
      <c r="B141" s="85"/>
      <c r="C141" s="85"/>
      <c r="D141" s="207"/>
      <c r="E141" s="85"/>
      <c r="F141" s="67">
        <f t="shared" si="1"/>
        <v>0</v>
      </c>
      <c r="G141" s="87" t="s">
        <v>183</v>
      </c>
    </row>
    <row r="142" spans="1:9" s="87" customFormat="1" hidden="1" x14ac:dyDescent="0.25">
      <c r="A142" s="327"/>
      <c r="B142" s="85"/>
      <c r="C142" s="85"/>
      <c r="D142" s="207"/>
      <c r="E142" s="85"/>
      <c r="F142" s="67">
        <f t="shared" si="1"/>
        <v>0</v>
      </c>
      <c r="G142" s="87" t="s">
        <v>183</v>
      </c>
    </row>
    <row r="143" spans="1:9" s="87" customFormat="1" hidden="1" x14ac:dyDescent="0.25">
      <c r="A143" s="327"/>
      <c r="B143" s="85"/>
      <c r="C143" s="85"/>
      <c r="D143" s="207"/>
      <c r="E143" s="85"/>
      <c r="F143" s="67">
        <f t="shared" si="1"/>
        <v>0</v>
      </c>
      <c r="G143" s="87" t="s">
        <v>183</v>
      </c>
    </row>
    <row r="144" spans="1:9" s="87" customFormat="1" hidden="1" x14ac:dyDescent="0.25">
      <c r="A144" s="327"/>
      <c r="B144" s="85"/>
      <c r="C144" s="85"/>
      <c r="D144" s="207"/>
      <c r="E144" s="85"/>
      <c r="F144" s="67">
        <f t="shared" si="1"/>
        <v>0</v>
      </c>
      <c r="G144" s="87" t="s">
        <v>183</v>
      </c>
    </row>
    <row r="145" spans="1:7" s="87" customFormat="1" hidden="1" x14ac:dyDescent="0.25">
      <c r="A145" s="327"/>
      <c r="B145" s="85"/>
      <c r="C145" s="85"/>
      <c r="D145" s="207"/>
      <c r="E145" s="85"/>
      <c r="F145" s="67">
        <f t="shared" si="1"/>
        <v>0</v>
      </c>
      <c r="G145" s="87" t="s">
        <v>183</v>
      </c>
    </row>
    <row r="146" spans="1:7" s="87" customFormat="1" hidden="1" x14ac:dyDescent="0.25">
      <c r="A146" s="327"/>
      <c r="B146" s="85"/>
      <c r="C146" s="85"/>
      <c r="D146" s="207"/>
      <c r="E146" s="85"/>
      <c r="F146" s="67">
        <f t="shared" si="1"/>
        <v>0</v>
      </c>
      <c r="G146" s="87" t="s">
        <v>183</v>
      </c>
    </row>
    <row r="147" spans="1:7" s="87" customFormat="1" hidden="1" x14ac:dyDescent="0.25">
      <c r="A147" s="327"/>
      <c r="B147" s="85"/>
      <c r="C147" s="85"/>
      <c r="D147" s="207"/>
      <c r="E147" s="85"/>
      <c r="F147" s="67">
        <f t="shared" si="1"/>
        <v>0</v>
      </c>
      <c r="G147" s="87" t="s">
        <v>183</v>
      </c>
    </row>
    <row r="148" spans="1:7" s="87" customFormat="1" hidden="1" x14ac:dyDescent="0.25">
      <c r="A148" s="327"/>
      <c r="B148" s="85"/>
      <c r="C148" s="85"/>
      <c r="D148" s="207"/>
      <c r="E148" s="85"/>
      <c r="F148" s="67">
        <f t="shared" si="1"/>
        <v>0</v>
      </c>
      <c r="G148" s="87" t="s">
        <v>183</v>
      </c>
    </row>
    <row r="149" spans="1:7" s="87" customFormat="1" hidden="1" x14ac:dyDescent="0.25">
      <c r="A149" s="327"/>
      <c r="B149" s="85"/>
      <c r="C149" s="85"/>
      <c r="D149" s="207"/>
      <c r="E149" s="85"/>
      <c r="F149" s="67">
        <f t="shared" si="1"/>
        <v>0</v>
      </c>
      <c r="G149" s="87" t="s">
        <v>183</v>
      </c>
    </row>
    <row r="150" spans="1:7" s="87" customFormat="1" hidden="1" x14ac:dyDescent="0.25">
      <c r="A150" s="327"/>
      <c r="B150" s="85"/>
      <c r="C150" s="85"/>
      <c r="D150" s="207"/>
      <c r="E150" s="85"/>
      <c r="F150" s="67">
        <f t="shared" si="1"/>
        <v>0</v>
      </c>
      <c r="G150" s="87" t="s">
        <v>183</v>
      </c>
    </row>
    <row r="151" spans="1:7" s="87" customFormat="1" hidden="1" x14ac:dyDescent="0.25">
      <c r="A151" s="327"/>
      <c r="B151" s="85"/>
      <c r="C151" s="85"/>
      <c r="D151" s="207"/>
      <c r="E151" s="85"/>
      <c r="F151" s="67">
        <f t="shared" si="1"/>
        <v>0</v>
      </c>
      <c r="G151" s="87" t="s">
        <v>183</v>
      </c>
    </row>
    <row r="152" spans="1:7" s="87" customFormat="1" hidden="1" x14ac:dyDescent="0.25">
      <c r="A152" s="327"/>
      <c r="B152" s="85"/>
      <c r="C152" s="85"/>
      <c r="D152" s="207"/>
      <c r="E152" s="85"/>
      <c r="F152" s="67">
        <f t="shared" si="1"/>
        <v>0</v>
      </c>
      <c r="G152" s="87" t="s">
        <v>183</v>
      </c>
    </row>
    <row r="153" spans="1:7" s="87" customFormat="1" hidden="1" x14ac:dyDescent="0.25">
      <c r="A153" s="327"/>
      <c r="B153" s="85"/>
      <c r="C153" s="85"/>
      <c r="D153" s="207"/>
      <c r="E153" s="85"/>
      <c r="F153" s="67">
        <f t="shared" si="1"/>
        <v>0</v>
      </c>
      <c r="G153" s="87" t="s">
        <v>183</v>
      </c>
    </row>
    <row r="154" spans="1:7" s="87" customFormat="1" hidden="1" x14ac:dyDescent="0.25">
      <c r="A154" s="327"/>
      <c r="B154" s="85"/>
      <c r="C154" s="85"/>
      <c r="D154" s="207"/>
      <c r="E154" s="85"/>
      <c r="F154" s="67">
        <f t="shared" si="1"/>
        <v>0</v>
      </c>
      <c r="G154" s="87" t="s">
        <v>183</v>
      </c>
    </row>
    <row r="155" spans="1:7" s="87" customFormat="1" hidden="1" x14ac:dyDescent="0.25">
      <c r="A155" s="327"/>
      <c r="B155" s="85"/>
      <c r="C155" s="85"/>
      <c r="D155" s="207"/>
      <c r="E155" s="85"/>
      <c r="F155" s="67">
        <f t="shared" si="1"/>
        <v>0</v>
      </c>
      <c r="G155" s="87" t="s">
        <v>183</v>
      </c>
    </row>
    <row r="156" spans="1:7" s="87" customFormat="1" hidden="1" x14ac:dyDescent="0.25">
      <c r="A156" s="327"/>
      <c r="B156" s="85"/>
      <c r="C156" s="85"/>
      <c r="D156" s="207"/>
      <c r="E156" s="85"/>
      <c r="F156" s="67">
        <f t="shared" si="1"/>
        <v>0</v>
      </c>
      <c r="G156" s="87" t="s">
        <v>183</v>
      </c>
    </row>
    <row r="157" spans="1:7" s="87" customFormat="1" hidden="1" x14ac:dyDescent="0.25">
      <c r="A157" s="327"/>
      <c r="B157" s="85"/>
      <c r="C157" s="85"/>
      <c r="D157" s="207"/>
      <c r="E157" s="85"/>
      <c r="F157" s="67">
        <f t="shared" si="1"/>
        <v>0</v>
      </c>
      <c r="G157" s="87" t="s">
        <v>183</v>
      </c>
    </row>
    <row r="158" spans="1:7" s="87" customFormat="1" hidden="1" x14ac:dyDescent="0.25">
      <c r="A158" s="327"/>
      <c r="B158" s="85"/>
      <c r="C158" s="85"/>
      <c r="D158" s="207"/>
      <c r="E158" s="85"/>
      <c r="F158" s="67">
        <f t="shared" si="1"/>
        <v>0</v>
      </c>
      <c r="G158" s="87" t="s">
        <v>183</v>
      </c>
    </row>
    <row r="159" spans="1:7" s="87" customFormat="1" hidden="1" x14ac:dyDescent="0.25">
      <c r="A159" s="327"/>
      <c r="B159" s="85"/>
      <c r="C159" s="85"/>
      <c r="D159" s="207"/>
      <c r="E159" s="85"/>
      <c r="F159" s="67">
        <f t="shared" si="1"/>
        <v>0</v>
      </c>
      <c r="G159" s="87" t="s">
        <v>183</v>
      </c>
    </row>
    <row r="160" spans="1:7" s="87" customFormat="1" hidden="1" x14ac:dyDescent="0.25">
      <c r="A160" s="327"/>
      <c r="B160" s="85"/>
      <c r="C160" s="85"/>
      <c r="D160" s="207"/>
      <c r="E160" s="85"/>
      <c r="F160" s="67">
        <f t="shared" si="1"/>
        <v>0</v>
      </c>
      <c r="G160" s="87" t="s">
        <v>183</v>
      </c>
    </row>
    <row r="161" spans="1:7" s="87" customFormat="1" hidden="1" x14ac:dyDescent="0.25">
      <c r="A161" s="327"/>
      <c r="B161" s="85"/>
      <c r="C161" s="85"/>
      <c r="D161" s="207"/>
      <c r="E161" s="85"/>
      <c r="F161" s="67">
        <f t="shared" si="1"/>
        <v>0</v>
      </c>
      <c r="G161" s="87" t="s">
        <v>183</v>
      </c>
    </row>
    <row r="162" spans="1:7" s="87" customFormat="1" hidden="1" x14ac:dyDescent="0.25">
      <c r="A162" s="327"/>
      <c r="B162" s="85"/>
      <c r="C162" s="85"/>
      <c r="D162" s="207"/>
      <c r="E162" s="85"/>
      <c r="F162" s="67">
        <f t="shared" si="1"/>
        <v>0</v>
      </c>
      <c r="G162" s="87" t="s">
        <v>183</v>
      </c>
    </row>
    <row r="163" spans="1:7" s="87" customFormat="1" hidden="1" x14ac:dyDescent="0.25">
      <c r="A163" s="327"/>
      <c r="B163" s="85"/>
      <c r="C163" s="85"/>
      <c r="D163" s="207"/>
      <c r="E163" s="85"/>
      <c r="F163" s="67">
        <f t="shared" si="1"/>
        <v>0</v>
      </c>
      <c r="G163" s="87" t="s">
        <v>183</v>
      </c>
    </row>
    <row r="164" spans="1:7" s="87" customFormat="1" hidden="1" x14ac:dyDescent="0.25">
      <c r="A164" s="327"/>
      <c r="B164" s="85"/>
      <c r="C164" s="85"/>
      <c r="D164" s="207"/>
      <c r="E164" s="85"/>
      <c r="F164" s="67">
        <f t="shared" si="1"/>
        <v>0</v>
      </c>
      <c r="G164" s="87" t="s">
        <v>183</v>
      </c>
    </row>
    <row r="165" spans="1:7" s="87" customFormat="1" hidden="1" x14ac:dyDescent="0.25">
      <c r="A165" s="327"/>
      <c r="B165" s="85"/>
      <c r="C165" s="85"/>
      <c r="D165" s="207"/>
      <c r="E165" s="85"/>
      <c r="F165" s="67">
        <f t="shared" si="1"/>
        <v>0</v>
      </c>
      <c r="G165" s="87" t="s">
        <v>183</v>
      </c>
    </row>
    <row r="166" spans="1:7" s="87" customFormat="1" hidden="1" x14ac:dyDescent="0.25">
      <c r="A166" s="327"/>
      <c r="B166" s="85"/>
      <c r="C166" s="85"/>
      <c r="D166" s="207"/>
      <c r="E166" s="85"/>
      <c r="F166" s="67">
        <f t="shared" si="1"/>
        <v>0</v>
      </c>
      <c r="G166" s="87" t="s">
        <v>183</v>
      </c>
    </row>
    <row r="167" spans="1:7" s="87" customFormat="1" hidden="1" x14ac:dyDescent="0.25">
      <c r="A167" s="327"/>
      <c r="B167" s="85"/>
      <c r="C167" s="85"/>
      <c r="D167" s="207"/>
      <c r="E167" s="85"/>
      <c r="F167" s="67">
        <f t="shared" si="1"/>
        <v>0</v>
      </c>
      <c r="G167" s="87" t="s">
        <v>183</v>
      </c>
    </row>
    <row r="168" spans="1:7" s="87" customFormat="1" hidden="1" x14ac:dyDescent="0.25">
      <c r="A168" s="327"/>
      <c r="B168" s="85"/>
      <c r="C168" s="85"/>
      <c r="D168" s="207"/>
      <c r="E168" s="85"/>
      <c r="F168" s="67">
        <f t="shared" si="1"/>
        <v>0</v>
      </c>
      <c r="G168" s="87" t="s">
        <v>183</v>
      </c>
    </row>
    <row r="169" spans="1:7" s="87" customFormat="1" hidden="1" x14ac:dyDescent="0.25">
      <c r="A169" s="327"/>
      <c r="B169" s="85"/>
      <c r="C169" s="85"/>
      <c r="D169" s="207"/>
      <c r="E169" s="85"/>
      <c r="F169" s="67">
        <f t="shared" si="1"/>
        <v>0</v>
      </c>
      <c r="G169" s="87" t="s">
        <v>183</v>
      </c>
    </row>
    <row r="170" spans="1:7" s="87" customFormat="1" hidden="1" x14ac:dyDescent="0.25">
      <c r="A170" s="327"/>
      <c r="B170" s="85"/>
      <c r="C170" s="85"/>
      <c r="D170" s="207"/>
      <c r="E170" s="85"/>
      <c r="F170" s="67">
        <f t="shared" si="1"/>
        <v>0</v>
      </c>
      <c r="G170" s="87" t="s">
        <v>183</v>
      </c>
    </row>
    <row r="171" spans="1:7" s="87" customFormat="1" hidden="1" x14ac:dyDescent="0.25">
      <c r="A171" s="327"/>
      <c r="B171" s="85"/>
      <c r="C171" s="85"/>
      <c r="D171" s="207"/>
      <c r="E171" s="85"/>
      <c r="F171" s="67">
        <f t="shared" si="1"/>
        <v>0</v>
      </c>
      <c r="G171" s="87" t="s">
        <v>183</v>
      </c>
    </row>
    <row r="172" spans="1:7" s="87" customFormat="1" hidden="1" x14ac:dyDescent="0.25">
      <c r="A172" s="327"/>
      <c r="B172" s="85"/>
      <c r="C172" s="85"/>
      <c r="D172" s="207"/>
      <c r="E172" s="85"/>
      <c r="F172" s="67">
        <f t="shared" si="1"/>
        <v>0</v>
      </c>
      <c r="G172" s="87" t="s">
        <v>183</v>
      </c>
    </row>
    <row r="173" spans="1:7" s="87" customFormat="1" hidden="1" x14ac:dyDescent="0.25">
      <c r="A173" s="327"/>
      <c r="B173" s="85"/>
      <c r="C173" s="85"/>
      <c r="D173" s="207"/>
      <c r="E173" s="85"/>
      <c r="F173" s="67">
        <f t="shared" si="1"/>
        <v>0</v>
      </c>
      <c r="G173" s="87" t="s">
        <v>183</v>
      </c>
    </row>
    <row r="174" spans="1:7" s="87" customFormat="1" hidden="1" x14ac:dyDescent="0.25">
      <c r="A174" s="327"/>
      <c r="B174" s="85"/>
      <c r="C174" s="85"/>
      <c r="D174" s="207"/>
      <c r="E174" s="85"/>
      <c r="F174" s="67">
        <f t="shared" si="1"/>
        <v>0</v>
      </c>
      <c r="G174" s="87" t="s">
        <v>183</v>
      </c>
    </row>
    <row r="175" spans="1:7" s="87" customFormat="1" hidden="1" x14ac:dyDescent="0.25">
      <c r="A175" s="327"/>
      <c r="B175" s="85"/>
      <c r="C175" s="85"/>
      <c r="D175" s="207"/>
      <c r="E175" s="85"/>
      <c r="F175" s="67">
        <f t="shared" si="1"/>
        <v>0</v>
      </c>
      <c r="G175" s="87" t="s">
        <v>183</v>
      </c>
    </row>
    <row r="176" spans="1:7" s="87" customFormat="1" hidden="1" x14ac:dyDescent="0.25">
      <c r="A176" s="327"/>
      <c r="B176" s="85"/>
      <c r="C176" s="85"/>
      <c r="D176" s="207"/>
      <c r="E176" s="85"/>
      <c r="F176" s="67">
        <f t="shared" si="1"/>
        <v>0</v>
      </c>
      <c r="G176" s="87" t="s">
        <v>183</v>
      </c>
    </row>
    <row r="177" spans="1:7" s="87" customFormat="1" hidden="1" x14ac:dyDescent="0.25">
      <c r="A177" s="327"/>
      <c r="B177" s="85"/>
      <c r="C177" s="85"/>
      <c r="D177" s="207"/>
      <c r="E177" s="85"/>
      <c r="F177" s="67">
        <f t="shared" si="1"/>
        <v>0</v>
      </c>
      <c r="G177" s="87" t="s">
        <v>183</v>
      </c>
    </row>
    <row r="178" spans="1:7" s="87" customFormat="1" hidden="1" x14ac:dyDescent="0.25">
      <c r="A178" s="327"/>
      <c r="B178" s="85"/>
      <c r="C178" s="85"/>
      <c r="D178" s="207"/>
      <c r="E178" s="85"/>
      <c r="F178" s="67">
        <f t="shared" si="1"/>
        <v>0</v>
      </c>
      <c r="G178" s="87" t="s">
        <v>183</v>
      </c>
    </row>
    <row r="179" spans="1:7" s="87" customFormat="1" hidden="1" x14ac:dyDescent="0.25">
      <c r="A179" s="327"/>
      <c r="B179" s="85"/>
      <c r="C179" s="85"/>
      <c r="D179" s="207"/>
      <c r="E179" s="85"/>
      <c r="F179" s="67">
        <f t="shared" si="1"/>
        <v>0</v>
      </c>
      <c r="G179" s="87" t="s">
        <v>183</v>
      </c>
    </row>
    <row r="180" spans="1:7" s="87" customFormat="1" hidden="1" x14ac:dyDescent="0.25">
      <c r="A180" s="327"/>
      <c r="B180" s="85"/>
      <c r="C180" s="85"/>
      <c r="D180" s="207"/>
      <c r="E180" s="85"/>
      <c r="F180" s="67">
        <f t="shared" si="1"/>
        <v>0</v>
      </c>
      <c r="G180" s="87" t="s">
        <v>183</v>
      </c>
    </row>
    <row r="181" spans="1:7" s="87" customFormat="1" hidden="1" x14ac:dyDescent="0.25">
      <c r="A181" s="327"/>
      <c r="B181" s="85"/>
      <c r="C181" s="85"/>
      <c r="D181" s="207"/>
      <c r="E181" s="85"/>
      <c r="F181" s="67">
        <f t="shared" si="1"/>
        <v>0</v>
      </c>
      <c r="G181" s="87" t="s">
        <v>183</v>
      </c>
    </row>
    <row r="182" spans="1:7" s="87" customFormat="1" hidden="1" x14ac:dyDescent="0.25">
      <c r="A182" s="327"/>
      <c r="B182" s="85"/>
      <c r="C182" s="85"/>
      <c r="D182" s="207"/>
      <c r="E182" s="85"/>
      <c r="F182" s="67">
        <f t="shared" si="1"/>
        <v>0</v>
      </c>
      <c r="G182" s="87" t="s">
        <v>183</v>
      </c>
    </row>
    <row r="183" spans="1:7" s="87" customFormat="1" hidden="1" x14ac:dyDescent="0.25">
      <c r="A183" s="327"/>
      <c r="B183" s="85"/>
      <c r="C183" s="85"/>
      <c r="D183" s="207"/>
      <c r="E183" s="85"/>
      <c r="F183" s="67">
        <f t="shared" si="1"/>
        <v>0</v>
      </c>
      <c r="G183" s="87" t="s">
        <v>183</v>
      </c>
    </row>
    <row r="184" spans="1:7" s="87" customFormat="1" hidden="1" x14ac:dyDescent="0.25">
      <c r="A184" s="327"/>
      <c r="B184" s="85"/>
      <c r="C184" s="85"/>
      <c r="D184" s="207"/>
      <c r="E184" s="85"/>
      <c r="F184" s="67">
        <f t="shared" si="1"/>
        <v>0</v>
      </c>
      <c r="G184" s="87" t="s">
        <v>183</v>
      </c>
    </row>
    <row r="185" spans="1:7" s="87" customFormat="1" hidden="1" x14ac:dyDescent="0.25">
      <c r="A185" s="327"/>
      <c r="B185" s="85"/>
      <c r="C185" s="85"/>
      <c r="D185" s="207"/>
      <c r="E185" s="85"/>
      <c r="F185" s="67">
        <f t="shared" si="1"/>
        <v>0</v>
      </c>
      <c r="G185" s="87" t="s">
        <v>183</v>
      </c>
    </row>
    <row r="186" spans="1:7" s="87" customFormat="1" hidden="1" x14ac:dyDescent="0.25">
      <c r="A186" s="327"/>
      <c r="B186" s="85"/>
      <c r="C186" s="85"/>
      <c r="D186" s="207"/>
      <c r="E186" s="85"/>
      <c r="F186" s="67">
        <f t="shared" si="1"/>
        <v>0</v>
      </c>
      <c r="G186" s="87" t="s">
        <v>183</v>
      </c>
    </row>
    <row r="187" spans="1:7" s="87" customFormat="1" hidden="1" x14ac:dyDescent="0.25">
      <c r="A187" s="327"/>
      <c r="B187" s="85"/>
      <c r="C187" s="85"/>
      <c r="D187" s="207"/>
      <c r="E187" s="85"/>
      <c r="F187" s="67">
        <f t="shared" si="1"/>
        <v>0</v>
      </c>
      <c r="G187" s="87" t="s">
        <v>183</v>
      </c>
    </row>
    <row r="188" spans="1:7" s="87" customFormat="1" hidden="1" x14ac:dyDescent="0.25">
      <c r="A188" s="327"/>
      <c r="B188" s="85"/>
      <c r="C188" s="85"/>
      <c r="D188" s="207"/>
      <c r="E188" s="85"/>
      <c r="F188" s="67">
        <f t="shared" si="1"/>
        <v>0</v>
      </c>
      <c r="G188" s="87" t="s">
        <v>183</v>
      </c>
    </row>
    <row r="189" spans="1:7" s="87" customFormat="1" hidden="1" x14ac:dyDescent="0.25">
      <c r="A189" s="327"/>
      <c r="B189" s="85"/>
      <c r="C189" s="85"/>
      <c r="D189" s="207"/>
      <c r="E189" s="85"/>
      <c r="F189" s="67">
        <f t="shared" si="1"/>
        <v>0</v>
      </c>
      <c r="G189" s="87" t="s">
        <v>183</v>
      </c>
    </row>
    <row r="190" spans="1:7" s="87" customFormat="1" hidden="1" x14ac:dyDescent="0.25">
      <c r="A190" s="327"/>
      <c r="B190" s="85"/>
      <c r="C190" s="85"/>
      <c r="D190" s="207"/>
      <c r="E190" s="85"/>
      <c r="F190" s="67">
        <f t="shared" si="1"/>
        <v>0</v>
      </c>
      <c r="G190" s="87" t="s">
        <v>183</v>
      </c>
    </row>
    <row r="191" spans="1:7" s="87" customFormat="1" hidden="1" x14ac:dyDescent="0.25">
      <c r="A191" s="327"/>
      <c r="B191" s="85"/>
      <c r="C191" s="85"/>
      <c r="D191" s="207"/>
      <c r="E191" s="85"/>
      <c r="F191" s="67">
        <f t="shared" si="1"/>
        <v>0</v>
      </c>
      <c r="G191" s="87" t="s">
        <v>183</v>
      </c>
    </row>
    <row r="192" spans="1:7" s="87" customFormat="1" hidden="1" x14ac:dyDescent="0.25">
      <c r="A192" s="327"/>
      <c r="B192" s="85"/>
      <c r="C192" s="85"/>
      <c r="D192" s="207"/>
      <c r="E192" s="85"/>
      <c r="F192" s="67">
        <f t="shared" si="1"/>
        <v>0</v>
      </c>
      <c r="G192" s="87" t="s">
        <v>183</v>
      </c>
    </row>
    <row r="193" spans="1:7" s="87" customFormat="1" hidden="1" x14ac:dyDescent="0.25">
      <c r="A193" s="327"/>
      <c r="B193" s="85"/>
      <c r="C193" s="85"/>
      <c r="D193" s="207"/>
      <c r="E193" s="85"/>
      <c r="F193" s="67">
        <f t="shared" si="1"/>
        <v>0</v>
      </c>
      <c r="G193" s="87" t="s">
        <v>183</v>
      </c>
    </row>
    <row r="194" spans="1:7" s="87" customFormat="1" hidden="1" x14ac:dyDescent="0.25">
      <c r="A194" s="327"/>
      <c r="B194" s="85"/>
      <c r="C194" s="85"/>
      <c r="D194" s="207"/>
      <c r="E194" s="85"/>
      <c r="F194" s="67">
        <f t="shared" si="1"/>
        <v>0</v>
      </c>
      <c r="G194" s="87" t="s">
        <v>183</v>
      </c>
    </row>
    <row r="195" spans="1:7" s="87" customFormat="1" hidden="1" x14ac:dyDescent="0.25">
      <c r="A195" s="327"/>
      <c r="B195" s="85"/>
      <c r="C195" s="85"/>
      <c r="D195" s="207"/>
      <c r="E195" s="85"/>
      <c r="F195" s="67">
        <f t="shared" si="1"/>
        <v>0</v>
      </c>
      <c r="G195" s="87" t="s">
        <v>183</v>
      </c>
    </row>
    <row r="196" spans="1:7" s="87" customFormat="1" hidden="1" x14ac:dyDescent="0.25">
      <c r="A196" s="327"/>
      <c r="B196" s="85"/>
      <c r="C196" s="85"/>
      <c r="D196" s="207"/>
      <c r="E196" s="85"/>
      <c r="F196" s="67">
        <f t="shared" si="1"/>
        <v>0</v>
      </c>
      <c r="G196" s="87" t="s">
        <v>183</v>
      </c>
    </row>
    <row r="197" spans="1:7" s="87" customFormat="1" hidden="1" x14ac:dyDescent="0.25">
      <c r="A197" s="327"/>
      <c r="B197" s="85"/>
      <c r="C197" s="85"/>
      <c r="D197" s="207"/>
      <c r="E197" s="85"/>
      <c r="F197" s="67">
        <f t="shared" si="1"/>
        <v>0</v>
      </c>
      <c r="G197" s="87" t="s">
        <v>183</v>
      </c>
    </row>
    <row r="198" spans="1:7" s="87" customFormat="1" hidden="1" x14ac:dyDescent="0.25">
      <c r="A198" s="327"/>
      <c r="B198" s="85"/>
      <c r="C198" s="85"/>
      <c r="D198" s="207"/>
      <c r="E198" s="85"/>
      <c r="F198" s="67">
        <f t="shared" si="1"/>
        <v>0</v>
      </c>
      <c r="G198" s="87" t="s">
        <v>183</v>
      </c>
    </row>
    <row r="199" spans="1:7" s="87" customFormat="1" hidden="1" x14ac:dyDescent="0.25">
      <c r="A199" s="327"/>
      <c r="B199" s="85"/>
      <c r="C199" s="85"/>
      <c r="D199" s="207"/>
      <c r="E199" s="85"/>
      <c r="F199" s="67">
        <f t="shared" si="1"/>
        <v>0</v>
      </c>
      <c r="G199" s="87" t="s">
        <v>183</v>
      </c>
    </row>
    <row r="200" spans="1:7" s="87" customFormat="1" hidden="1" x14ac:dyDescent="0.25">
      <c r="A200" s="327"/>
      <c r="B200" s="85"/>
      <c r="C200" s="85"/>
      <c r="D200" s="207"/>
      <c r="E200" s="85"/>
      <c r="F200" s="67">
        <f t="shared" si="1"/>
        <v>0</v>
      </c>
      <c r="G200" s="87" t="s">
        <v>183</v>
      </c>
    </row>
    <row r="201" spans="1:7" s="87" customFormat="1" hidden="1" x14ac:dyDescent="0.25">
      <c r="A201" s="327"/>
      <c r="B201" s="85"/>
      <c r="C201" s="85"/>
      <c r="D201" s="207"/>
      <c r="E201" s="85"/>
      <c r="F201" s="67">
        <f t="shared" si="1"/>
        <v>0</v>
      </c>
      <c r="G201" s="87" t="s">
        <v>183</v>
      </c>
    </row>
    <row r="202" spans="1:7" s="87" customFormat="1" hidden="1" x14ac:dyDescent="0.25">
      <c r="A202" s="327"/>
      <c r="B202" s="85"/>
      <c r="C202" s="85"/>
      <c r="D202" s="207"/>
      <c r="E202" s="85"/>
      <c r="F202" s="67">
        <f t="shared" si="1"/>
        <v>0</v>
      </c>
      <c r="G202" s="87" t="s">
        <v>183</v>
      </c>
    </row>
    <row r="203" spans="1:7" s="87" customFormat="1" hidden="1" x14ac:dyDescent="0.25">
      <c r="A203" s="327"/>
      <c r="B203" s="85"/>
      <c r="C203" s="85"/>
      <c r="D203" s="207"/>
      <c r="E203" s="85"/>
      <c r="F203" s="67">
        <f t="shared" si="1"/>
        <v>0</v>
      </c>
      <c r="G203" s="87" t="s">
        <v>183</v>
      </c>
    </row>
    <row r="204" spans="1:7" s="87" customFormat="1" hidden="1" x14ac:dyDescent="0.25">
      <c r="A204" s="327"/>
      <c r="B204" s="85"/>
      <c r="C204" s="85"/>
      <c r="D204" s="207"/>
      <c r="E204" s="85"/>
      <c r="F204" s="67">
        <f t="shared" si="1"/>
        <v>0</v>
      </c>
      <c r="G204" s="87" t="s">
        <v>183</v>
      </c>
    </row>
    <row r="205" spans="1:7" s="87" customFormat="1" hidden="1" x14ac:dyDescent="0.25">
      <c r="A205" s="327"/>
      <c r="B205" s="85"/>
      <c r="C205" s="85"/>
      <c r="D205" s="207"/>
      <c r="E205" s="85"/>
      <c r="F205" s="67">
        <f t="shared" si="1"/>
        <v>0</v>
      </c>
      <c r="G205" s="87" t="s">
        <v>183</v>
      </c>
    </row>
    <row r="206" spans="1:7" s="87" customFormat="1" hidden="1" x14ac:dyDescent="0.25">
      <c r="A206" s="327"/>
      <c r="B206" s="85"/>
      <c r="C206" s="85"/>
      <c r="D206" s="207"/>
      <c r="E206" s="85"/>
      <c r="F206" s="67">
        <f t="shared" si="1"/>
        <v>0</v>
      </c>
      <c r="G206" s="87" t="s">
        <v>183</v>
      </c>
    </row>
    <row r="207" spans="1:7" s="87" customFormat="1" hidden="1" x14ac:dyDescent="0.25">
      <c r="A207" s="327"/>
      <c r="B207" s="85"/>
      <c r="C207" s="85"/>
      <c r="D207" s="207"/>
      <c r="E207" s="85"/>
      <c r="F207" s="67">
        <f t="shared" si="1"/>
        <v>0</v>
      </c>
      <c r="G207" s="87" t="s">
        <v>183</v>
      </c>
    </row>
    <row r="208" spans="1:7" s="87" customFormat="1" hidden="1" x14ac:dyDescent="0.25">
      <c r="A208" s="327"/>
      <c r="B208" s="85"/>
      <c r="C208" s="85"/>
      <c r="D208" s="207"/>
      <c r="E208" s="85"/>
      <c r="F208" s="67">
        <f t="shared" si="1"/>
        <v>0</v>
      </c>
      <c r="G208" s="87" t="s">
        <v>183</v>
      </c>
    </row>
    <row r="209" spans="1:7" s="87" customFormat="1" hidden="1" x14ac:dyDescent="0.25">
      <c r="A209" s="327"/>
      <c r="B209" s="85"/>
      <c r="C209" s="85"/>
      <c r="D209" s="207"/>
      <c r="E209" s="85"/>
      <c r="F209" s="67">
        <f t="shared" si="1"/>
        <v>0</v>
      </c>
      <c r="G209" s="87" t="s">
        <v>183</v>
      </c>
    </row>
    <row r="210" spans="1:7" s="87" customFormat="1" hidden="1" x14ac:dyDescent="0.25">
      <c r="A210" s="327"/>
      <c r="B210" s="85"/>
      <c r="C210" s="85"/>
      <c r="D210" s="207"/>
      <c r="E210" s="85"/>
      <c r="F210" s="67">
        <f t="shared" si="1"/>
        <v>0</v>
      </c>
      <c r="G210" s="87" t="s">
        <v>183</v>
      </c>
    </row>
    <row r="211" spans="1:7" s="87" customFormat="1" hidden="1" x14ac:dyDescent="0.25">
      <c r="A211" s="327"/>
      <c r="B211" s="85"/>
      <c r="C211" s="85"/>
      <c r="D211" s="207"/>
      <c r="E211" s="85"/>
      <c r="F211" s="67">
        <f t="shared" si="1"/>
        <v>0</v>
      </c>
      <c r="G211" s="87" t="s">
        <v>183</v>
      </c>
    </row>
    <row r="212" spans="1:7" s="87" customFormat="1" hidden="1" x14ac:dyDescent="0.25">
      <c r="A212" s="327"/>
      <c r="B212" s="85"/>
      <c r="C212" s="85"/>
      <c r="D212" s="207"/>
      <c r="E212" s="85"/>
      <c r="F212" s="67">
        <f t="shared" si="1"/>
        <v>0</v>
      </c>
      <c r="G212" s="87" t="s">
        <v>183</v>
      </c>
    </row>
    <row r="213" spans="1:7" s="87" customFormat="1" hidden="1" x14ac:dyDescent="0.25">
      <c r="A213" s="327"/>
      <c r="B213" s="85"/>
      <c r="C213" s="85"/>
      <c r="D213" s="207"/>
      <c r="E213" s="85"/>
      <c r="F213" s="67">
        <f t="shared" si="1"/>
        <v>0</v>
      </c>
      <c r="G213" s="87" t="s">
        <v>183</v>
      </c>
    </row>
    <row r="214" spans="1:7" s="87" customFormat="1" hidden="1" x14ac:dyDescent="0.25">
      <c r="A214" s="327"/>
      <c r="B214" s="85"/>
      <c r="C214" s="85"/>
      <c r="D214" s="207"/>
      <c r="E214" s="85"/>
      <c r="F214" s="67">
        <f t="shared" si="1"/>
        <v>0</v>
      </c>
      <c r="G214" s="87" t="s">
        <v>183</v>
      </c>
    </row>
    <row r="215" spans="1:7" s="87" customFormat="1" hidden="1" x14ac:dyDescent="0.25">
      <c r="A215" s="327"/>
      <c r="B215" s="85"/>
      <c r="C215" s="85"/>
      <c r="D215" s="207"/>
      <c r="E215" s="85"/>
      <c r="F215" s="67">
        <f t="shared" si="1"/>
        <v>0</v>
      </c>
      <c r="G215" s="87" t="s">
        <v>183</v>
      </c>
    </row>
    <row r="216" spans="1:7" s="87" customFormat="1" hidden="1" x14ac:dyDescent="0.25">
      <c r="A216" s="327"/>
      <c r="B216" s="85"/>
      <c r="C216" s="85"/>
      <c r="D216" s="207"/>
      <c r="E216" s="85"/>
      <c r="F216" s="67">
        <f t="shared" si="1"/>
        <v>0</v>
      </c>
      <c r="G216" s="87" t="s">
        <v>183</v>
      </c>
    </row>
    <row r="217" spans="1:7" s="87" customFormat="1" hidden="1" x14ac:dyDescent="0.25">
      <c r="A217" s="327"/>
      <c r="B217" s="85"/>
      <c r="C217" s="85"/>
      <c r="D217" s="207"/>
      <c r="E217" s="85"/>
      <c r="F217" s="67">
        <f t="shared" si="1"/>
        <v>0</v>
      </c>
      <c r="G217" s="87" t="s">
        <v>183</v>
      </c>
    </row>
    <row r="218" spans="1:7" s="87" customFormat="1" hidden="1" x14ac:dyDescent="0.25">
      <c r="A218" s="327"/>
      <c r="B218" s="85"/>
      <c r="C218" s="85"/>
      <c r="D218" s="207"/>
      <c r="E218" s="85"/>
      <c r="F218" s="67">
        <f t="shared" si="1"/>
        <v>0</v>
      </c>
      <c r="G218" s="87" t="s">
        <v>183</v>
      </c>
    </row>
    <row r="219" spans="1:7" s="87" customFormat="1" hidden="1" x14ac:dyDescent="0.25">
      <c r="A219" s="327"/>
      <c r="B219" s="85"/>
      <c r="C219" s="85"/>
      <c r="D219" s="207"/>
      <c r="E219" s="85"/>
      <c r="F219" s="67">
        <f t="shared" si="1"/>
        <v>0</v>
      </c>
      <c r="G219" s="87" t="s">
        <v>183</v>
      </c>
    </row>
    <row r="220" spans="1:7" s="87" customFormat="1" hidden="1" x14ac:dyDescent="0.25">
      <c r="A220" s="327"/>
      <c r="B220" s="85"/>
      <c r="C220" s="85"/>
      <c r="D220" s="207"/>
      <c r="E220" s="85"/>
      <c r="F220" s="67">
        <f t="shared" si="1"/>
        <v>0</v>
      </c>
      <c r="G220" s="87" t="s">
        <v>183</v>
      </c>
    </row>
    <row r="221" spans="1:7" s="87" customFormat="1" hidden="1" x14ac:dyDescent="0.25">
      <c r="A221" s="327"/>
      <c r="B221" s="85"/>
      <c r="C221" s="85"/>
      <c r="D221" s="207"/>
      <c r="E221" s="85"/>
      <c r="F221" s="67">
        <f t="shared" si="1"/>
        <v>0</v>
      </c>
      <c r="G221" s="87" t="s">
        <v>183</v>
      </c>
    </row>
    <row r="222" spans="1:7" s="87" customFormat="1" hidden="1" x14ac:dyDescent="0.25">
      <c r="A222" s="327"/>
      <c r="B222" s="85"/>
      <c r="C222" s="85"/>
      <c r="D222" s="207"/>
      <c r="E222" s="85"/>
      <c r="F222" s="67">
        <f t="shared" si="1"/>
        <v>0</v>
      </c>
      <c r="G222" s="87" t="s">
        <v>183</v>
      </c>
    </row>
    <row r="223" spans="1:7" s="87" customFormat="1" hidden="1" x14ac:dyDescent="0.25">
      <c r="A223" s="327"/>
      <c r="B223" s="85"/>
      <c r="C223" s="85"/>
      <c r="D223" s="207"/>
      <c r="E223" s="85"/>
      <c r="F223" s="67">
        <f t="shared" si="1"/>
        <v>0</v>
      </c>
      <c r="G223" s="87" t="s">
        <v>183</v>
      </c>
    </row>
    <row r="224" spans="1:7" s="87" customFormat="1" hidden="1" x14ac:dyDescent="0.25">
      <c r="A224" s="327"/>
      <c r="B224" s="85"/>
      <c r="C224" s="85"/>
      <c r="D224" s="207"/>
      <c r="E224" s="85"/>
      <c r="F224" s="67">
        <f t="shared" si="1"/>
        <v>0</v>
      </c>
      <c r="G224" s="87" t="s">
        <v>183</v>
      </c>
    </row>
    <row r="225" spans="1:7" s="87" customFormat="1" hidden="1" x14ac:dyDescent="0.25">
      <c r="A225" s="327"/>
      <c r="B225" s="85"/>
      <c r="C225" s="85"/>
      <c r="D225" s="207"/>
      <c r="E225" s="85"/>
      <c r="F225" s="67">
        <f t="shared" si="1"/>
        <v>0</v>
      </c>
      <c r="G225" s="87" t="s">
        <v>183</v>
      </c>
    </row>
    <row r="226" spans="1:7" s="87" customFormat="1" hidden="1" x14ac:dyDescent="0.25">
      <c r="A226" s="327"/>
      <c r="B226" s="85"/>
      <c r="C226" s="85"/>
      <c r="D226" s="207"/>
      <c r="E226" s="85"/>
      <c r="F226" s="67">
        <f t="shared" si="1"/>
        <v>0</v>
      </c>
      <c r="G226" s="87" t="s">
        <v>183</v>
      </c>
    </row>
    <row r="227" spans="1:7" s="87" customFormat="1" hidden="1" x14ac:dyDescent="0.25">
      <c r="A227" s="327"/>
      <c r="B227" s="85"/>
      <c r="C227" s="85"/>
      <c r="D227" s="207"/>
      <c r="E227" s="85"/>
      <c r="F227" s="67">
        <f t="shared" si="1"/>
        <v>0</v>
      </c>
      <c r="G227" s="87" t="s">
        <v>183</v>
      </c>
    </row>
    <row r="228" spans="1:7" s="87" customFormat="1" hidden="1" x14ac:dyDescent="0.25">
      <c r="A228" s="327"/>
      <c r="B228" s="85"/>
      <c r="C228" s="85"/>
      <c r="D228" s="207"/>
      <c r="E228" s="85"/>
      <c r="F228" s="67">
        <f t="shared" si="1"/>
        <v>0</v>
      </c>
      <c r="G228" s="87" t="s">
        <v>183</v>
      </c>
    </row>
    <row r="229" spans="1:7" s="87" customFormat="1" hidden="1" x14ac:dyDescent="0.25">
      <c r="A229" s="327"/>
      <c r="B229" s="85"/>
      <c r="C229" s="85"/>
      <c r="D229" s="207"/>
      <c r="E229" s="85"/>
      <c r="F229" s="67">
        <f t="shared" si="1"/>
        <v>0</v>
      </c>
      <c r="G229" s="87" t="s">
        <v>183</v>
      </c>
    </row>
    <row r="230" spans="1:7" s="87" customFormat="1" hidden="1" x14ac:dyDescent="0.25">
      <c r="A230" s="327"/>
      <c r="B230" s="85"/>
      <c r="C230" s="85"/>
      <c r="D230" s="207"/>
      <c r="E230" s="85"/>
      <c r="F230" s="67">
        <f t="shared" si="1"/>
        <v>0</v>
      </c>
      <c r="G230" s="87" t="s">
        <v>183</v>
      </c>
    </row>
    <row r="231" spans="1:7" s="87" customFormat="1" hidden="1" x14ac:dyDescent="0.25">
      <c r="A231" s="327"/>
      <c r="B231" s="85"/>
      <c r="C231" s="85"/>
      <c r="D231" s="207"/>
      <c r="E231" s="85"/>
      <c r="F231" s="67">
        <f t="shared" si="1"/>
        <v>0</v>
      </c>
      <c r="G231" s="87" t="s">
        <v>183</v>
      </c>
    </row>
    <row r="232" spans="1:7" s="87" customFormat="1" hidden="1" x14ac:dyDescent="0.25">
      <c r="A232" s="327"/>
      <c r="B232" s="85"/>
      <c r="C232" s="85"/>
      <c r="D232" s="207"/>
      <c r="E232" s="85"/>
      <c r="F232" s="67">
        <f t="shared" si="1"/>
        <v>0</v>
      </c>
      <c r="G232" s="87" t="s">
        <v>183</v>
      </c>
    </row>
    <row r="233" spans="1:7" s="87" customFormat="1" hidden="1" x14ac:dyDescent="0.25">
      <c r="A233" s="327"/>
      <c r="B233" s="85"/>
      <c r="C233" s="85"/>
      <c r="D233" s="207"/>
      <c r="E233" s="85"/>
      <c r="F233" s="67">
        <f t="shared" si="1"/>
        <v>0</v>
      </c>
      <c r="G233" s="87" t="s">
        <v>183</v>
      </c>
    </row>
    <row r="234" spans="1:7" s="87" customFormat="1" hidden="1" x14ac:dyDescent="0.25">
      <c r="A234" s="327"/>
      <c r="B234" s="85"/>
      <c r="C234" s="85"/>
      <c r="D234" s="207"/>
      <c r="E234" s="85"/>
      <c r="F234" s="67">
        <f t="shared" si="1"/>
        <v>0</v>
      </c>
      <c r="G234" s="87" t="s">
        <v>183</v>
      </c>
    </row>
    <row r="235" spans="1:7" s="87" customFormat="1" hidden="1" x14ac:dyDescent="0.25">
      <c r="A235" s="327"/>
      <c r="B235" s="85"/>
      <c r="C235" s="85"/>
      <c r="D235" s="207"/>
      <c r="E235" s="85"/>
      <c r="F235" s="67">
        <f t="shared" si="1"/>
        <v>0</v>
      </c>
      <c r="G235" s="87" t="s">
        <v>183</v>
      </c>
    </row>
    <row r="236" spans="1:7" s="87" customFormat="1" hidden="1" x14ac:dyDescent="0.25">
      <c r="A236" s="327"/>
      <c r="B236" s="85"/>
      <c r="C236" s="85"/>
      <c r="D236" s="207"/>
      <c r="E236" s="85"/>
      <c r="F236" s="67">
        <f t="shared" si="1"/>
        <v>0</v>
      </c>
      <c r="G236" s="87" t="s">
        <v>183</v>
      </c>
    </row>
    <row r="237" spans="1:7" s="87" customFormat="1" hidden="1" x14ac:dyDescent="0.25">
      <c r="A237" s="327"/>
      <c r="B237" s="85"/>
      <c r="C237" s="85"/>
      <c r="D237" s="207"/>
      <c r="E237" s="85"/>
      <c r="F237" s="67">
        <f t="shared" si="1"/>
        <v>0</v>
      </c>
      <c r="G237" s="87" t="s">
        <v>183</v>
      </c>
    </row>
    <row r="238" spans="1:7" s="87" customFormat="1" hidden="1" x14ac:dyDescent="0.25">
      <c r="A238" s="327"/>
      <c r="B238" s="85"/>
      <c r="C238" s="85"/>
      <c r="D238" s="207"/>
      <c r="E238" s="85"/>
      <c r="F238" s="67">
        <f t="shared" si="1"/>
        <v>0</v>
      </c>
      <c r="G238" s="87" t="s">
        <v>183</v>
      </c>
    </row>
    <row r="239" spans="1:7" s="87" customFormat="1" hidden="1" x14ac:dyDescent="0.25">
      <c r="A239" s="327"/>
      <c r="B239" s="85"/>
      <c r="C239" s="85"/>
      <c r="D239" s="207"/>
      <c r="E239" s="85"/>
      <c r="F239" s="67">
        <f t="shared" si="1"/>
        <v>0</v>
      </c>
      <c r="G239" s="87" t="s">
        <v>183</v>
      </c>
    </row>
    <row r="240" spans="1:7" s="87" customFormat="1" hidden="1" x14ac:dyDescent="0.25">
      <c r="A240" s="327"/>
      <c r="B240" s="85"/>
      <c r="C240" s="85"/>
      <c r="D240" s="207"/>
      <c r="E240" s="85"/>
      <c r="F240" s="67">
        <f t="shared" si="1"/>
        <v>0</v>
      </c>
      <c r="G240" s="87" t="s">
        <v>183</v>
      </c>
    </row>
    <row r="241" spans="1:7" s="87" customFormat="1" hidden="1" x14ac:dyDescent="0.25">
      <c r="A241" s="327"/>
      <c r="B241" s="85"/>
      <c r="C241" s="85"/>
      <c r="D241" s="207"/>
      <c r="E241" s="85"/>
      <c r="F241" s="67">
        <f t="shared" si="1"/>
        <v>0</v>
      </c>
      <c r="G241" s="87" t="s">
        <v>183</v>
      </c>
    </row>
    <row r="242" spans="1:7" s="87" customFormat="1" hidden="1" x14ac:dyDescent="0.25">
      <c r="A242" s="327"/>
      <c r="B242" s="85"/>
      <c r="C242" s="85"/>
      <c r="D242" s="207"/>
      <c r="E242" s="85"/>
      <c r="F242" s="67">
        <f t="shared" si="1"/>
        <v>0</v>
      </c>
      <c r="G242" s="87" t="s">
        <v>183</v>
      </c>
    </row>
    <row r="243" spans="1:7" s="87" customFormat="1" hidden="1" x14ac:dyDescent="0.25">
      <c r="A243" s="327"/>
      <c r="B243" s="85"/>
      <c r="C243" s="85"/>
      <c r="D243" s="207"/>
      <c r="E243" s="85"/>
      <c r="F243" s="67">
        <f t="shared" si="1"/>
        <v>0</v>
      </c>
      <c r="G243" s="87" t="s">
        <v>183</v>
      </c>
    </row>
    <row r="244" spans="1:7" s="87" customFormat="1" hidden="1" x14ac:dyDescent="0.25">
      <c r="A244" s="327"/>
      <c r="B244" s="85"/>
      <c r="C244" s="85"/>
      <c r="D244" s="207"/>
      <c r="E244" s="85"/>
      <c r="F244" s="67">
        <f t="shared" si="1"/>
        <v>0</v>
      </c>
      <c r="G244" s="87" t="s">
        <v>183</v>
      </c>
    </row>
    <row r="245" spans="1:7" s="87" customFormat="1" hidden="1" x14ac:dyDescent="0.25">
      <c r="A245" s="327"/>
      <c r="B245" s="85"/>
      <c r="C245" s="85"/>
      <c r="D245" s="207"/>
      <c r="E245" s="85"/>
      <c r="F245" s="67">
        <f t="shared" si="1"/>
        <v>0</v>
      </c>
      <c r="G245" s="87" t="s">
        <v>183</v>
      </c>
    </row>
    <row r="246" spans="1:7" s="87" customFormat="1" hidden="1" x14ac:dyDescent="0.25">
      <c r="A246" s="327"/>
      <c r="B246" s="85"/>
      <c r="C246" s="85"/>
      <c r="D246" s="207"/>
      <c r="E246" s="85"/>
      <c r="F246" s="67">
        <f t="shared" si="1"/>
        <v>0</v>
      </c>
      <c r="G246" s="87" t="s">
        <v>183</v>
      </c>
    </row>
    <row r="247" spans="1:7" s="87" customFormat="1" hidden="1" x14ac:dyDescent="0.25">
      <c r="A247" s="327"/>
      <c r="B247" s="85"/>
      <c r="C247" s="85"/>
      <c r="D247" s="207"/>
      <c r="E247" s="85"/>
      <c r="F247" s="67">
        <f t="shared" si="1"/>
        <v>0</v>
      </c>
      <c r="G247" s="87" t="s">
        <v>183</v>
      </c>
    </row>
    <row r="248" spans="1:7" s="87" customFormat="1" hidden="1" x14ac:dyDescent="0.25">
      <c r="A248" s="327"/>
      <c r="B248" s="85"/>
      <c r="C248" s="85"/>
      <c r="D248" s="207"/>
      <c r="E248" s="85"/>
      <c r="F248" s="67">
        <f t="shared" si="1"/>
        <v>0</v>
      </c>
      <c r="G248" s="87" t="s">
        <v>183</v>
      </c>
    </row>
    <row r="249" spans="1:7" s="87" customFormat="1" hidden="1" x14ac:dyDescent="0.25">
      <c r="A249" s="327"/>
      <c r="B249" s="85"/>
      <c r="C249" s="85"/>
      <c r="D249" s="207"/>
      <c r="E249" s="85"/>
      <c r="F249" s="67">
        <f t="shared" si="1"/>
        <v>0</v>
      </c>
      <c r="G249" s="87" t="s">
        <v>183</v>
      </c>
    </row>
    <row r="250" spans="1:7" s="87" customFormat="1" hidden="1" x14ac:dyDescent="0.25">
      <c r="A250" s="327"/>
      <c r="B250" s="85"/>
      <c r="C250" s="85"/>
      <c r="D250" s="207"/>
      <c r="E250" s="85"/>
      <c r="F250" s="67">
        <f t="shared" si="1"/>
        <v>0</v>
      </c>
      <c r="G250" s="87" t="s">
        <v>183</v>
      </c>
    </row>
    <row r="251" spans="1:7" s="87" customFormat="1" hidden="1" x14ac:dyDescent="0.25">
      <c r="A251" s="327"/>
      <c r="B251" s="85"/>
      <c r="C251" s="85"/>
      <c r="D251" s="207"/>
      <c r="E251" s="85"/>
      <c r="F251" s="67">
        <f t="shared" si="1"/>
        <v>0</v>
      </c>
      <c r="G251" s="87" t="s">
        <v>183</v>
      </c>
    </row>
    <row r="252" spans="1:7" s="87" customFormat="1" hidden="1" x14ac:dyDescent="0.25">
      <c r="A252" s="327"/>
      <c r="B252" s="85"/>
      <c r="C252" s="85"/>
      <c r="D252" s="207"/>
      <c r="E252" s="85"/>
      <c r="F252" s="67">
        <f t="shared" si="1"/>
        <v>0</v>
      </c>
      <c r="G252" s="87" t="s">
        <v>183</v>
      </c>
    </row>
    <row r="253" spans="1:7" s="87" customFormat="1" hidden="1" x14ac:dyDescent="0.25">
      <c r="A253" s="327"/>
      <c r="B253" s="85"/>
      <c r="C253" s="85"/>
      <c r="D253" s="207"/>
      <c r="E253" s="85"/>
      <c r="F253" s="67">
        <f t="shared" si="1"/>
        <v>0</v>
      </c>
      <c r="G253" s="87" t="s">
        <v>183</v>
      </c>
    </row>
    <row r="254" spans="1:7" s="87" customFormat="1" hidden="1" x14ac:dyDescent="0.25">
      <c r="A254" s="327"/>
      <c r="B254" s="85"/>
      <c r="C254" s="85"/>
      <c r="D254" s="207"/>
      <c r="E254" s="85"/>
      <c r="F254" s="67">
        <f t="shared" si="1"/>
        <v>0</v>
      </c>
      <c r="G254" s="87" t="s">
        <v>183</v>
      </c>
    </row>
    <row r="255" spans="1:7" s="87" customFormat="1" hidden="1" x14ac:dyDescent="0.25">
      <c r="A255" s="327"/>
      <c r="B255" s="85"/>
      <c r="C255" s="85"/>
      <c r="D255" s="207"/>
      <c r="E255" s="85"/>
      <c r="F255" s="67">
        <f t="shared" si="1"/>
        <v>0</v>
      </c>
      <c r="G255" s="87" t="s">
        <v>183</v>
      </c>
    </row>
    <row r="256" spans="1:7" s="87" customFormat="1" hidden="1" x14ac:dyDescent="0.25">
      <c r="A256" s="327"/>
      <c r="B256" s="85"/>
      <c r="C256" s="85"/>
      <c r="D256" s="207"/>
      <c r="E256" s="85"/>
      <c r="F256" s="67">
        <f t="shared" si="1"/>
        <v>0</v>
      </c>
      <c r="G256" s="87" t="s">
        <v>183</v>
      </c>
    </row>
    <row r="257" spans="1:9" s="87" customFormat="1" hidden="1" x14ac:dyDescent="0.25">
      <c r="A257" s="327"/>
      <c r="B257" s="85"/>
      <c r="C257" s="85"/>
      <c r="D257" s="207"/>
      <c r="E257" s="85"/>
      <c r="F257" s="67">
        <f t="shared" si="1"/>
        <v>0</v>
      </c>
      <c r="G257" s="87" t="s">
        <v>183</v>
      </c>
    </row>
    <row r="258" spans="1:9" s="87" customFormat="1" hidden="1" x14ac:dyDescent="0.25">
      <c r="A258" s="327"/>
      <c r="B258" s="85"/>
      <c r="C258" s="85"/>
      <c r="D258" s="207"/>
      <c r="E258" s="85"/>
      <c r="F258" s="67">
        <f t="shared" si="1"/>
        <v>0</v>
      </c>
      <c r="G258" s="87" t="s">
        <v>183</v>
      </c>
    </row>
    <row r="259" spans="1:9" s="87" customFormat="1" hidden="1" x14ac:dyDescent="0.25">
      <c r="A259" s="327"/>
      <c r="B259" s="85"/>
      <c r="C259" s="85"/>
      <c r="D259" s="207"/>
      <c r="E259" s="85"/>
      <c r="F259" s="67">
        <f t="shared" si="1"/>
        <v>0</v>
      </c>
      <c r="G259" s="87" t="s">
        <v>183</v>
      </c>
    </row>
    <row r="260" spans="1:9" s="87" customFormat="1" hidden="1" x14ac:dyDescent="0.25">
      <c r="A260" s="327"/>
      <c r="B260" s="85"/>
      <c r="C260" s="85"/>
      <c r="D260" s="207"/>
      <c r="E260" s="85"/>
      <c r="F260" s="67">
        <f t="shared" si="1"/>
        <v>0</v>
      </c>
      <c r="G260" s="87" t="s">
        <v>183</v>
      </c>
    </row>
    <row r="261" spans="1:9" s="87" customFormat="1" hidden="1" x14ac:dyDescent="0.25">
      <c r="A261" s="327"/>
      <c r="B261" s="85"/>
      <c r="C261" s="85"/>
      <c r="D261" s="207"/>
      <c r="E261" s="85"/>
      <c r="F261" s="67">
        <f t="shared" si="1"/>
        <v>0</v>
      </c>
      <c r="G261" s="87" t="s">
        <v>183</v>
      </c>
    </row>
    <row r="262" spans="1:9" s="87" customFormat="1" hidden="1" x14ac:dyDescent="0.25">
      <c r="A262" s="327"/>
      <c r="B262" s="85"/>
      <c r="C262" s="85"/>
      <c r="D262" s="207"/>
      <c r="E262" s="85"/>
      <c r="F262" s="67">
        <f t="shared" si="1"/>
        <v>0</v>
      </c>
      <c r="G262" s="87" t="s">
        <v>183</v>
      </c>
    </row>
    <row r="263" spans="1:9" s="87" customFormat="1" hidden="1" x14ac:dyDescent="0.25">
      <c r="A263" s="327"/>
      <c r="B263" s="85"/>
      <c r="C263" s="85"/>
      <c r="D263" s="207"/>
      <c r="E263" s="85"/>
      <c r="F263" s="67">
        <f t="shared" si="1"/>
        <v>0</v>
      </c>
      <c r="G263" s="87" t="s">
        <v>183</v>
      </c>
    </row>
    <row r="264" spans="1:9" s="87" customFormat="1" hidden="1" x14ac:dyDescent="0.25">
      <c r="A264" s="327"/>
      <c r="B264" s="85"/>
      <c r="C264" s="85"/>
      <c r="D264" s="207"/>
      <c r="E264" s="85"/>
      <c r="F264" s="67">
        <f t="shared" si="1"/>
        <v>0</v>
      </c>
      <c r="G264" s="87" t="s">
        <v>183</v>
      </c>
    </row>
    <row r="265" spans="1:9" s="87" customFormat="1" hidden="1" x14ac:dyDescent="0.25">
      <c r="A265" s="327"/>
      <c r="B265" s="85"/>
      <c r="C265" s="85"/>
      <c r="D265" s="207"/>
      <c r="E265" s="85"/>
      <c r="F265" s="67">
        <f t="shared" si="1"/>
        <v>0</v>
      </c>
      <c r="G265" s="87" t="s">
        <v>183</v>
      </c>
    </row>
    <row r="266" spans="1:9" s="87" customFormat="1" hidden="1" x14ac:dyDescent="0.25">
      <c r="A266" s="327"/>
      <c r="B266" s="85"/>
      <c r="C266" s="85"/>
      <c r="D266" s="207"/>
      <c r="E266" s="85"/>
      <c r="F266" s="67">
        <f t="shared" si="1"/>
        <v>0</v>
      </c>
      <c r="G266" s="87" t="s">
        <v>183</v>
      </c>
    </row>
    <row r="267" spans="1:9" s="87" customFormat="1" x14ac:dyDescent="0.25">
      <c r="A267" s="327"/>
      <c r="B267" s="85"/>
      <c r="C267" s="85"/>
      <c r="D267" s="207"/>
      <c r="E267" s="85"/>
      <c r="F267" s="218">
        <f>ROUND(+B267*D267*E267,2)</f>
        <v>0</v>
      </c>
      <c r="G267" s="87" t="s">
        <v>183</v>
      </c>
    </row>
    <row r="268" spans="1:9" s="87" customFormat="1" x14ac:dyDescent="0.25">
      <c r="A268" s="327"/>
      <c r="B268" s="77"/>
      <c r="C268" s="77"/>
      <c r="D268" s="162"/>
      <c r="E268" s="167" t="s">
        <v>184</v>
      </c>
      <c r="F268" s="67">
        <f>ROUND(SUBTOTAL(109,F137:F267),2)</f>
        <v>0</v>
      </c>
      <c r="G268" s="87" t="s">
        <v>183</v>
      </c>
      <c r="I268" s="100" t="s">
        <v>197</v>
      </c>
    </row>
    <row r="269" spans="1:9" x14ac:dyDescent="0.25">
      <c r="F269" s="220"/>
      <c r="G269" s="87" t="s">
        <v>185</v>
      </c>
    </row>
    <row r="270" spans="1:9" x14ac:dyDescent="0.25">
      <c r="C270" s="465" t="str">
        <f>"Total "&amp;B2</f>
        <v>Total Work Based Training</v>
      </c>
      <c r="D270" s="465"/>
      <c r="E270" s="465"/>
      <c r="F270" s="67">
        <f>+F268+F136</f>
        <v>0</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Work Based Training Narrative (State):</v>
      </c>
      <c r="B272" s="92"/>
      <c r="C272" s="92"/>
      <c r="D272" s="92"/>
      <c r="E272" s="92"/>
      <c r="F272" s="93"/>
      <c r="G272" s="87" t="s">
        <v>180</v>
      </c>
      <c r="I272" s="121" t="s">
        <v>189</v>
      </c>
    </row>
    <row r="273" spans="1:17" s="87" customFormat="1" ht="45" customHeight="1" x14ac:dyDescent="0.25">
      <c r="A273" s="457"/>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Work Based Training Narrative (Non-State) i.e. Match or Other Funding</v>
      </c>
      <c r="B275" s="96"/>
      <c r="C275" s="96"/>
      <c r="D275" s="96"/>
      <c r="E275" s="96"/>
      <c r="F275" s="97"/>
      <c r="G275" s="87" t="s">
        <v>183</v>
      </c>
      <c r="I275" s="121" t="s">
        <v>189</v>
      </c>
    </row>
    <row r="276" spans="1:17" s="87" customFormat="1" ht="45" customHeight="1" x14ac:dyDescent="0.25">
      <c r="A276" s="457"/>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wjsMz9n0QyAGuDpXYfZchcMoFRVollthYjlpKKwo+9kbPcbuwWxmzeNEV7+VMJNv9JRg0pSSdv7jAHzCVP96eg==" saltValue="TxHItWdvVu7bLNK62jGT8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6" sqref="A6:E7"/>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292</v>
      </c>
      <c r="B2" s="480" t="s">
        <v>293</v>
      </c>
      <c r="C2" s="480"/>
      <c r="D2" s="480"/>
      <c r="E2" s="480"/>
      <c r="F2" s="480"/>
      <c r="G2" s="46"/>
    </row>
    <row r="3" spans="1:9" ht="42" customHeight="1" x14ac:dyDescent="0.25">
      <c r="A3" s="483" t="s">
        <v>419</v>
      </c>
      <c r="B3" s="483"/>
      <c r="C3" s="483"/>
      <c r="D3" s="483"/>
      <c r="E3" s="483"/>
      <c r="F3" s="483"/>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c r="B6" s="85"/>
      <c r="C6" s="85"/>
      <c r="D6" s="207"/>
      <c r="E6" s="85"/>
      <c r="F6" s="67">
        <f t="shared" ref="F6:F134" si="0">ROUND(+B6*D6*E6,2)</f>
        <v>0</v>
      </c>
      <c r="G6" s="87" t="s">
        <v>180</v>
      </c>
    </row>
    <row r="7" spans="1:9" s="87" customFormat="1" x14ac:dyDescent="0.25">
      <c r="A7" s="327"/>
      <c r="B7" s="85"/>
      <c r="C7" s="85"/>
      <c r="D7" s="207"/>
      <c r="E7" s="85"/>
      <c r="F7" s="67">
        <f t="shared" si="0"/>
        <v>0</v>
      </c>
      <c r="G7" s="87" t="s">
        <v>180</v>
      </c>
    </row>
    <row r="8" spans="1:9" s="87" customFormat="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c r="B135" s="85"/>
      <c r="C135" s="85"/>
      <c r="D135" s="207"/>
      <c r="E135" s="85"/>
      <c r="F135" s="218">
        <f>ROUND(+B135*D135*E135,2)</f>
        <v>0</v>
      </c>
      <c r="G135" s="87" t="s">
        <v>180</v>
      </c>
    </row>
    <row r="136" spans="1:9" s="87" customFormat="1" x14ac:dyDescent="0.25">
      <c r="A136" s="327"/>
      <c r="B136" s="77"/>
      <c r="C136" s="77"/>
      <c r="D136" s="115"/>
      <c r="E136" s="168" t="s">
        <v>181</v>
      </c>
      <c r="F136" s="169">
        <f>ROUND(SUBTOTAL(109,F6:F135),2)</f>
        <v>0</v>
      </c>
      <c r="G136" s="87" t="s">
        <v>180</v>
      </c>
      <c r="I136" s="100" t="s">
        <v>197</v>
      </c>
    </row>
    <row r="137" spans="1:9" s="87" customFormat="1" x14ac:dyDescent="0.25">
      <c r="A137" s="327"/>
      <c r="B137" s="77"/>
      <c r="C137" s="77"/>
      <c r="D137" s="115"/>
      <c r="E137" s="77"/>
      <c r="F137" s="219"/>
      <c r="G137" s="87" t="s">
        <v>183</v>
      </c>
    </row>
    <row r="138" spans="1:9" s="87" customFormat="1" x14ac:dyDescent="0.25">
      <c r="A138" s="327"/>
      <c r="B138" s="85"/>
      <c r="C138" s="85"/>
      <c r="D138" s="207"/>
      <c r="E138" s="85"/>
      <c r="F138" s="67">
        <f>ROUND(+B138*D138*E138,2)</f>
        <v>0</v>
      </c>
      <c r="G138" s="87" t="s">
        <v>183</v>
      </c>
    </row>
    <row r="139" spans="1:9" s="87" customFormat="1" x14ac:dyDescent="0.25">
      <c r="A139" s="327"/>
      <c r="B139" s="85"/>
      <c r="C139" s="85"/>
      <c r="D139" s="207"/>
      <c r="E139" s="85"/>
      <c r="F139" s="67">
        <f t="shared" ref="F139:F266" si="1">ROUND(+B139*D139*E139,2)</f>
        <v>0</v>
      </c>
      <c r="G139" s="87" t="s">
        <v>183</v>
      </c>
    </row>
    <row r="140" spans="1:9" s="87" customFormat="1" x14ac:dyDescent="0.25">
      <c r="A140" s="327"/>
      <c r="B140" s="85"/>
      <c r="C140" s="85"/>
      <c r="D140" s="207"/>
      <c r="E140" s="85"/>
      <c r="F140" s="67">
        <f t="shared" si="1"/>
        <v>0</v>
      </c>
      <c r="G140" s="87" t="s">
        <v>183</v>
      </c>
    </row>
    <row r="141" spans="1:9" s="87" customFormat="1" hidden="1" x14ac:dyDescent="0.25">
      <c r="A141" s="327"/>
      <c r="B141" s="85"/>
      <c r="C141" s="85"/>
      <c r="D141" s="207"/>
      <c r="E141" s="85"/>
      <c r="F141" s="67">
        <f t="shared" si="1"/>
        <v>0</v>
      </c>
      <c r="G141" s="87" t="s">
        <v>183</v>
      </c>
    </row>
    <row r="142" spans="1:9" s="87" customFormat="1" hidden="1" x14ac:dyDescent="0.25">
      <c r="A142" s="327"/>
      <c r="B142" s="85"/>
      <c r="C142" s="85"/>
      <c r="D142" s="207"/>
      <c r="E142" s="85"/>
      <c r="F142" s="67">
        <f t="shared" si="1"/>
        <v>0</v>
      </c>
      <c r="G142" s="87" t="s">
        <v>183</v>
      </c>
    </row>
    <row r="143" spans="1:9" s="87" customFormat="1" hidden="1" x14ac:dyDescent="0.25">
      <c r="A143" s="327"/>
      <c r="B143" s="85"/>
      <c r="C143" s="85"/>
      <c r="D143" s="207"/>
      <c r="E143" s="85"/>
      <c r="F143" s="67">
        <f t="shared" si="1"/>
        <v>0</v>
      </c>
      <c r="G143" s="87" t="s">
        <v>183</v>
      </c>
    </row>
    <row r="144" spans="1:9" s="87" customFormat="1" hidden="1" x14ac:dyDescent="0.25">
      <c r="A144" s="327"/>
      <c r="B144" s="85"/>
      <c r="C144" s="85"/>
      <c r="D144" s="207"/>
      <c r="E144" s="85"/>
      <c r="F144" s="67">
        <f t="shared" si="1"/>
        <v>0</v>
      </c>
      <c r="G144" s="87" t="s">
        <v>183</v>
      </c>
    </row>
    <row r="145" spans="1:7" s="87" customFormat="1" hidden="1" x14ac:dyDescent="0.25">
      <c r="A145" s="327"/>
      <c r="B145" s="85"/>
      <c r="C145" s="85"/>
      <c r="D145" s="207"/>
      <c r="E145" s="85"/>
      <c r="F145" s="67">
        <f t="shared" si="1"/>
        <v>0</v>
      </c>
      <c r="G145" s="87" t="s">
        <v>183</v>
      </c>
    </row>
    <row r="146" spans="1:7" s="87" customFormat="1" hidden="1" x14ac:dyDescent="0.25">
      <c r="A146" s="327"/>
      <c r="B146" s="85"/>
      <c r="C146" s="85"/>
      <c r="D146" s="207"/>
      <c r="E146" s="85"/>
      <c r="F146" s="67">
        <f t="shared" si="1"/>
        <v>0</v>
      </c>
      <c r="G146" s="87" t="s">
        <v>183</v>
      </c>
    </row>
    <row r="147" spans="1:7" s="87" customFormat="1" hidden="1" x14ac:dyDescent="0.25">
      <c r="A147" s="327"/>
      <c r="B147" s="85"/>
      <c r="C147" s="85"/>
      <c r="D147" s="207"/>
      <c r="E147" s="85"/>
      <c r="F147" s="67">
        <f t="shared" si="1"/>
        <v>0</v>
      </c>
      <c r="G147" s="87" t="s">
        <v>183</v>
      </c>
    </row>
    <row r="148" spans="1:7" s="87" customFormat="1" hidden="1" x14ac:dyDescent="0.25">
      <c r="A148" s="327"/>
      <c r="B148" s="85"/>
      <c r="C148" s="85"/>
      <c r="D148" s="207"/>
      <c r="E148" s="85"/>
      <c r="F148" s="67">
        <f t="shared" si="1"/>
        <v>0</v>
      </c>
      <c r="G148" s="87" t="s">
        <v>183</v>
      </c>
    </row>
    <row r="149" spans="1:7" s="87" customFormat="1" hidden="1" x14ac:dyDescent="0.25">
      <c r="A149" s="327"/>
      <c r="B149" s="85"/>
      <c r="C149" s="85"/>
      <c r="D149" s="207"/>
      <c r="E149" s="85"/>
      <c r="F149" s="67">
        <f t="shared" si="1"/>
        <v>0</v>
      </c>
      <c r="G149" s="87" t="s">
        <v>183</v>
      </c>
    </row>
    <row r="150" spans="1:7" s="87" customFormat="1" hidden="1" x14ac:dyDescent="0.25">
      <c r="A150" s="327"/>
      <c r="B150" s="85"/>
      <c r="C150" s="85"/>
      <c r="D150" s="207"/>
      <c r="E150" s="85"/>
      <c r="F150" s="67">
        <f t="shared" si="1"/>
        <v>0</v>
      </c>
      <c r="G150" s="87" t="s">
        <v>183</v>
      </c>
    </row>
    <row r="151" spans="1:7" s="87" customFormat="1" hidden="1" x14ac:dyDescent="0.25">
      <c r="A151" s="327"/>
      <c r="B151" s="85"/>
      <c r="C151" s="85"/>
      <c r="D151" s="207"/>
      <c r="E151" s="85"/>
      <c r="F151" s="67">
        <f t="shared" si="1"/>
        <v>0</v>
      </c>
      <c r="G151" s="87" t="s">
        <v>183</v>
      </c>
    </row>
    <row r="152" spans="1:7" s="87" customFormat="1" hidden="1" x14ac:dyDescent="0.25">
      <c r="A152" s="327"/>
      <c r="B152" s="85"/>
      <c r="C152" s="85"/>
      <c r="D152" s="207"/>
      <c r="E152" s="85"/>
      <c r="F152" s="67">
        <f t="shared" si="1"/>
        <v>0</v>
      </c>
      <c r="G152" s="87" t="s">
        <v>183</v>
      </c>
    </row>
    <row r="153" spans="1:7" s="87" customFormat="1" hidden="1" x14ac:dyDescent="0.25">
      <c r="A153" s="327"/>
      <c r="B153" s="85"/>
      <c r="C153" s="85"/>
      <c r="D153" s="207"/>
      <c r="E153" s="85"/>
      <c r="F153" s="67">
        <f t="shared" si="1"/>
        <v>0</v>
      </c>
      <c r="G153" s="87" t="s">
        <v>183</v>
      </c>
    </row>
    <row r="154" spans="1:7" s="87" customFormat="1" hidden="1" x14ac:dyDescent="0.25">
      <c r="A154" s="327"/>
      <c r="B154" s="85"/>
      <c r="C154" s="85"/>
      <c r="D154" s="207"/>
      <c r="E154" s="85"/>
      <c r="F154" s="67">
        <f t="shared" si="1"/>
        <v>0</v>
      </c>
      <c r="G154" s="87" t="s">
        <v>183</v>
      </c>
    </row>
    <row r="155" spans="1:7" s="87" customFormat="1" hidden="1" x14ac:dyDescent="0.25">
      <c r="A155" s="327"/>
      <c r="B155" s="85"/>
      <c r="C155" s="85"/>
      <c r="D155" s="207"/>
      <c r="E155" s="85"/>
      <c r="F155" s="67">
        <f t="shared" si="1"/>
        <v>0</v>
      </c>
      <c r="G155" s="87" t="s">
        <v>183</v>
      </c>
    </row>
    <row r="156" spans="1:7" s="87" customFormat="1" hidden="1" x14ac:dyDescent="0.25">
      <c r="A156" s="327"/>
      <c r="B156" s="85"/>
      <c r="C156" s="85"/>
      <c r="D156" s="207"/>
      <c r="E156" s="85"/>
      <c r="F156" s="67">
        <f t="shared" si="1"/>
        <v>0</v>
      </c>
      <c r="G156" s="87" t="s">
        <v>183</v>
      </c>
    </row>
    <row r="157" spans="1:7" s="87" customFormat="1" hidden="1" x14ac:dyDescent="0.25">
      <c r="A157" s="327"/>
      <c r="B157" s="85"/>
      <c r="C157" s="85"/>
      <c r="D157" s="207"/>
      <c r="E157" s="85"/>
      <c r="F157" s="67">
        <f t="shared" si="1"/>
        <v>0</v>
      </c>
      <c r="G157" s="87" t="s">
        <v>183</v>
      </c>
    </row>
    <row r="158" spans="1:7" s="87" customFormat="1" hidden="1" x14ac:dyDescent="0.25">
      <c r="A158" s="327"/>
      <c r="B158" s="85"/>
      <c r="C158" s="85"/>
      <c r="D158" s="207"/>
      <c r="E158" s="85"/>
      <c r="F158" s="67">
        <f t="shared" si="1"/>
        <v>0</v>
      </c>
      <c r="G158" s="87" t="s">
        <v>183</v>
      </c>
    </row>
    <row r="159" spans="1:7" s="87" customFormat="1" hidden="1" x14ac:dyDescent="0.25">
      <c r="A159" s="327"/>
      <c r="B159" s="85"/>
      <c r="C159" s="85"/>
      <c r="D159" s="207"/>
      <c r="E159" s="85"/>
      <c r="F159" s="67">
        <f t="shared" si="1"/>
        <v>0</v>
      </c>
      <c r="G159" s="87" t="s">
        <v>183</v>
      </c>
    </row>
    <row r="160" spans="1:7" s="87" customFormat="1" hidden="1" x14ac:dyDescent="0.25">
      <c r="A160" s="327"/>
      <c r="B160" s="85"/>
      <c r="C160" s="85"/>
      <c r="D160" s="207"/>
      <c r="E160" s="85"/>
      <c r="F160" s="67">
        <f t="shared" si="1"/>
        <v>0</v>
      </c>
      <c r="G160" s="87" t="s">
        <v>183</v>
      </c>
    </row>
    <row r="161" spans="1:7" s="87" customFormat="1" hidden="1" x14ac:dyDescent="0.25">
      <c r="A161" s="327"/>
      <c r="B161" s="85"/>
      <c r="C161" s="85"/>
      <c r="D161" s="207"/>
      <c r="E161" s="85"/>
      <c r="F161" s="67">
        <f t="shared" si="1"/>
        <v>0</v>
      </c>
      <c r="G161" s="87" t="s">
        <v>183</v>
      </c>
    </row>
    <row r="162" spans="1:7" s="87" customFormat="1" hidden="1" x14ac:dyDescent="0.25">
      <c r="A162" s="327"/>
      <c r="B162" s="85"/>
      <c r="C162" s="85"/>
      <c r="D162" s="207"/>
      <c r="E162" s="85"/>
      <c r="F162" s="67">
        <f t="shared" si="1"/>
        <v>0</v>
      </c>
      <c r="G162" s="87" t="s">
        <v>183</v>
      </c>
    </row>
    <row r="163" spans="1:7" s="87" customFormat="1" hidden="1" x14ac:dyDescent="0.25">
      <c r="A163" s="327"/>
      <c r="B163" s="85"/>
      <c r="C163" s="85"/>
      <c r="D163" s="207"/>
      <c r="E163" s="85"/>
      <c r="F163" s="67">
        <f t="shared" si="1"/>
        <v>0</v>
      </c>
      <c r="G163" s="87" t="s">
        <v>183</v>
      </c>
    </row>
    <row r="164" spans="1:7" s="87" customFormat="1" hidden="1" x14ac:dyDescent="0.25">
      <c r="A164" s="327"/>
      <c r="B164" s="85"/>
      <c r="C164" s="85"/>
      <c r="D164" s="207"/>
      <c r="E164" s="85"/>
      <c r="F164" s="67">
        <f t="shared" si="1"/>
        <v>0</v>
      </c>
      <c r="G164" s="87" t="s">
        <v>183</v>
      </c>
    </row>
    <row r="165" spans="1:7" s="87" customFormat="1" hidden="1" x14ac:dyDescent="0.25">
      <c r="A165" s="327"/>
      <c r="B165" s="85"/>
      <c r="C165" s="85"/>
      <c r="D165" s="207"/>
      <c r="E165" s="85"/>
      <c r="F165" s="67">
        <f t="shared" si="1"/>
        <v>0</v>
      </c>
      <c r="G165" s="87" t="s">
        <v>183</v>
      </c>
    </row>
    <row r="166" spans="1:7" s="87" customFormat="1" hidden="1" x14ac:dyDescent="0.25">
      <c r="A166" s="327"/>
      <c r="B166" s="85"/>
      <c r="C166" s="85"/>
      <c r="D166" s="207"/>
      <c r="E166" s="85"/>
      <c r="F166" s="67">
        <f t="shared" si="1"/>
        <v>0</v>
      </c>
      <c r="G166" s="87" t="s">
        <v>183</v>
      </c>
    </row>
    <row r="167" spans="1:7" s="87" customFormat="1" hidden="1" x14ac:dyDescent="0.25">
      <c r="A167" s="327"/>
      <c r="B167" s="85"/>
      <c r="C167" s="85"/>
      <c r="D167" s="207"/>
      <c r="E167" s="85"/>
      <c r="F167" s="67">
        <f t="shared" si="1"/>
        <v>0</v>
      </c>
      <c r="G167" s="87" t="s">
        <v>183</v>
      </c>
    </row>
    <row r="168" spans="1:7" s="87" customFormat="1" hidden="1" x14ac:dyDescent="0.25">
      <c r="A168" s="327"/>
      <c r="B168" s="85"/>
      <c r="C168" s="85"/>
      <c r="D168" s="207"/>
      <c r="E168" s="85"/>
      <c r="F168" s="67">
        <f t="shared" si="1"/>
        <v>0</v>
      </c>
      <c r="G168" s="87" t="s">
        <v>183</v>
      </c>
    </row>
    <row r="169" spans="1:7" s="87" customFormat="1" hidden="1" x14ac:dyDescent="0.25">
      <c r="A169" s="327"/>
      <c r="B169" s="85"/>
      <c r="C169" s="85"/>
      <c r="D169" s="207"/>
      <c r="E169" s="85"/>
      <c r="F169" s="67">
        <f t="shared" si="1"/>
        <v>0</v>
      </c>
      <c r="G169" s="87" t="s">
        <v>183</v>
      </c>
    </row>
    <row r="170" spans="1:7" s="87" customFormat="1" hidden="1" x14ac:dyDescent="0.25">
      <c r="A170" s="327"/>
      <c r="B170" s="85"/>
      <c r="C170" s="85"/>
      <c r="D170" s="207"/>
      <c r="E170" s="85"/>
      <c r="F170" s="67">
        <f t="shared" si="1"/>
        <v>0</v>
      </c>
      <c r="G170" s="87" t="s">
        <v>183</v>
      </c>
    </row>
    <row r="171" spans="1:7" s="87" customFormat="1" hidden="1" x14ac:dyDescent="0.25">
      <c r="A171" s="327"/>
      <c r="B171" s="85"/>
      <c r="C171" s="85"/>
      <c r="D171" s="207"/>
      <c r="E171" s="85"/>
      <c r="F171" s="67">
        <f t="shared" si="1"/>
        <v>0</v>
      </c>
      <c r="G171" s="87" t="s">
        <v>183</v>
      </c>
    </row>
    <row r="172" spans="1:7" s="87" customFormat="1" hidden="1" x14ac:dyDescent="0.25">
      <c r="A172" s="327"/>
      <c r="B172" s="85"/>
      <c r="C172" s="85"/>
      <c r="D172" s="207"/>
      <c r="E172" s="85"/>
      <c r="F172" s="67">
        <f t="shared" si="1"/>
        <v>0</v>
      </c>
      <c r="G172" s="87" t="s">
        <v>183</v>
      </c>
    </row>
    <row r="173" spans="1:7" s="87" customFormat="1" hidden="1" x14ac:dyDescent="0.25">
      <c r="A173" s="327"/>
      <c r="B173" s="85"/>
      <c r="C173" s="85"/>
      <c r="D173" s="207"/>
      <c r="E173" s="85"/>
      <c r="F173" s="67">
        <f t="shared" si="1"/>
        <v>0</v>
      </c>
      <c r="G173" s="87" t="s">
        <v>183</v>
      </c>
    </row>
    <row r="174" spans="1:7" s="87" customFormat="1" hidden="1" x14ac:dyDescent="0.25">
      <c r="A174" s="327"/>
      <c r="B174" s="85"/>
      <c r="C174" s="85"/>
      <c r="D174" s="207"/>
      <c r="E174" s="85"/>
      <c r="F174" s="67">
        <f t="shared" si="1"/>
        <v>0</v>
      </c>
      <c r="G174" s="87" t="s">
        <v>183</v>
      </c>
    </row>
    <row r="175" spans="1:7" s="87" customFormat="1" hidden="1" x14ac:dyDescent="0.25">
      <c r="A175" s="327"/>
      <c r="B175" s="85"/>
      <c r="C175" s="85"/>
      <c r="D175" s="207"/>
      <c r="E175" s="85"/>
      <c r="F175" s="67">
        <f t="shared" si="1"/>
        <v>0</v>
      </c>
      <c r="G175" s="87" t="s">
        <v>183</v>
      </c>
    </row>
    <row r="176" spans="1:7" s="87" customFormat="1" hidden="1" x14ac:dyDescent="0.25">
      <c r="A176" s="327"/>
      <c r="B176" s="85"/>
      <c r="C176" s="85"/>
      <c r="D176" s="207"/>
      <c r="E176" s="85"/>
      <c r="F176" s="67">
        <f t="shared" si="1"/>
        <v>0</v>
      </c>
      <c r="G176" s="87" t="s">
        <v>183</v>
      </c>
    </row>
    <row r="177" spans="1:7" s="87" customFormat="1" hidden="1" x14ac:dyDescent="0.25">
      <c r="A177" s="327"/>
      <c r="B177" s="85"/>
      <c r="C177" s="85"/>
      <c r="D177" s="207"/>
      <c r="E177" s="85"/>
      <c r="F177" s="67">
        <f t="shared" si="1"/>
        <v>0</v>
      </c>
      <c r="G177" s="87" t="s">
        <v>183</v>
      </c>
    </row>
    <row r="178" spans="1:7" s="87" customFormat="1" hidden="1" x14ac:dyDescent="0.25">
      <c r="A178" s="327"/>
      <c r="B178" s="85"/>
      <c r="C178" s="85"/>
      <c r="D178" s="207"/>
      <c r="E178" s="85"/>
      <c r="F178" s="67">
        <f t="shared" si="1"/>
        <v>0</v>
      </c>
      <c r="G178" s="87" t="s">
        <v>183</v>
      </c>
    </row>
    <row r="179" spans="1:7" s="87" customFormat="1" hidden="1" x14ac:dyDescent="0.25">
      <c r="A179" s="327"/>
      <c r="B179" s="85"/>
      <c r="C179" s="85"/>
      <c r="D179" s="207"/>
      <c r="E179" s="85"/>
      <c r="F179" s="67">
        <f t="shared" si="1"/>
        <v>0</v>
      </c>
      <c r="G179" s="87" t="s">
        <v>183</v>
      </c>
    </row>
    <row r="180" spans="1:7" s="87" customFormat="1" hidden="1" x14ac:dyDescent="0.25">
      <c r="A180" s="327"/>
      <c r="B180" s="85"/>
      <c r="C180" s="85"/>
      <c r="D180" s="207"/>
      <c r="E180" s="85"/>
      <c r="F180" s="67">
        <f t="shared" si="1"/>
        <v>0</v>
      </c>
      <c r="G180" s="87" t="s">
        <v>183</v>
      </c>
    </row>
    <row r="181" spans="1:7" s="87" customFormat="1" hidden="1" x14ac:dyDescent="0.25">
      <c r="A181" s="327"/>
      <c r="B181" s="85"/>
      <c r="C181" s="85"/>
      <c r="D181" s="207"/>
      <c r="E181" s="85"/>
      <c r="F181" s="67">
        <f t="shared" si="1"/>
        <v>0</v>
      </c>
      <c r="G181" s="87" t="s">
        <v>183</v>
      </c>
    </row>
    <row r="182" spans="1:7" s="87" customFormat="1" hidden="1" x14ac:dyDescent="0.25">
      <c r="A182" s="327"/>
      <c r="B182" s="85"/>
      <c r="C182" s="85"/>
      <c r="D182" s="207"/>
      <c r="E182" s="85"/>
      <c r="F182" s="67">
        <f t="shared" si="1"/>
        <v>0</v>
      </c>
      <c r="G182" s="87" t="s">
        <v>183</v>
      </c>
    </row>
    <row r="183" spans="1:7" s="87" customFormat="1" hidden="1" x14ac:dyDescent="0.25">
      <c r="A183" s="327"/>
      <c r="B183" s="85"/>
      <c r="C183" s="85"/>
      <c r="D183" s="207"/>
      <c r="E183" s="85"/>
      <c r="F183" s="67">
        <f t="shared" si="1"/>
        <v>0</v>
      </c>
      <c r="G183" s="87" t="s">
        <v>183</v>
      </c>
    </row>
    <row r="184" spans="1:7" s="87" customFormat="1" hidden="1" x14ac:dyDescent="0.25">
      <c r="A184" s="327"/>
      <c r="B184" s="85"/>
      <c r="C184" s="85"/>
      <c r="D184" s="207"/>
      <c r="E184" s="85"/>
      <c r="F184" s="67">
        <f t="shared" si="1"/>
        <v>0</v>
      </c>
      <c r="G184" s="87" t="s">
        <v>183</v>
      </c>
    </row>
    <row r="185" spans="1:7" s="87" customFormat="1" hidden="1" x14ac:dyDescent="0.25">
      <c r="A185" s="327"/>
      <c r="B185" s="85"/>
      <c r="C185" s="85"/>
      <c r="D185" s="207"/>
      <c r="E185" s="85"/>
      <c r="F185" s="67">
        <f t="shared" si="1"/>
        <v>0</v>
      </c>
      <c r="G185" s="87" t="s">
        <v>183</v>
      </c>
    </row>
    <row r="186" spans="1:7" s="87" customFormat="1" hidden="1" x14ac:dyDescent="0.25">
      <c r="A186" s="327"/>
      <c r="B186" s="85"/>
      <c r="C186" s="85"/>
      <c r="D186" s="207"/>
      <c r="E186" s="85"/>
      <c r="F186" s="67">
        <f t="shared" si="1"/>
        <v>0</v>
      </c>
      <c r="G186" s="87" t="s">
        <v>183</v>
      </c>
    </row>
    <row r="187" spans="1:7" s="87" customFormat="1" hidden="1" x14ac:dyDescent="0.25">
      <c r="A187" s="327"/>
      <c r="B187" s="85"/>
      <c r="C187" s="85"/>
      <c r="D187" s="207"/>
      <c r="E187" s="85"/>
      <c r="F187" s="67">
        <f t="shared" si="1"/>
        <v>0</v>
      </c>
      <c r="G187" s="87" t="s">
        <v>183</v>
      </c>
    </row>
    <row r="188" spans="1:7" s="87" customFormat="1" hidden="1" x14ac:dyDescent="0.25">
      <c r="A188" s="327"/>
      <c r="B188" s="85"/>
      <c r="C188" s="85"/>
      <c r="D188" s="207"/>
      <c r="E188" s="85"/>
      <c r="F188" s="67">
        <f t="shared" si="1"/>
        <v>0</v>
      </c>
      <c r="G188" s="87" t="s">
        <v>183</v>
      </c>
    </row>
    <row r="189" spans="1:7" s="87" customFormat="1" hidden="1" x14ac:dyDescent="0.25">
      <c r="A189" s="327"/>
      <c r="B189" s="85"/>
      <c r="C189" s="85"/>
      <c r="D189" s="207"/>
      <c r="E189" s="85"/>
      <c r="F189" s="67">
        <f t="shared" si="1"/>
        <v>0</v>
      </c>
      <c r="G189" s="87" t="s">
        <v>183</v>
      </c>
    </row>
    <row r="190" spans="1:7" s="87" customFormat="1" hidden="1" x14ac:dyDescent="0.25">
      <c r="A190" s="327"/>
      <c r="B190" s="85"/>
      <c r="C190" s="85"/>
      <c r="D190" s="207"/>
      <c r="E190" s="85"/>
      <c r="F190" s="67">
        <f t="shared" si="1"/>
        <v>0</v>
      </c>
      <c r="G190" s="87" t="s">
        <v>183</v>
      </c>
    </row>
    <row r="191" spans="1:7" s="87" customFormat="1" hidden="1" x14ac:dyDescent="0.25">
      <c r="A191" s="327"/>
      <c r="B191" s="85"/>
      <c r="C191" s="85"/>
      <c r="D191" s="207"/>
      <c r="E191" s="85"/>
      <c r="F191" s="67">
        <f t="shared" si="1"/>
        <v>0</v>
      </c>
      <c r="G191" s="87" t="s">
        <v>183</v>
      </c>
    </row>
    <row r="192" spans="1:7" s="87" customFormat="1" hidden="1" x14ac:dyDescent="0.25">
      <c r="A192" s="327"/>
      <c r="B192" s="85"/>
      <c r="C192" s="85"/>
      <c r="D192" s="207"/>
      <c r="E192" s="85"/>
      <c r="F192" s="67">
        <f t="shared" si="1"/>
        <v>0</v>
      </c>
      <c r="G192" s="87" t="s">
        <v>183</v>
      </c>
    </row>
    <row r="193" spans="1:7" s="87" customFormat="1" hidden="1" x14ac:dyDescent="0.25">
      <c r="A193" s="327"/>
      <c r="B193" s="85"/>
      <c r="C193" s="85"/>
      <c r="D193" s="207"/>
      <c r="E193" s="85"/>
      <c r="F193" s="67">
        <f t="shared" si="1"/>
        <v>0</v>
      </c>
      <c r="G193" s="87" t="s">
        <v>183</v>
      </c>
    </row>
    <row r="194" spans="1:7" s="87" customFormat="1" hidden="1" x14ac:dyDescent="0.25">
      <c r="A194" s="327"/>
      <c r="B194" s="85"/>
      <c r="C194" s="85"/>
      <c r="D194" s="207"/>
      <c r="E194" s="85"/>
      <c r="F194" s="67">
        <f t="shared" si="1"/>
        <v>0</v>
      </c>
      <c r="G194" s="87" t="s">
        <v>183</v>
      </c>
    </row>
    <row r="195" spans="1:7" s="87" customFormat="1" hidden="1" x14ac:dyDescent="0.25">
      <c r="A195" s="327"/>
      <c r="B195" s="85"/>
      <c r="C195" s="85"/>
      <c r="D195" s="207"/>
      <c r="E195" s="85"/>
      <c r="F195" s="67">
        <f t="shared" si="1"/>
        <v>0</v>
      </c>
      <c r="G195" s="87" t="s">
        <v>183</v>
      </c>
    </row>
    <row r="196" spans="1:7" s="87" customFormat="1" hidden="1" x14ac:dyDescent="0.25">
      <c r="A196" s="327"/>
      <c r="B196" s="85"/>
      <c r="C196" s="85"/>
      <c r="D196" s="207"/>
      <c r="E196" s="85"/>
      <c r="F196" s="67">
        <f t="shared" si="1"/>
        <v>0</v>
      </c>
      <c r="G196" s="87" t="s">
        <v>183</v>
      </c>
    </row>
    <row r="197" spans="1:7" s="87" customFormat="1" hidden="1" x14ac:dyDescent="0.25">
      <c r="A197" s="327"/>
      <c r="B197" s="85"/>
      <c r="C197" s="85"/>
      <c r="D197" s="207"/>
      <c r="E197" s="85"/>
      <c r="F197" s="67">
        <f t="shared" si="1"/>
        <v>0</v>
      </c>
      <c r="G197" s="87" t="s">
        <v>183</v>
      </c>
    </row>
    <row r="198" spans="1:7" s="87" customFormat="1" hidden="1" x14ac:dyDescent="0.25">
      <c r="A198" s="327"/>
      <c r="B198" s="85"/>
      <c r="C198" s="85"/>
      <c r="D198" s="207"/>
      <c r="E198" s="85"/>
      <c r="F198" s="67">
        <f t="shared" si="1"/>
        <v>0</v>
      </c>
      <c r="G198" s="87" t="s">
        <v>183</v>
      </c>
    </row>
    <row r="199" spans="1:7" s="87" customFormat="1" hidden="1" x14ac:dyDescent="0.25">
      <c r="A199" s="327"/>
      <c r="B199" s="85"/>
      <c r="C199" s="85"/>
      <c r="D199" s="207"/>
      <c r="E199" s="85"/>
      <c r="F199" s="67">
        <f t="shared" si="1"/>
        <v>0</v>
      </c>
      <c r="G199" s="87" t="s">
        <v>183</v>
      </c>
    </row>
    <row r="200" spans="1:7" s="87" customFormat="1" hidden="1" x14ac:dyDescent="0.25">
      <c r="A200" s="327"/>
      <c r="B200" s="85"/>
      <c r="C200" s="85"/>
      <c r="D200" s="207"/>
      <c r="E200" s="85"/>
      <c r="F200" s="67">
        <f t="shared" si="1"/>
        <v>0</v>
      </c>
      <c r="G200" s="87" t="s">
        <v>183</v>
      </c>
    </row>
    <row r="201" spans="1:7" s="87" customFormat="1" hidden="1" x14ac:dyDescent="0.25">
      <c r="A201" s="327"/>
      <c r="B201" s="85"/>
      <c r="C201" s="85"/>
      <c r="D201" s="207"/>
      <c r="E201" s="85"/>
      <c r="F201" s="67">
        <f t="shared" si="1"/>
        <v>0</v>
      </c>
      <c r="G201" s="87" t="s">
        <v>183</v>
      </c>
    </row>
    <row r="202" spans="1:7" s="87" customFormat="1" hidden="1" x14ac:dyDescent="0.25">
      <c r="A202" s="327"/>
      <c r="B202" s="85"/>
      <c r="C202" s="85"/>
      <c r="D202" s="207"/>
      <c r="E202" s="85"/>
      <c r="F202" s="67">
        <f t="shared" si="1"/>
        <v>0</v>
      </c>
      <c r="G202" s="87" t="s">
        <v>183</v>
      </c>
    </row>
    <row r="203" spans="1:7" s="87" customFormat="1" hidden="1" x14ac:dyDescent="0.25">
      <c r="A203" s="327"/>
      <c r="B203" s="85"/>
      <c r="C203" s="85"/>
      <c r="D203" s="207"/>
      <c r="E203" s="85"/>
      <c r="F203" s="67">
        <f t="shared" si="1"/>
        <v>0</v>
      </c>
      <c r="G203" s="87" t="s">
        <v>183</v>
      </c>
    </row>
    <row r="204" spans="1:7" s="87" customFormat="1" hidden="1" x14ac:dyDescent="0.25">
      <c r="A204" s="327"/>
      <c r="B204" s="85"/>
      <c r="C204" s="85"/>
      <c r="D204" s="207"/>
      <c r="E204" s="85"/>
      <c r="F204" s="67">
        <f t="shared" si="1"/>
        <v>0</v>
      </c>
      <c r="G204" s="87" t="s">
        <v>183</v>
      </c>
    </row>
    <row r="205" spans="1:7" s="87" customFormat="1" hidden="1" x14ac:dyDescent="0.25">
      <c r="A205" s="327"/>
      <c r="B205" s="85"/>
      <c r="C205" s="85"/>
      <c r="D205" s="207"/>
      <c r="E205" s="85"/>
      <c r="F205" s="67">
        <f t="shared" si="1"/>
        <v>0</v>
      </c>
      <c r="G205" s="87" t="s">
        <v>183</v>
      </c>
    </row>
    <row r="206" spans="1:7" s="87" customFormat="1" hidden="1" x14ac:dyDescent="0.25">
      <c r="A206" s="327"/>
      <c r="B206" s="85"/>
      <c r="C206" s="85"/>
      <c r="D206" s="207"/>
      <c r="E206" s="85"/>
      <c r="F206" s="67">
        <f t="shared" si="1"/>
        <v>0</v>
      </c>
      <c r="G206" s="87" t="s">
        <v>183</v>
      </c>
    </row>
    <row r="207" spans="1:7" s="87" customFormat="1" hidden="1" x14ac:dyDescent="0.25">
      <c r="A207" s="327"/>
      <c r="B207" s="85"/>
      <c r="C207" s="85"/>
      <c r="D207" s="207"/>
      <c r="E207" s="85"/>
      <c r="F207" s="67">
        <f t="shared" si="1"/>
        <v>0</v>
      </c>
      <c r="G207" s="87" t="s">
        <v>183</v>
      </c>
    </row>
    <row r="208" spans="1:7" s="87" customFormat="1" hidden="1" x14ac:dyDescent="0.25">
      <c r="A208" s="327"/>
      <c r="B208" s="85"/>
      <c r="C208" s="85"/>
      <c r="D208" s="207"/>
      <c r="E208" s="85"/>
      <c r="F208" s="67">
        <f t="shared" si="1"/>
        <v>0</v>
      </c>
      <c r="G208" s="87" t="s">
        <v>183</v>
      </c>
    </row>
    <row r="209" spans="1:7" s="87" customFormat="1" hidden="1" x14ac:dyDescent="0.25">
      <c r="A209" s="327"/>
      <c r="B209" s="85"/>
      <c r="C209" s="85"/>
      <c r="D209" s="207"/>
      <c r="E209" s="85"/>
      <c r="F209" s="67">
        <f t="shared" si="1"/>
        <v>0</v>
      </c>
      <c r="G209" s="87" t="s">
        <v>183</v>
      </c>
    </row>
    <row r="210" spans="1:7" s="87" customFormat="1" hidden="1" x14ac:dyDescent="0.25">
      <c r="A210" s="327"/>
      <c r="B210" s="85"/>
      <c r="C210" s="85"/>
      <c r="D210" s="207"/>
      <c r="E210" s="85"/>
      <c r="F210" s="67">
        <f t="shared" si="1"/>
        <v>0</v>
      </c>
      <c r="G210" s="87" t="s">
        <v>183</v>
      </c>
    </row>
    <row r="211" spans="1:7" s="87" customFormat="1" hidden="1" x14ac:dyDescent="0.25">
      <c r="A211" s="327"/>
      <c r="B211" s="85"/>
      <c r="C211" s="85"/>
      <c r="D211" s="207"/>
      <c r="E211" s="85"/>
      <c r="F211" s="67">
        <f t="shared" si="1"/>
        <v>0</v>
      </c>
      <c r="G211" s="87" t="s">
        <v>183</v>
      </c>
    </row>
    <row r="212" spans="1:7" s="87" customFormat="1" hidden="1" x14ac:dyDescent="0.25">
      <c r="A212" s="327"/>
      <c r="B212" s="85"/>
      <c r="C212" s="85"/>
      <c r="D212" s="207"/>
      <c r="E212" s="85"/>
      <c r="F212" s="67">
        <f t="shared" si="1"/>
        <v>0</v>
      </c>
      <c r="G212" s="87" t="s">
        <v>183</v>
      </c>
    </row>
    <row r="213" spans="1:7" s="87" customFormat="1" hidden="1" x14ac:dyDescent="0.25">
      <c r="A213" s="327"/>
      <c r="B213" s="85"/>
      <c r="C213" s="85"/>
      <c r="D213" s="207"/>
      <c r="E213" s="85"/>
      <c r="F213" s="67">
        <f t="shared" si="1"/>
        <v>0</v>
      </c>
      <c r="G213" s="87" t="s">
        <v>183</v>
      </c>
    </row>
    <row r="214" spans="1:7" s="87" customFormat="1" hidden="1" x14ac:dyDescent="0.25">
      <c r="A214" s="327"/>
      <c r="B214" s="85"/>
      <c r="C214" s="85"/>
      <c r="D214" s="207"/>
      <c r="E214" s="85"/>
      <c r="F214" s="67">
        <f t="shared" si="1"/>
        <v>0</v>
      </c>
      <c r="G214" s="87" t="s">
        <v>183</v>
      </c>
    </row>
    <row r="215" spans="1:7" s="87" customFormat="1" hidden="1" x14ac:dyDescent="0.25">
      <c r="A215" s="327"/>
      <c r="B215" s="85"/>
      <c r="C215" s="85"/>
      <c r="D215" s="207"/>
      <c r="E215" s="85"/>
      <c r="F215" s="67">
        <f t="shared" si="1"/>
        <v>0</v>
      </c>
      <c r="G215" s="87" t="s">
        <v>183</v>
      </c>
    </row>
    <row r="216" spans="1:7" s="87" customFormat="1" hidden="1" x14ac:dyDescent="0.25">
      <c r="A216" s="327"/>
      <c r="B216" s="85"/>
      <c r="C216" s="85"/>
      <c r="D216" s="207"/>
      <c r="E216" s="85"/>
      <c r="F216" s="67">
        <f t="shared" si="1"/>
        <v>0</v>
      </c>
      <c r="G216" s="87" t="s">
        <v>183</v>
      </c>
    </row>
    <row r="217" spans="1:7" s="87" customFormat="1" hidden="1" x14ac:dyDescent="0.25">
      <c r="A217" s="327"/>
      <c r="B217" s="85"/>
      <c r="C217" s="85"/>
      <c r="D217" s="207"/>
      <c r="E217" s="85"/>
      <c r="F217" s="67">
        <f t="shared" si="1"/>
        <v>0</v>
      </c>
      <c r="G217" s="87" t="s">
        <v>183</v>
      </c>
    </row>
    <row r="218" spans="1:7" s="87" customFormat="1" hidden="1" x14ac:dyDescent="0.25">
      <c r="A218" s="327"/>
      <c r="B218" s="85"/>
      <c r="C218" s="85"/>
      <c r="D218" s="207"/>
      <c r="E218" s="85"/>
      <c r="F218" s="67">
        <f t="shared" si="1"/>
        <v>0</v>
      </c>
      <c r="G218" s="87" t="s">
        <v>183</v>
      </c>
    </row>
    <row r="219" spans="1:7" s="87" customFormat="1" hidden="1" x14ac:dyDescent="0.25">
      <c r="A219" s="327"/>
      <c r="B219" s="85"/>
      <c r="C219" s="85"/>
      <c r="D219" s="207"/>
      <c r="E219" s="85"/>
      <c r="F219" s="67">
        <f t="shared" si="1"/>
        <v>0</v>
      </c>
      <c r="G219" s="87" t="s">
        <v>183</v>
      </c>
    </row>
    <row r="220" spans="1:7" s="87" customFormat="1" hidden="1" x14ac:dyDescent="0.25">
      <c r="A220" s="327"/>
      <c r="B220" s="85"/>
      <c r="C220" s="85"/>
      <c r="D220" s="207"/>
      <c r="E220" s="85"/>
      <c r="F220" s="67">
        <f t="shared" si="1"/>
        <v>0</v>
      </c>
      <c r="G220" s="87" t="s">
        <v>183</v>
      </c>
    </row>
    <row r="221" spans="1:7" s="87" customFormat="1" hidden="1" x14ac:dyDescent="0.25">
      <c r="A221" s="327"/>
      <c r="B221" s="85"/>
      <c r="C221" s="85"/>
      <c r="D221" s="207"/>
      <c r="E221" s="85"/>
      <c r="F221" s="67">
        <f t="shared" si="1"/>
        <v>0</v>
      </c>
      <c r="G221" s="87" t="s">
        <v>183</v>
      </c>
    </row>
    <row r="222" spans="1:7" s="87" customFormat="1" hidden="1" x14ac:dyDescent="0.25">
      <c r="A222" s="327"/>
      <c r="B222" s="85"/>
      <c r="C222" s="85"/>
      <c r="D222" s="207"/>
      <c r="E222" s="85"/>
      <c r="F222" s="67">
        <f t="shared" si="1"/>
        <v>0</v>
      </c>
      <c r="G222" s="87" t="s">
        <v>183</v>
      </c>
    </row>
    <row r="223" spans="1:7" s="87" customFormat="1" hidden="1" x14ac:dyDescent="0.25">
      <c r="A223" s="327"/>
      <c r="B223" s="85"/>
      <c r="C223" s="85"/>
      <c r="D223" s="207"/>
      <c r="E223" s="85"/>
      <c r="F223" s="67">
        <f t="shared" si="1"/>
        <v>0</v>
      </c>
      <c r="G223" s="87" t="s">
        <v>183</v>
      </c>
    </row>
    <row r="224" spans="1:7" s="87" customFormat="1" hidden="1" x14ac:dyDescent="0.25">
      <c r="A224" s="327"/>
      <c r="B224" s="85"/>
      <c r="C224" s="85"/>
      <c r="D224" s="207"/>
      <c r="E224" s="85"/>
      <c r="F224" s="67">
        <f t="shared" si="1"/>
        <v>0</v>
      </c>
      <c r="G224" s="87" t="s">
        <v>183</v>
      </c>
    </row>
    <row r="225" spans="1:7" s="87" customFormat="1" hidden="1" x14ac:dyDescent="0.25">
      <c r="A225" s="327"/>
      <c r="B225" s="85"/>
      <c r="C225" s="85"/>
      <c r="D225" s="207"/>
      <c r="E225" s="85"/>
      <c r="F225" s="67">
        <f t="shared" si="1"/>
        <v>0</v>
      </c>
      <c r="G225" s="87" t="s">
        <v>183</v>
      </c>
    </row>
    <row r="226" spans="1:7" s="87" customFormat="1" hidden="1" x14ac:dyDescent="0.25">
      <c r="A226" s="327"/>
      <c r="B226" s="85"/>
      <c r="C226" s="85"/>
      <c r="D226" s="207"/>
      <c r="E226" s="85"/>
      <c r="F226" s="67">
        <f t="shared" si="1"/>
        <v>0</v>
      </c>
      <c r="G226" s="87" t="s">
        <v>183</v>
      </c>
    </row>
    <row r="227" spans="1:7" s="87" customFormat="1" hidden="1" x14ac:dyDescent="0.25">
      <c r="A227" s="327"/>
      <c r="B227" s="85"/>
      <c r="C227" s="85"/>
      <c r="D227" s="207"/>
      <c r="E227" s="85"/>
      <c r="F227" s="67">
        <f t="shared" si="1"/>
        <v>0</v>
      </c>
      <c r="G227" s="87" t="s">
        <v>183</v>
      </c>
    </row>
    <row r="228" spans="1:7" s="87" customFormat="1" hidden="1" x14ac:dyDescent="0.25">
      <c r="A228" s="327"/>
      <c r="B228" s="85"/>
      <c r="C228" s="85"/>
      <c r="D228" s="207"/>
      <c r="E228" s="85"/>
      <c r="F228" s="67">
        <f t="shared" si="1"/>
        <v>0</v>
      </c>
      <c r="G228" s="87" t="s">
        <v>183</v>
      </c>
    </row>
    <row r="229" spans="1:7" s="87" customFormat="1" hidden="1" x14ac:dyDescent="0.25">
      <c r="A229" s="327"/>
      <c r="B229" s="85"/>
      <c r="C229" s="85"/>
      <c r="D229" s="207"/>
      <c r="E229" s="85"/>
      <c r="F229" s="67">
        <f t="shared" si="1"/>
        <v>0</v>
      </c>
      <c r="G229" s="87" t="s">
        <v>183</v>
      </c>
    </row>
    <row r="230" spans="1:7" s="87" customFormat="1" hidden="1" x14ac:dyDescent="0.25">
      <c r="A230" s="327"/>
      <c r="B230" s="85"/>
      <c r="C230" s="85"/>
      <c r="D230" s="207"/>
      <c r="E230" s="85"/>
      <c r="F230" s="67">
        <f t="shared" si="1"/>
        <v>0</v>
      </c>
      <c r="G230" s="87" t="s">
        <v>183</v>
      </c>
    </row>
    <row r="231" spans="1:7" s="87" customFormat="1" hidden="1" x14ac:dyDescent="0.25">
      <c r="A231" s="327"/>
      <c r="B231" s="85"/>
      <c r="C231" s="85"/>
      <c r="D231" s="207"/>
      <c r="E231" s="85"/>
      <c r="F231" s="67">
        <f t="shared" si="1"/>
        <v>0</v>
      </c>
      <c r="G231" s="87" t="s">
        <v>183</v>
      </c>
    </row>
    <row r="232" spans="1:7" s="87" customFormat="1" hidden="1" x14ac:dyDescent="0.25">
      <c r="A232" s="327"/>
      <c r="B232" s="85"/>
      <c r="C232" s="85"/>
      <c r="D232" s="207"/>
      <c r="E232" s="85"/>
      <c r="F232" s="67">
        <f t="shared" si="1"/>
        <v>0</v>
      </c>
      <c r="G232" s="87" t="s">
        <v>183</v>
      </c>
    </row>
    <row r="233" spans="1:7" s="87" customFormat="1" hidden="1" x14ac:dyDescent="0.25">
      <c r="A233" s="327"/>
      <c r="B233" s="85"/>
      <c r="C233" s="85"/>
      <c r="D233" s="207"/>
      <c r="E233" s="85"/>
      <c r="F233" s="67">
        <f t="shared" si="1"/>
        <v>0</v>
      </c>
      <c r="G233" s="87" t="s">
        <v>183</v>
      </c>
    </row>
    <row r="234" spans="1:7" s="87" customFormat="1" hidden="1" x14ac:dyDescent="0.25">
      <c r="A234" s="327"/>
      <c r="B234" s="85"/>
      <c r="C234" s="85"/>
      <c r="D234" s="207"/>
      <c r="E234" s="85"/>
      <c r="F234" s="67">
        <f t="shared" si="1"/>
        <v>0</v>
      </c>
      <c r="G234" s="87" t="s">
        <v>183</v>
      </c>
    </row>
    <row r="235" spans="1:7" s="87" customFormat="1" hidden="1" x14ac:dyDescent="0.25">
      <c r="A235" s="327"/>
      <c r="B235" s="85"/>
      <c r="C235" s="85"/>
      <c r="D235" s="207"/>
      <c r="E235" s="85"/>
      <c r="F235" s="67">
        <f t="shared" si="1"/>
        <v>0</v>
      </c>
      <c r="G235" s="87" t="s">
        <v>183</v>
      </c>
    </row>
    <row r="236" spans="1:7" s="87" customFormat="1" hidden="1" x14ac:dyDescent="0.25">
      <c r="A236" s="327"/>
      <c r="B236" s="85"/>
      <c r="C236" s="85"/>
      <c r="D236" s="207"/>
      <c r="E236" s="85"/>
      <c r="F236" s="67">
        <f t="shared" si="1"/>
        <v>0</v>
      </c>
      <c r="G236" s="87" t="s">
        <v>183</v>
      </c>
    </row>
    <row r="237" spans="1:7" s="87" customFormat="1" hidden="1" x14ac:dyDescent="0.25">
      <c r="A237" s="327"/>
      <c r="B237" s="85"/>
      <c r="C237" s="85"/>
      <c r="D237" s="207"/>
      <c r="E237" s="85"/>
      <c r="F237" s="67">
        <f t="shared" si="1"/>
        <v>0</v>
      </c>
      <c r="G237" s="87" t="s">
        <v>183</v>
      </c>
    </row>
    <row r="238" spans="1:7" s="87" customFormat="1" hidden="1" x14ac:dyDescent="0.25">
      <c r="A238" s="327"/>
      <c r="B238" s="85"/>
      <c r="C238" s="85"/>
      <c r="D238" s="207"/>
      <c r="E238" s="85"/>
      <c r="F238" s="67">
        <f t="shared" si="1"/>
        <v>0</v>
      </c>
      <c r="G238" s="87" t="s">
        <v>183</v>
      </c>
    </row>
    <row r="239" spans="1:7" s="87" customFormat="1" hidden="1" x14ac:dyDescent="0.25">
      <c r="A239" s="327"/>
      <c r="B239" s="85"/>
      <c r="C239" s="85"/>
      <c r="D239" s="207"/>
      <c r="E239" s="85"/>
      <c r="F239" s="67">
        <f t="shared" si="1"/>
        <v>0</v>
      </c>
      <c r="G239" s="87" t="s">
        <v>183</v>
      </c>
    </row>
    <row r="240" spans="1:7" s="87" customFormat="1" hidden="1" x14ac:dyDescent="0.25">
      <c r="A240" s="327"/>
      <c r="B240" s="85"/>
      <c r="C240" s="85"/>
      <c r="D240" s="207"/>
      <c r="E240" s="85"/>
      <c r="F240" s="67">
        <f t="shared" si="1"/>
        <v>0</v>
      </c>
      <c r="G240" s="87" t="s">
        <v>183</v>
      </c>
    </row>
    <row r="241" spans="1:7" s="87" customFormat="1" hidden="1" x14ac:dyDescent="0.25">
      <c r="A241" s="327"/>
      <c r="B241" s="85"/>
      <c r="C241" s="85"/>
      <c r="D241" s="207"/>
      <c r="E241" s="85"/>
      <c r="F241" s="67">
        <f t="shared" si="1"/>
        <v>0</v>
      </c>
      <c r="G241" s="87" t="s">
        <v>183</v>
      </c>
    </row>
    <row r="242" spans="1:7" s="87" customFormat="1" hidden="1" x14ac:dyDescent="0.25">
      <c r="A242" s="327"/>
      <c r="B242" s="85"/>
      <c r="C242" s="85"/>
      <c r="D242" s="207"/>
      <c r="E242" s="85"/>
      <c r="F242" s="67">
        <f t="shared" si="1"/>
        <v>0</v>
      </c>
      <c r="G242" s="87" t="s">
        <v>183</v>
      </c>
    </row>
    <row r="243" spans="1:7" s="87" customFormat="1" hidden="1" x14ac:dyDescent="0.25">
      <c r="A243" s="327"/>
      <c r="B243" s="85"/>
      <c r="C243" s="85"/>
      <c r="D243" s="207"/>
      <c r="E243" s="85"/>
      <c r="F243" s="67">
        <f t="shared" si="1"/>
        <v>0</v>
      </c>
      <c r="G243" s="87" t="s">
        <v>183</v>
      </c>
    </row>
    <row r="244" spans="1:7" s="87" customFormat="1" hidden="1" x14ac:dyDescent="0.25">
      <c r="A244" s="327"/>
      <c r="B244" s="85"/>
      <c r="C244" s="85"/>
      <c r="D244" s="207"/>
      <c r="E244" s="85"/>
      <c r="F244" s="67">
        <f t="shared" si="1"/>
        <v>0</v>
      </c>
      <c r="G244" s="87" t="s">
        <v>183</v>
      </c>
    </row>
    <row r="245" spans="1:7" s="87" customFormat="1" hidden="1" x14ac:dyDescent="0.25">
      <c r="A245" s="327"/>
      <c r="B245" s="85"/>
      <c r="C245" s="85"/>
      <c r="D245" s="207"/>
      <c r="E245" s="85"/>
      <c r="F245" s="67">
        <f t="shared" si="1"/>
        <v>0</v>
      </c>
      <c r="G245" s="87" t="s">
        <v>183</v>
      </c>
    </row>
    <row r="246" spans="1:7" s="87" customFormat="1" hidden="1" x14ac:dyDescent="0.25">
      <c r="A246" s="327"/>
      <c r="B246" s="85"/>
      <c r="C246" s="85"/>
      <c r="D246" s="207"/>
      <c r="E246" s="85"/>
      <c r="F246" s="67">
        <f t="shared" si="1"/>
        <v>0</v>
      </c>
      <c r="G246" s="87" t="s">
        <v>183</v>
      </c>
    </row>
    <row r="247" spans="1:7" s="87" customFormat="1" hidden="1" x14ac:dyDescent="0.25">
      <c r="A247" s="327"/>
      <c r="B247" s="85"/>
      <c r="C247" s="85"/>
      <c r="D247" s="207"/>
      <c r="E247" s="85"/>
      <c r="F247" s="67">
        <f t="shared" si="1"/>
        <v>0</v>
      </c>
      <c r="G247" s="87" t="s">
        <v>183</v>
      </c>
    </row>
    <row r="248" spans="1:7" s="87" customFormat="1" hidden="1" x14ac:dyDescent="0.25">
      <c r="A248" s="327"/>
      <c r="B248" s="85"/>
      <c r="C248" s="85"/>
      <c r="D248" s="207"/>
      <c r="E248" s="85"/>
      <c r="F248" s="67">
        <f t="shared" si="1"/>
        <v>0</v>
      </c>
      <c r="G248" s="87" t="s">
        <v>183</v>
      </c>
    </row>
    <row r="249" spans="1:7" s="87" customFormat="1" hidden="1" x14ac:dyDescent="0.25">
      <c r="A249" s="327"/>
      <c r="B249" s="85"/>
      <c r="C249" s="85"/>
      <c r="D249" s="207"/>
      <c r="E249" s="85"/>
      <c r="F249" s="67">
        <f t="shared" si="1"/>
        <v>0</v>
      </c>
      <c r="G249" s="87" t="s">
        <v>183</v>
      </c>
    </row>
    <row r="250" spans="1:7" s="87" customFormat="1" hidden="1" x14ac:dyDescent="0.25">
      <c r="A250" s="327"/>
      <c r="B250" s="85"/>
      <c r="C250" s="85"/>
      <c r="D250" s="207"/>
      <c r="E250" s="85"/>
      <c r="F250" s="67">
        <f t="shared" si="1"/>
        <v>0</v>
      </c>
      <c r="G250" s="87" t="s">
        <v>183</v>
      </c>
    </row>
    <row r="251" spans="1:7" s="87" customFormat="1" hidden="1" x14ac:dyDescent="0.25">
      <c r="A251" s="327"/>
      <c r="B251" s="85"/>
      <c r="C251" s="85"/>
      <c r="D251" s="207"/>
      <c r="E251" s="85"/>
      <c r="F251" s="67">
        <f t="shared" si="1"/>
        <v>0</v>
      </c>
      <c r="G251" s="87" t="s">
        <v>183</v>
      </c>
    </row>
    <row r="252" spans="1:7" s="87" customFormat="1" hidden="1" x14ac:dyDescent="0.25">
      <c r="A252" s="327"/>
      <c r="B252" s="85"/>
      <c r="C252" s="85"/>
      <c r="D252" s="207"/>
      <c r="E252" s="85"/>
      <c r="F252" s="67">
        <f t="shared" si="1"/>
        <v>0</v>
      </c>
      <c r="G252" s="87" t="s">
        <v>183</v>
      </c>
    </row>
    <row r="253" spans="1:7" s="87" customFormat="1" hidden="1" x14ac:dyDescent="0.25">
      <c r="A253" s="327"/>
      <c r="B253" s="85"/>
      <c r="C253" s="85"/>
      <c r="D253" s="207"/>
      <c r="E253" s="85"/>
      <c r="F253" s="67">
        <f t="shared" si="1"/>
        <v>0</v>
      </c>
      <c r="G253" s="87" t="s">
        <v>183</v>
      </c>
    </row>
    <row r="254" spans="1:7" s="87" customFormat="1" hidden="1" x14ac:dyDescent="0.25">
      <c r="A254" s="327"/>
      <c r="B254" s="85"/>
      <c r="C254" s="85"/>
      <c r="D254" s="207"/>
      <c r="E254" s="85"/>
      <c r="F254" s="67">
        <f t="shared" si="1"/>
        <v>0</v>
      </c>
      <c r="G254" s="87" t="s">
        <v>183</v>
      </c>
    </row>
    <row r="255" spans="1:7" s="87" customFormat="1" hidden="1" x14ac:dyDescent="0.25">
      <c r="A255" s="327"/>
      <c r="B255" s="85"/>
      <c r="C255" s="85"/>
      <c r="D255" s="207"/>
      <c r="E255" s="85"/>
      <c r="F255" s="67">
        <f t="shared" si="1"/>
        <v>0</v>
      </c>
      <c r="G255" s="87" t="s">
        <v>183</v>
      </c>
    </row>
    <row r="256" spans="1:7" s="87" customFormat="1" hidden="1" x14ac:dyDescent="0.25">
      <c r="A256" s="327"/>
      <c r="B256" s="85"/>
      <c r="C256" s="85"/>
      <c r="D256" s="207"/>
      <c r="E256" s="85"/>
      <c r="F256" s="67">
        <f t="shared" si="1"/>
        <v>0</v>
      </c>
      <c r="G256" s="87" t="s">
        <v>183</v>
      </c>
    </row>
    <row r="257" spans="1:9" s="87" customFormat="1" hidden="1" x14ac:dyDescent="0.25">
      <c r="A257" s="327"/>
      <c r="B257" s="85"/>
      <c r="C257" s="85"/>
      <c r="D257" s="207"/>
      <c r="E257" s="85"/>
      <c r="F257" s="67">
        <f t="shared" si="1"/>
        <v>0</v>
      </c>
      <c r="G257" s="87" t="s">
        <v>183</v>
      </c>
    </row>
    <row r="258" spans="1:9" s="87" customFormat="1" hidden="1" x14ac:dyDescent="0.25">
      <c r="A258" s="327"/>
      <c r="B258" s="85"/>
      <c r="C258" s="85"/>
      <c r="D258" s="207"/>
      <c r="E258" s="85"/>
      <c r="F258" s="67">
        <f t="shared" si="1"/>
        <v>0</v>
      </c>
      <c r="G258" s="87" t="s">
        <v>183</v>
      </c>
    </row>
    <row r="259" spans="1:9" s="87" customFormat="1" hidden="1" x14ac:dyDescent="0.25">
      <c r="A259" s="327"/>
      <c r="B259" s="85"/>
      <c r="C259" s="85"/>
      <c r="D259" s="207"/>
      <c r="E259" s="85"/>
      <c r="F259" s="67">
        <f t="shared" si="1"/>
        <v>0</v>
      </c>
      <c r="G259" s="87" t="s">
        <v>183</v>
      </c>
    </row>
    <row r="260" spans="1:9" s="87" customFormat="1" hidden="1" x14ac:dyDescent="0.25">
      <c r="A260" s="327"/>
      <c r="B260" s="85"/>
      <c r="C260" s="85"/>
      <c r="D260" s="207"/>
      <c r="E260" s="85"/>
      <c r="F260" s="67">
        <f t="shared" si="1"/>
        <v>0</v>
      </c>
      <c r="G260" s="87" t="s">
        <v>183</v>
      </c>
    </row>
    <row r="261" spans="1:9" s="87" customFormat="1" hidden="1" x14ac:dyDescent="0.25">
      <c r="A261" s="327"/>
      <c r="B261" s="85"/>
      <c r="C261" s="85"/>
      <c r="D261" s="207"/>
      <c r="E261" s="85"/>
      <c r="F261" s="67">
        <f t="shared" si="1"/>
        <v>0</v>
      </c>
      <c r="G261" s="87" t="s">
        <v>183</v>
      </c>
    </row>
    <row r="262" spans="1:9" s="87" customFormat="1" hidden="1" x14ac:dyDescent="0.25">
      <c r="A262" s="327"/>
      <c r="B262" s="85"/>
      <c r="C262" s="85"/>
      <c r="D262" s="207"/>
      <c r="E262" s="85"/>
      <c r="F262" s="67">
        <f t="shared" si="1"/>
        <v>0</v>
      </c>
      <c r="G262" s="87" t="s">
        <v>183</v>
      </c>
    </row>
    <row r="263" spans="1:9" s="87" customFormat="1" hidden="1" x14ac:dyDescent="0.25">
      <c r="A263" s="327"/>
      <c r="B263" s="85"/>
      <c r="C263" s="85"/>
      <c r="D263" s="207"/>
      <c r="E263" s="85"/>
      <c r="F263" s="67">
        <f t="shared" si="1"/>
        <v>0</v>
      </c>
      <c r="G263" s="87" t="s">
        <v>183</v>
      </c>
    </row>
    <row r="264" spans="1:9" s="87" customFormat="1" hidden="1" x14ac:dyDescent="0.25">
      <c r="A264" s="327"/>
      <c r="B264" s="85"/>
      <c r="C264" s="85"/>
      <c r="D264" s="207"/>
      <c r="E264" s="85"/>
      <c r="F264" s="67">
        <f t="shared" si="1"/>
        <v>0</v>
      </c>
      <c r="G264" s="87" t="s">
        <v>183</v>
      </c>
    </row>
    <row r="265" spans="1:9" s="87" customFormat="1" hidden="1" x14ac:dyDescent="0.25">
      <c r="A265" s="327"/>
      <c r="B265" s="85"/>
      <c r="C265" s="85"/>
      <c r="D265" s="207"/>
      <c r="E265" s="85"/>
      <c r="F265" s="67">
        <f t="shared" si="1"/>
        <v>0</v>
      </c>
      <c r="G265" s="87" t="s">
        <v>183</v>
      </c>
    </row>
    <row r="266" spans="1:9" s="87" customFormat="1" hidden="1" x14ac:dyDescent="0.25">
      <c r="A266" s="327"/>
      <c r="B266" s="85"/>
      <c r="C266" s="85"/>
      <c r="D266" s="207"/>
      <c r="E266" s="85"/>
      <c r="F266" s="67">
        <f t="shared" si="1"/>
        <v>0</v>
      </c>
      <c r="G266" s="87" t="s">
        <v>183</v>
      </c>
    </row>
    <row r="267" spans="1:9" s="87" customFormat="1" x14ac:dyDescent="0.25">
      <c r="A267" s="327"/>
      <c r="B267" s="85"/>
      <c r="C267" s="85"/>
      <c r="D267" s="207"/>
      <c r="E267" s="85"/>
      <c r="F267" s="218">
        <f>ROUND(+B267*D267*E267,2)</f>
        <v>0</v>
      </c>
      <c r="G267" s="87" t="s">
        <v>183</v>
      </c>
    </row>
    <row r="268" spans="1:9" s="87" customFormat="1" x14ac:dyDescent="0.25">
      <c r="A268" s="327"/>
      <c r="B268" s="77"/>
      <c r="C268" s="77"/>
      <c r="D268" s="162"/>
      <c r="E268" s="167" t="s">
        <v>184</v>
      </c>
      <c r="F268" s="67">
        <f>ROUND(SUBTOTAL(109,F137:F267),2)</f>
        <v>0</v>
      </c>
      <c r="G268" s="87" t="s">
        <v>183</v>
      </c>
      <c r="I268" s="100" t="s">
        <v>197</v>
      </c>
    </row>
    <row r="269" spans="1:9" x14ac:dyDescent="0.25">
      <c r="F269" s="220"/>
      <c r="G269" s="87" t="s">
        <v>185</v>
      </c>
    </row>
    <row r="270" spans="1:9" x14ac:dyDescent="0.25">
      <c r="C270" s="465" t="str">
        <f>"Total "&amp;B2</f>
        <v>Total Other Program Costs</v>
      </c>
      <c r="D270" s="465"/>
      <c r="E270" s="465"/>
      <c r="F270" s="67">
        <f>+F268+F136</f>
        <v>0</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Other Program Costs Narrative (State):</v>
      </c>
      <c r="B272" s="92"/>
      <c r="C272" s="92"/>
      <c r="D272" s="92"/>
      <c r="E272" s="92"/>
      <c r="F272" s="93"/>
      <c r="G272" s="87" t="s">
        <v>180</v>
      </c>
      <c r="I272" s="121" t="s">
        <v>189</v>
      </c>
    </row>
    <row r="273" spans="1:17" s="87" customFormat="1" ht="45" customHeight="1" x14ac:dyDescent="0.25">
      <c r="A273" s="457"/>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Other Program Costs Narrative (Non-State) i.e. Match or Other Funding</v>
      </c>
      <c r="B275" s="96"/>
      <c r="C275" s="96"/>
      <c r="D275" s="96"/>
      <c r="E275" s="96"/>
      <c r="F275" s="97"/>
      <c r="G275" s="87" t="s">
        <v>183</v>
      </c>
      <c r="I275" s="121" t="s">
        <v>189</v>
      </c>
    </row>
    <row r="276" spans="1:17" s="87" customFormat="1" ht="45" customHeight="1" x14ac:dyDescent="0.25">
      <c r="A276" s="457"/>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WAxAjzCw9wsWgAr/Ap6YUqBlhnFJzYjuW8fUlNXO9z+OIl5UQwH1+k6cWfTQvPlA2nh5F6+UWbWsf5tvvWdqEw==" saltValue="FhafANRPw331Z8a9kiGWJ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C135" sqref="C135"/>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294</v>
      </c>
      <c r="B2" s="480" t="s">
        <v>295</v>
      </c>
      <c r="C2" s="480"/>
      <c r="D2" s="480"/>
      <c r="E2" s="480"/>
      <c r="F2" s="480"/>
      <c r="G2" s="46"/>
    </row>
    <row r="3" spans="1:9" ht="42" customHeight="1" x14ac:dyDescent="0.25">
      <c r="A3" s="484" t="s">
        <v>296</v>
      </c>
      <c r="B3" s="484"/>
      <c r="C3" s="484"/>
      <c r="D3" s="484"/>
      <c r="E3" s="484"/>
      <c r="F3" s="484"/>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c r="B6" s="85"/>
      <c r="C6" s="85"/>
      <c r="D6" s="207"/>
      <c r="E6" s="85"/>
      <c r="F6" s="67">
        <f t="shared" ref="F6:F134" si="0">ROUND(+B6*D6*E6,2)</f>
        <v>0</v>
      </c>
      <c r="G6" s="87" t="s">
        <v>180</v>
      </c>
    </row>
    <row r="7" spans="1:9" s="87" customFormat="1" x14ac:dyDescent="0.25">
      <c r="A7" s="327"/>
      <c r="B7" s="85"/>
      <c r="C7" s="85"/>
      <c r="D7" s="207"/>
      <c r="E7" s="85"/>
      <c r="F7" s="67">
        <f t="shared" si="0"/>
        <v>0</v>
      </c>
      <c r="G7" s="87" t="s">
        <v>180</v>
      </c>
    </row>
    <row r="8" spans="1:9" s="87" customFormat="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c r="B135" s="85"/>
      <c r="C135" s="85"/>
      <c r="D135" s="207"/>
      <c r="E135" s="85"/>
      <c r="F135" s="218">
        <f>ROUND(+B135*D135*E135,2)</f>
        <v>0</v>
      </c>
      <c r="G135" s="87" t="s">
        <v>180</v>
      </c>
    </row>
    <row r="136" spans="1:9" s="87" customFormat="1" x14ac:dyDescent="0.25">
      <c r="A136" s="327"/>
      <c r="B136" s="77"/>
      <c r="C136" s="77"/>
      <c r="D136" s="115"/>
      <c r="E136" s="168" t="s">
        <v>181</v>
      </c>
      <c r="F136" s="169">
        <f>ROUND(SUBTOTAL(109,F6:F135),2)</f>
        <v>0</v>
      </c>
      <c r="G136" s="87" t="s">
        <v>180</v>
      </c>
      <c r="I136" s="100" t="s">
        <v>197</v>
      </c>
    </row>
    <row r="137" spans="1:9" s="87" customFormat="1" x14ac:dyDescent="0.25">
      <c r="A137" s="327"/>
      <c r="B137" s="77"/>
      <c r="C137" s="77"/>
      <c r="D137" s="115"/>
      <c r="E137" s="77"/>
      <c r="F137" s="219"/>
      <c r="G137" s="87" t="s">
        <v>183</v>
      </c>
    </row>
    <row r="138" spans="1:9" s="87" customFormat="1" x14ac:dyDescent="0.25">
      <c r="A138" s="327"/>
      <c r="B138" s="85"/>
      <c r="C138" s="85"/>
      <c r="D138" s="207"/>
      <c r="E138" s="85"/>
      <c r="F138" s="67">
        <f>ROUND(+B138*D138*E138,2)</f>
        <v>0</v>
      </c>
      <c r="G138" s="87" t="s">
        <v>183</v>
      </c>
    </row>
    <row r="139" spans="1:9" s="87" customFormat="1" x14ac:dyDescent="0.25">
      <c r="A139" s="327"/>
      <c r="B139" s="85"/>
      <c r="C139" s="85"/>
      <c r="D139" s="207"/>
      <c r="E139" s="85"/>
      <c r="F139" s="67">
        <f t="shared" ref="F139:F266" si="1">ROUND(+B139*D139*E139,2)</f>
        <v>0</v>
      </c>
      <c r="G139" s="87" t="s">
        <v>183</v>
      </c>
    </row>
    <row r="140" spans="1:9" s="87" customFormat="1" x14ac:dyDescent="0.25">
      <c r="A140" s="327"/>
      <c r="B140" s="85"/>
      <c r="C140" s="85"/>
      <c r="D140" s="207"/>
      <c r="E140" s="85"/>
      <c r="F140" s="67">
        <f t="shared" si="1"/>
        <v>0</v>
      </c>
      <c r="G140" s="87" t="s">
        <v>183</v>
      </c>
    </row>
    <row r="141" spans="1:9" s="87" customFormat="1" hidden="1" x14ac:dyDescent="0.25">
      <c r="A141" s="327"/>
      <c r="B141" s="85"/>
      <c r="C141" s="85"/>
      <c r="D141" s="207"/>
      <c r="E141" s="85"/>
      <c r="F141" s="67">
        <f t="shared" si="1"/>
        <v>0</v>
      </c>
      <c r="G141" s="87" t="s">
        <v>183</v>
      </c>
    </row>
    <row r="142" spans="1:9" s="87" customFormat="1" hidden="1" x14ac:dyDescent="0.25">
      <c r="A142" s="327"/>
      <c r="B142" s="85"/>
      <c r="C142" s="85"/>
      <c r="D142" s="207"/>
      <c r="E142" s="85"/>
      <c r="F142" s="67">
        <f t="shared" si="1"/>
        <v>0</v>
      </c>
      <c r="G142" s="87" t="s">
        <v>183</v>
      </c>
    </row>
    <row r="143" spans="1:9" s="87" customFormat="1" hidden="1" x14ac:dyDescent="0.25">
      <c r="A143" s="327"/>
      <c r="B143" s="85"/>
      <c r="C143" s="85"/>
      <c r="D143" s="207"/>
      <c r="E143" s="85"/>
      <c r="F143" s="67">
        <f t="shared" si="1"/>
        <v>0</v>
      </c>
      <c r="G143" s="87" t="s">
        <v>183</v>
      </c>
    </row>
    <row r="144" spans="1:9" s="87" customFormat="1" hidden="1" x14ac:dyDescent="0.25">
      <c r="A144" s="327"/>
      <c r="B144" s="85"/>
      <c r="C144" s="85"/>
      <c r="D144" s="207"/>
      <c r="E144" s="85"/>
      <c r="F144" s="67">
        <f t="shared" si="1"/>
        <v>0</v>
      </c>
      <c r="G144" s="87" t="s">
        <v>183</v>
      </c>
    </row>
    <row r="145" spans="1:7" s="87" customFormat="1" hidden="1" x14ac:dyDescent="0.25">
      <c r="A145" s="327"/>
      <c r="B145" s="85"/>
      <c r="C145" s="85"/>
      <c r="D145" s="207"/>
      <c r="E145" s="85"/>
      <c r="F145" s="67">
        <f t="shared" si="1"/>
        <v>0</v>
      </c>
      <c r="G145" s="87" t="s">
        <v>183</v>
      </c>
    </row>
    <row r="146" spans="1:7" s="87" customFormat="1" hidden="1" x14ac:dyDescent="0.25">
      <c r="A146" s="327"/>
      <c r="B146" s="85"/>
      <c r="C146" s="85"/>
      <c r="D146" s="207"/>
      <c r="E146" s="85"/>
      <c r="F146" s="67">
        <f t="shared" si="1"/>
        <v>0</v>
      </c>
      <c r="G146" s="87" t="s">
        <v>183</v>
      </c>
    </row>
    <row r="147" spans="1:7" s="87" customFormat="1" hidden="1" x14ac:dyDescent="0.25">
      <c r="A147" s="327"/>
      <c r="B147" s="85"/>
      <c r="C147" s="85"/>
      <c r="D147" s="207"/>
      <c r="E147" s="85"/>
      <c r="F147" s="67">
        <f t="shared" si="1"/>
        <v>0</v>
      </c>
      <c r="G147" s="87" t="s">
        <v>183</v>
      </c>
    </row>
    <row r="148" spans="1:7" s="87" customFormat="1" hidden="1" x14ac:dyDescent="0.25">
      <c r="A148" s="327"/>
      <c r="B148" s="85"/>
      <c r="C148" s="85"/>
      <c r="D148" s="207"/>
      <c r="E148" s="85"/>
      <c r="F148" s="67">
        <f t="shared" si="1"/>
        <v>0</v>
      </c>
      <c r="G148" s="87" t="s">
        <v>183</v>
      </c>
    </row>
    <row r="149" spans="1:7" s="87" customFormat="1" hidden="1" x14ac:dyDescent="0.25">
      <c r="A149" s="327"/>
      <c r="B149" s="85"/>
      <c r="C149" s="85"/>
      <c r="D149" s="207"/>
      <c r="E149" s="85"/>
      <c r="F149" s="67">
        <f t="shared" si="1"/>
        <v>0</v>
      </c>
      <c r="G149" s="87" t="s">
        <v>183</v>
      </c>
    </row>
    <row r="150" spans="1:7" s="87" customFormat="1" hidden="1" x14ac:dyDescent="0.25">
      <c r="A150" s="327"/>
      <c r="B150" s="85"/>
      <c r="C150" s="85"/>
      <c r="D150" s="207"/>
      <c r="E150" s="85"/>
      <c r="F150" s="67">
        <f t="shared" si="1"/>
        <v>0</v>
      </c>
      <c r="G150" s="87" t="s">
        <v>183</v>
      </c>
    </row>
    <row r="151" spans="1:7" s="87" customFormat="1" hidden="1" x14ac:dyDescent="0.25">
      <c r="A151" s="327"/>
      <c r="B151" s="85"/>
      <c r="C151" s="85"/>
      <c r="D151" s="207"/>
      <c r="E151" s="85"/>
      <c r="F151" s="67">
        <f t="shared" si="1"/>
        <v>0</v>
      </c>
      <c r="G151" s="87" t="s">
        <v>183</v>
      </c>
    </row>
    <row r="152" spans="1:7" s="87" customFormat="1" hidden="1" x14ac:dyDescent="0.25">
      <c r="A152" s="327"/>
      <c r="B152" s="85"/>
      <c r="C152" s="85"/>
      <c r="D152" s="207"/>
      <c r="E152" s="85"/>
      <c r="F152" s="67">
        <f t="shared" si="1"/>
        <v>0</v>
      </c>
      <c r="G152" s="87" t="s">
        <v>183</v>
      </c>
    </row>
    <row r="153" spans="1:7" s="87" customFormat="1" hidden="1" x14ac:dyDescent="0.25">
      <c r="A153" s="327"/>
      <c r="B153" s="85"/>
      <c r="C153" s="85"/>
      <c r="D153" s="207"/>
      <c r="E153" s="85"/>
      <c r="F153" s="67">
        <f t="shared" si="1"/>
        <v>0</v>
      </c>
      <c r="G153" s="87" t="s">
        <v>183</v>
      </c>
    </row>
    <row r="154" spans="1:7" s="87" customFormat="1" hidden="1" x14ac:dyDescent="0.25">
      <c r="A154" s="327"/>
      <c r="B154" s="85"/>
      <c r="C154" s="85"/>
      <c r="D154" s="207"/>
      <c r="E154" s="85"/>
      <c r="F154" s="67">
        <f t="shared" si="1"/>
        <v>0</v>
      </c>
      <c r="G154" s="87" t="s">
        <v>183</v>
      </c>
    </row>
    <row r="155" spans="1:7" s="87" customFormat="1" hidden="1" x14ac:dyDescent="0.25">
      <c r="A155" s="327"/>
      <c r="B155" s="85"/>
      <c r="C155" s="85"/>
      <c r="D155" s="207"/>
      <c r="E155" s="85"/>
      <c r="F155" s="67">
        <f t="shared" si="1"/>
        <v>0</v>
      </c>
      <c r="G155" s="87" t="s">
        <v>183</v>
      </c>
    </row>
    <row r="156" spans="1:7" s="87" customFormat="1" hidden="1" x14ac:dyDescent="0.25">
      <c r="A156" s="327"/>
      <c r="B156" s="85"/>
      <c r="C156" s="85"/>
      <c r="D156" s="207"/>
      <c r="E156" s="85"/>
      <c r="F156" s="67">
        <f t="shared" si="1"/>
        <v>0</v>
      </c>
      <c r="G156" s="87" t="s">
        <v>183</v>
      </c>
    </row>
    <row r="157" spans="1:7" s="87" customFormat="1" hidden="1" x14ac:dyDescent="0.25">
      <c r="A157" s="327"/>
      <c r="B157" s="85"/>
      <c r="C157" s="85"/>
      <c r="D157" s="207"/>
      <c r="E157" s="85"/>
      <c r="F157" s="67">
        <f t="shared" si="1"/>
        <v>0</v>
      </c>
      <c r="G157" s="87" t="s">
        <v>183</v>
      </c>
    </row>
    <row r="158" spans="1:7" s="87" customFormat="1" hidden="1" x14ac:dyDescent="0.25">
      <c r="A158" s="327"/>
      <c r="B158" s="85"/>
      <c r="C158" s="85"/>
      <c r="D158" s="207"/>
      <c r="E158" s="85"/>
      <c r="F158" s="67">
        <f t="shared" si="1"/>
        <v>0</v>
      </c>
      <c r="G158" s="87" t="s">
        <v>183</v>
      </c>
    </row>
    <row r="159" spans="1:7" s="87" customFormat="1" hidden="1" x14ac:dyDescent="0.25">
      <c r="A159" s="327"/>
      <c r="B159" s="85"/>
      <c r="C159" s="85"/>
      <c r="D159" s="207"/>
      <c r="E159" s="85"/>
      <c r="F159" s="67">
        <f t="shared" si="1"/>
        <v>0</v>
      </c>
      <c r="G159" s="87" t="s">
        <v>183</v>
      </c>
    </row>
    <row r="160" spans="1:7" s="87" customFormat="1" hidden="1" x14ac:dyDescent="0.25">
      <c r="A160" s="327"/>
      <c r="B160" s="85"/>
      <c r="C160" s="85"/>
      <c r="D160" s="207"/>
      <c r="E160" s="85"/>
      <c r="F160" s="67">
        <f t="shared" si="1"/>
        <v>0</v>
      </c>
      <c r="G160" s="87" t="s">
        <v>183</v>
      </c>
    </row>
    <row r="161" spans="1:7" s="87" customFormat="1" hidden="1" x14ac:dyDescent="0.25">
      <c r="A161" s="327"/>
      <c r="B161" s="85"/>
      <c r="C161" s="85"/>
      <c r="D161" s="207"/>
      <c r="E161" s="85"/>
      <c r="F161" s="67">
        <f t="shared" si="1"/>
        <v>0</v>
      </c>
      <c r="G161" s="87" t="s">
        <v>183</v>
      </c>
    </row>
    <row r="162" spans="1:7" s="87" customFormat="1" hidden="1" x14ac:dyDescent="0.25">
      <c r="A162" s="327"/>
      <c r="B162" s="85"/>
      <c r="C162" s="85"/>
      <c r="D162" s="207"/>
      <c r="E162" s="85"/>
      <c r="F162" s="67">
        <f t="shared" si="1"/>
        <v>0</v>
      </c>
      <c r="G162" s="87" t="s">
        <v>183</v>
      </c>
    </row>
    <row r="163" spans="1:7" s="87" customFormat="1" hidden="1" x14ac:dyDescent="0.25">
      <c r="A163" s="327"/>
      <c r="B163" s="85"/>
      <c r="C163" s="85"/>
      <c r="D163" s="207"/>
      <c r="E163" s="85"/>
      <c r="F163" s="67">
        <f t="shared" si="1"/>
        <v>0</v>
      </c>
      <c r="G163" s="87" t="s">
        <v>183</v>
      </c>
    </row>
    <row r="164" spans="1:7" s="87" customFormat="1" hidden="1" x14ac:dyDescent="0.25">
      <c r="A164" s="327"/>
      <c r="B164" s="85"/>
      <c r="C164" s="85"/>
      <c r="D164" s="207"/>
      <c r="E164" s="85"/>
      <c r="F164" s="67">
        <f t="shared" si="1"/>
        <v>0</v>
      </c>
      <c r="G164" s="87" t="s">
        <v>183</v>
      </c>
    </row>
    <row r="165" spans="1:7" s="87" customFormat="1" hidden="1" x14ac:dyDescent="0.25">
      <c r="A165" s="327"/>
      <c r="B165" s="85"/>
      <c r="C165" s="85"/>
      <c r="D165" s="207"/>
      <c r="E165" s="85"/>
      <c r="F165" s="67">
        <f t="shared" si="1"/>
        <v>0</v>
      </c>
      <c r="G165" s="87" t="s">
        <v>183</v>
      </c>
    </row>
    <row r="166" spans="1:7" s="87" customFormat="1" hidden="1" x14ac:dyDescent="0.25">
      <c r="A166" s="327"/>
      <c r="B166" s="85"/>
      <c r="C166" s="85"/>
      <c r="D166" s="207"/>
      <c r="E166" s="85"/>
      <c r="F166" s="67">
        <f t="shared" si="1"/>
        <v>0</v>
      </c>
      <c r="G166" s="87" t="s">
        <v>183</v>
      </c>
    </row>
    <row r="167" spans="1:7" s="87" customFormat="1" hidden="1" x14ac:dyDescent="0.25">
      <c r="A167" s="327"/>
      <c r="B167" s="85"/>
      <c r="C167" s="85"/>
      <c r="D167" s="207"/>
      <c r="E167" s="85"/>
      <c r="F167" s="67">
        <f t="shared" si="1"/>
        <v>0</v>
      </c>
      <c r="G167" s="87" t="s">
        <v>183</v>
      </c>
    </row>
    <row r="168" spans="1:7" s="87" customFormat="1" hidden="1" x14ac:dyDescent="0.25">
      <c r="A168" s="327"/>
      <c r="B168" s="85"/>
      <c r="C168" s="85"/>
      <c r="D168" s="207"/>
      <c r="E168" s="85"/>
      <c r="F168" s="67">
        <f t="shared" si="1"/>
        <v>0</v>
      </c>
      <c r="G168" s="87" t="s">
        <v>183</v>
      </c>
    </row>
    <row r="169" spans="1:7" s="87" customFormat="1" hidden="1" x14ac:dyDescent="0.25">
      <c r="A169" s="327"/>
      <c r="B169" s="85"/>
      <c r="C169" s="85"/>
      <c r="D169" s="207"/>
      <c r="E169" s="85"/>
      <c r="F169" s="67">
        <f t="shared" si="1"/>
        <v>0</v>
      </c>
      <c r="G169" s="87" t="s">
        <v>183</v>
      </c>
    </row>
    <row r="170" spans="1:7" s="87" customFormat="1" hidden="1" x14ac:dyDescent="0.25">
      <c r="A170" s="327"/>
      <c r="B170" s="85"/>
      <c r="C170" s="85"/>
      <c r="D170" s="207"/>
      <c r="E170" s="85"/>
      <c r="F170" s="67">
        <f t="shared" si="1"/>
        <v>0</v>
      </c>
      <c r="G170" s="87" t="s">
        <v>183</v>
      </c>
    </row>
    <row r="171" spans="1:7" s="87" customFormat="1" hidden="1" x14ac:dyDescent="0.25">
      <c r="A171" s="327"/>
      <c r="B171" s="85"/>
      <c r="C171" s="85"/>
      <c r="D171" s="207"/>
      <c r="E171" s="85"/>
      <c r="F171" s="67">
        <f t="shared" si="1"/>
        <v>0</v>
      </c>
      <c r="G171" s="87" t="s">
        <v>183</v>
      </c>
    </row>
    <row r="172" spans="1:7" s="87" customFormat="1" hidden="1" x14ac:dyDescent="0.25">
      <c r="A172" s="327"/>
      <c r="B172" s="85"/>
      <c r="C172" s="85"/>
      <c r="D172" s="207"/>
      <c r="E172" s="85"/>
      <c r="F172" s="67">
        <f t="shared" si="1"/>
        <v>0</v>
      </c>
      <c r="G172" s="87" t="s">
        <v>183</v>
      </c>
    </row>
    <row r="173" spans="1:7" s="87" customFormat="1" hidden="1" x14ac:dyDescent="0.25">
      <c r="A173" s="327"/>
      <c r="B173" s="85"/>
      <c r="C173" s="85"/>
      <c r="D173" s="207"/>
      <c r="E173" s="85"/>
      <c r="F173" s="67">
        <f t="shared" si="1"/>
        <v>0</v>
      </c>
      <c r="G173" s="87" t="s">
        <v>183</v>
      </c>
    </row>
    <row r="174" spans="1:7" s="87" customFormat="1" hidden="1" x14ac:dyDescent="0.25">
      <c r="A174" s="327"/>
      <c r="B174" s="85"/>
      <c r="C174" s="85"/>
      <c r="D174" s="207"/>
      <c r="E174" s="85"/>
      <c r="F174" s="67">
        <f t="shared" si="1"/>
        <v>0</v>
      </c>
      <c r="G174" s="87" t="s">
        <v>183</v>
      </c>
    </row>
    <row r="175" spans="1:7" s="87" customFormat="1" hidden="1" x14ac:dyDescent="0.25">
      <c r="A175" s="327"/>
      <c r="B175" s="85"/>
      <c r="C175" s="85"/>
      <c r="D175" s="207"/>
      <c r="E175" s="85"/>
      <c r="F175" s="67">
        <f t="shared" si="1"/>
        <v>0</v>
      </c>
      <c r="G175" s="87" t="s">
        <v>183</v>
      </c>
    </row>
    <row r="176" spans="1:7" s="87" customFormat="1" hidden="1" x14ac:dyDescent="0.25">
      <c r="A176" s="327"/>
      <c r="B176" s="85"/>
      <c r="C176" s="85"/>
      <c r="D176" s="207"/>
      <c r="E176" s="85"/>
      <c r="F176" s="67">
        <f t="shared" si="1"/>
        <v>0</v>
      </c>
      <c r="G176" s="87" t="s">
        <v>183</v>
      </c>
    </row>
    <row r="177" spans="1:7" s="87" customFormat="1" hidden="1" x14ac:dyDescent="0.25">
      <c r="A177" s="327"/>
      <c r="B177" s="85"/>
      <c r="C177" s="85"/>
      <c r="D177" s="207"/>
      <c r="E177" s="85"/>
      <c r="F177" s="67">
        <f t="shared" si="1"/>
        <v>0</v>
      </c>
      <c r="G177" s="87" t="s">
        <v>183</v>
      </c>
    </row>
    <row r="178" spans="1:7" s="87" customFormat="1" hidden="1" x14ac:dyDescent="0.25">
      <c r="A178" s="327"/>
      <c r="B178" s="85"/>
      <c r="C178" s="85"/>
      <c r="D178" s="207"/>
      <c r="E178" s="85"/>
      <c r="F178" s="67">
        <f t="shared" si="1"/>
        <v>0</v>
      </c>
      <c r="G178" s="87" t="s">
        <v>183</v>
      </c>
    </row>
    <row r="179" spans="1:7" s="87" customFormat="1" hidden="1" x14ac:dyDescent="0.25">
      <c r="A179" s="327"/>
      <c r="B179" s="85"/>
      <c r="C179" s="85"/>
      <c r="D179" s="207"/>
      <c r="E179" s="85"/>
      <c r="F179" s="67">
        <f t="shared" si="1"/>
        <v>0</v>
      </c>
      <c r="G179" s="87" t="s">
        <v>183</v>
      </c>
    </row>
    <row r="180" spans="1:7" s="87" customFormat="1" hidden="1" x14ac:dyDescent="0.25">
      <c r="A180" s="327"/>
      <c r="B180" s="85"/>
      <c r="C180" s="85"/>
      <c r="D180" s="207"/>
      <c r="E180" s="85"/>
      <c r="F180" s="67">
        <f t="shared" si="1"/>
        <v>0</v>
      </c>
      <c r="G180" s="87" t="s">
        <v>183</v>
      </c>
    </row>
    <row r="181" spans="1:7" s="87" customFormat="1" hidden="1" x14ac:dyDescent="0.25">
      <c r="A181" s="327"/>
      <c r="B181" s="85"/>
      <c r="C181" s="85"/>
      <c r="D181" s="207"/>
      <c r="E181" s="85"/>
      <c r="F181" s="67">
        <f t="shared" si="1"/>
        <v>0</v>
      </c>
      <c r="G181" s="87" t="s">
        <v>183</v>
      </c>
    </row>
    <row r="182" spans="1:7" s="87" customFormat="1" hidden="1" x14ac:dyDescent="0.25">
      <c r="A182" s="327"/>
      <c r="B182" s="85"/>
      <c r="C182" s="85"/>
      <c r="D182" s="207"/>
      <c r="E182" s="85"/>
      <c r="F182" s="67">
        <f t="shared" si="1"/>
        <v>0</v>
      </c>
      <c r="G182" s="87" t="s">
        <v>183</v>
      </c>
    </row>
    <row r="183" spans="1:7" s="87" customFormat="1" hidden="1" x14ac:dyDescent="0.25">
      <c r="A183" s="327"/>
      <c r="B183" s="85"/>
      <c r="C183" s="85"/>
      <c r="D183" s="207"/>
      <c r="E183" s="85"/>
      <c r="F183" s="67">
        <f t="shared" si="1"/>
        <v>0</v>
      </c>
      <c r="G183" s="87" t="s">
        <v>183</v>
      </c>
    </row>
    <row r="184" spans="1:7" s="87" customFormat="1" hidden="1" x14ac:dyDescent="0.25">
      <c r="A184" s="327"/>
      <c r="B184" s="85"/>
      <c r="C184" s="85"/>
      <c r="D184" s="207"/>
      <c r="E184" s="85"/>
      <c r="F184" s="67">
        <f t="shared" si="1"/>
        <v>0</v>
      </c>
      <c r="G184" s="87" t="s">
        <v>183</v>
      </c>
    </row>
    <row r="185" spans="1:7" s="87" customFormat="1" hidden="1" x14ac:dyDescent="0.25">
      <c r="A185" s="327"/>
      <c r="B185" s="85"/>
      <c r="C185" s="85"/>
      <c r="D185" s="207"/>
      <c r="E185" s="85"/>
      <c r="F185" s="67">
        <f t="shared" si="1"/>
        <v>0</v>
      </c>
      <c r="G185" s="87" t="s">
        <v>183</v>
      </c>
    </row>
    <row r="186" spans="1:7" s="87" customFormat="1" hidden="1" x14ac:dyDescent="0.25">
      <c r="A186" s="327"/>
      <c r="B186" s="85"/>
      <c r="C186" s="85"/>
      <c r="D186" s="207"/>
      <c r="E186" s="85"/>
      <c r="F186" s="67">
        <f t="shared" si="1"/>
        <v>0</v>
      </c>
      <c r="G186" s="87" t="s">
        <v>183</v>
      </c>
    </row>
    <row r="187" spans="1:7" s="87" customFormat="1" hidden="1" x14ac:dyDescent="0.25">
      <c r="A187" s="327"/>
      <c r="B187" s="85"/>
      <c r="C187" s="85"/>
      <c r="D187" s="207"/>
      <c r="E187" s="85"/>
      <c r="F187" s="67">
        <f t="shared" si="1"/>
        <v>0</v>
      </c>
      <c r="G187" s="87" t="s">
        <v>183</v>
      </c>
    </row>
    <row r="188" spans="1:7" s="87" customFormat="1" hidden="1" x14ac:dyDescent="0.25">
      <c r="A188" s="327"/>
      <c r="B188" s="85"/>
      <c r="C188" s="85"/>
      <c r="D188" s="207"/>
      <c r="E188" s="85"/>
      <c r="F188" s="67">
        <f t="shared" si="1"/>
        <v>0</v>
      </c>
      <c r="G188" s="87" t="s">
        <v>183</v>
      </c>
    </row>
    <row r="189" spans="1:7" s="87" customFormat="1" hidden="1" x14ac:dyDescent="0.25">
      <c r="A189" s="327"/>
      <c r="B189" s="85"/>
      <c r="C189" s="85"/>
      <c r="D189" s="207"/>
      <c r="E189" s="85"/>
      <c r="F189" s="67">
        <f t="shared" si="1"/>
        <v>0</v>
      </c>
      <c r="G189" s="87" t="s">
        <v>183</v>
      </c>
    </row>
    <row r="190" spans="1:7" s="87" customFormat="1" hidden="1" x14ac:dyDescent="0.25">
      <c r="A190" s="327"/>
      <c r="B190" s="85"/>
      <c r="C190" s="85"/>
      <c r="D190" s="207"/>
      <c r="E190" s="85"/>
      <c r="F190" s="67">
        <f t="shared" si="1"/>
        <v>0</v>
      </c>
      <c r="G190" s="87" t="s">
        <v>183</v>
      </c>
    </row>
    <row r="191" spans="1:7" s="87" customFormat="1" hidden="1" x14ac:dyDescent="0.25">
      <c r="A191" s="327"/>
      <c r="B191" s="85"/>
      <c r="C191" s="85"/>
      <c r="D191" s="207"/>
      <c r="E191" s="85"/>
      <c r="F191" s="67">
        <f t="shared" si="1"/>
        <v>0</v>
      </c>
      <c r="G191" s="87" t="s">
        <v>183</v>
      </c>
    </row>
    <row r="192" spans="1:7" s="87" customFormat="1" hidden="1" x14ac:dyDescent="0.25">
      <c r="A192" s="327"/>
      <c r="B192" s="85"/>
      <c r="C192" s="85"/>
      <c r="D192" s="207"/>
      <c r="E192" s="85"/>
      <c r="F192" s="67">
        <f t="shared" si="1"/>
        <v>0</v>
      </c>
      <c r="G192" s="87" t="s">
        <v>183</v>
      </c>
    </row>
    <row r="193" spans="1:7" s="87" customFormat="1" hidden="1" x14ac:dyDescent="0.25">
      <c r="A193" s="327"/>
      <c r="B193" s="85"/>
      <c r="C193" s="85"/>
      <c r="D193" s="207"/>
      <c r="E193" s="85"/>
      <c r="F193" s="67">
        <f t="shared" si="1"/>
        <v>0</v>
      </c>
      <c r="G193" s="87" t="s">
        <v>183</v>
      </c>
    </row>
    <row r="194" spans="1:7" s="87" customFormat="1" hidden="1" x14ac:dyDescent="0.25">
      <c r="A194" s="327"/>
      <c r="B194" s="85"/>
      <c r="C194" s="85"/>
      <c r="D194" s="207"/>
      <c r="E194" s="85"/>
      <c r="F194" s="67">
        <f t="shared" si="1"/>
        <v>0</v>
      </c>
      <c r="G194" s="87" t="s">
        <v>183</v>
      </c>
    </row>
    <row r="195" spans="1:7" s="87" customFormat="1" hidden="1" x14ac:dyDescent="0.25">
      <c r="A195" s="327"/>
      <c r="B195" s="85"/>
      <c r="C195" s="85"/>
      <c r="D195" s="207"/>
      <c r="E195" s="85"/>
      <c r="F195" s="67">
        <f t="shared" si="1"/>
        <v>0</v>
      </c>
      <c r="G195" s="87" t="s">
        <v>183</v>
      </c>
    </row>
    <row r="196" spans="1:7" s="87" customFormat="1" hidden="1" x14ac:dyDescent="0.25">
      <c r="A196" s="327"/>
      <c r="B196" s="85"/>
      <c r="C196" s="85"/>
      <c r="D196" s="207"/>
      <c r="E196" s="85"/>
      <c r="F196" s="67">
        <f t="shared" si="1"/>
        <v>0</v>
      </c>
      <c r="G196" s="87" t="s">
        <v>183</v>
      </c>
    </row>
    <row r="197" spans="1:7" s="87" customFormat="1" hidden="1" x14ac:dyDescent="0.25">
      <c r="A197" s="327"/>
      <c r="B197" s="85"/>
      <c r="C197" s="85"/>
      <c r="D197" s="207"/>
      <c r="E197" s="85"/>
      <c r="F197" s="67">
        <f t="shared" si="1"/>
        <v>0</v>
      </c>
      <c r="G197" s="87" t="s">
        <v>183</v>
      </c>
    </row>
    <row r="198" spans="1:7" s="87" customFormat="1" hidden="1" x14ac:dyDescent="0.25">
      <c r="A198" s="327"/>
      <c r="B198" s="85"/>
      <c r="C198" s="85"/>
      <c r="D198" s="207"/>
      <c r="E198" s="85"/>
      <c r="F198" s="67">
        <f t="shared" si="1"/>
        <v>0</v>
      </c>
      <c r="G198" s="87" t="s">
        <v>183</v>
      </c>
    </row>
    <row r="199" spans="1:7" s="87" customFormat="1" hidden="1" x14ac:dyDescent="0.25">
      <c r="A199" s="327"/>
      <c r="B199" s="85"/>
      <c r="C199" s="85"/>
      <c r="D199" s="207"/>
      <c r="E199" s="85"/>
      <c r="F199" s="67">
        <f t="shared" si="1"/>
        <v>0</v>
      </c>
      <c r="G199" s="87" t="s">
        <v>183</v>
      </c>
    </row>
    <row r="200" spans="1:7" s="87" customFormat="1" hidden="1" x14ac:dyDescent="0.25">
      <c r="A200" s="327"/>
      <c r="B200" s="85"/>
      <c r="C200" s="85"/>
      <c r="D200" s="207"/>
      <c r="E200" s="85"/>
      <c r="F200" s="67">
        <f t="shared" si="1"/>
        <v>0</v>
      </c>
      <c r="G200" s="87" t="s">
        <v>183</v>
      </c>
    </row>
    <row r="201" spans="1:7" s="87" customFormat="1" hidden="1" x14ac:dyDescent="0.25">
      <c r="A201" s="327"/>
      <c r="B201" s="85"/>
      <c r="C201" s="85"/>
      <c r="D201" s="207"/>
      <c r="E201" s="85"/>
      <c r="F201" s="67">
        <f t="shared" si="1"/>
        <v>0</v>
      </c>
      <c r="G201" s="87" t="s">
        <v>183</v>
      </c>
    </row>
    <row r="202" spans="1:7" s="87" customFormat="1" hidden="1" x14ac:dyDescent="0.25">
      <c r="A202" s="327"/>
      <c r="B202" s="85"/>
      <c r="C202" s="85"/>
      <c r="D202" s="207"/>
      <c r="E202" s="85"/>
      <c r="F202" s="67">
        <f t="shared" si="1"/>
        <v>0</v>
      </c>
      <c r="G202" s="87" t="s">
        <v>183</v>
      </c>
    </row>
    <row r="203" spans="1:7" s="87" customFormat="1" hidden="1" x14ac:dyDescent="0.25">
      <c r="A203" s="327"/>
      <c r="B203" s="85"/>
      <c r="C203" s="85"/>
      <c r="D203" s="207"/>
      <c r="E203" s="85"/>
      <c r="F203" s="67">
        <f t="shared" si="1"/>
        <v>0</v>
      </c>
      <c r="G203" s="87" t="s">
        <v>183</v>
      </c>
    </row>
    <row r="204" spans="1:7" s="87" customFormat="1" hidden="1" x14ac:dyDescent="0.25">
      <c r="A204" s="327"/>
      <c r="B204" s="85"/>
      <c r="C204" s="85"/>
      <c r="D204" s="207"/>
      <c r="E204" s="85"/>
      <c r="F204" s="67">
        <f t="shared" si="1"/>
        <v>0</v>
      </c>
      <c r="G204" s="87" t="s">
        <v>183</v>
      </c>
    </row>
    <row r="205" spans="1:7" s="87" customFormat="1" hidden="1" x14ac:dyDescent="0.25">
      <c r="A205" s="327"/>
      <c r="B205" s="85"/>
      <c r="C205" s="85"/>
      <c r="D205" s="207"/>
      <c r="E205" s="85"/>
      <c r="F205" s="67">
        <f t="shared" si="1"/>
        <v>0</v>
      </c>
      <c r="G205" s="87" t="s">
        <v>183</v>
      </c>
    </row>
    <row r="206" spans="1:7" s="87" customFormat="1" hidden="1" x14ac:dyDescent="0.25">
      <c r="A206" s="327"/>
      <c r="B206" s="85"/>
      <c r="C206" s="85"/>
      <c r="D206" s="207"/>
      <c r="E206" s="85"/>
      <c r="F206" s="67">
        <f t="shared" si="1"/>
        <v>0</v>
      </c>
      <c r="G206" s="87" t="s">
        <v>183</v>
      </c>
    </row>
    <row r="207" spans="1:7" s="87" customFormat="1" hidden="1" x14ac:dyDescent="0.25">
      <c r="A207" s="327"/>
      <c r="B207" s="85"/>
      <c r="C207" s="85"/>
      <c r="D207" s="207"/>
      <c r="E207" s="85"/>
      <c r="F207" s="67">
        <f t="shared" si="1"/>
        <v>0</v>
      </c>
      <c r="G207" s="87" t="s">
        <v>183</v>
      </c>
    </row>
    <row r="208" spans="1:7" s="87" customFormat="1" hidden="1" x14ac:dyDescent="0.25">
      <c r="A208" s="327"/>
      <c r="B208" s="85"/>
      <c r="C208" s="85"/>
      <c r="D208" s="207"/>
      <c r="E208" s="85"/>
      <c r="F208" s="67">
        <f t="shared" si="1"/>
        <v>0</v>
      </c>
      <c r="G208" s="87" t="s">
        <v>183</v>
      </c>
    </row>
    <row r="209" spans="1:7" s="87" customFormat="1" hidden="1" x14ac:dyDescent="0.25">
      <c r="A209" s="327"/>
      <c r="B209" s="85"/>
      <c r="C209" s="85"/>
      <c r="D209" s="207"/>
      <c r="E209" s="85"/>
      <c r="F209" s="67">
        <f t="shared" si="1"/>
        <v>0</v>
      </c>
      <c r="G209" s="87" t="s">
        <v>183</v>
      </c>
    </row>
    <row r="210" spans="1:7" s="87" customFormat="1" hidden="1" x14ac:dyDescent="0.25">
      <c r="A210" s="327"/>
      <c r="B210" s="85"/>
      <c r="C210" s="85"/>
      <c r="D210" s="207"/>
      <c r="E210" s="85"/>
      <c r="F210" s="67">
        <f t="shared" si="1"/>
        <v>0</v>
      </c>
      <c r="G210" s="87" t="s">
        <v>183</v>
      </c>
    </row>
    <row r="211" spans="1:7" s="87" customFormat="1" hidden="1" x14ac:dyDescent="0.25">
      <c r="A211" s="327"/>
      <c r="B211" s="85"/>
      <c r="C211" s="85"/>
      <c r="D211" s="207"/>
      <c r="E211" s="85"/>
      <c r="F211" s="67">
        <f t="shared" si="1"/>
        <v>0</v>
      </c>
      <c r="G211" s="87" t="s">
        <v>183</v>
      </c>
    </row>
    <row r="212" spans="1:7" s="87" customFormat="1" hidden="1" x14ac:dyDescent="0.25">
      <c r="A212" s="327"/>
      <c r="B212" s="85"/>
      <c r="C212" s="85"/>
      <c r="D212" s="207"/>
      <c r="E212" s="85"/>
      <c r="F212" s="67">
        <f t="shared" si="1"/>
        <v>0</v>
      </c>
      <c r="G212" s="87" t="s">
        <v>183</v>
      </c>
    </row>
    <row r="213" spans="1:7" s="87" customFormat="1" hidden="1" x14ac:dyDescent="0.25">
      <c r="A213" s="327"/>
      <c r="B213" s="85"/>
      <c r="C213" s="85"/>
      <c r="D213" s="207"/>
      <c r="E213" s="85"/>
      <c r="F213" s="67">
        <f t="shared" si="1"/>
        <v>0</v>
      </c>
      <c r="G213" s="87" t="s">
        <v>183</v>
      </c>
    </row>
    <row r="214" spans="1:7" s="87" customFormat="1" hidden="1" x14ac:dyDescent="0.25">
      <c r="A214" s="327"/>
      <c r="B214" s="85"/>
      <c r="C214" s="85"/>
      <c r="D214" s="207"/>
      <c r="E214" s="85"/>
      <c r="F214" s="67">
        <f t="shared" si="1"/>
        <v>0</v>
      </c>
      <c r="G214" s="87" t="s">
        <v>183</v>
      </c>
    </row>
    <row r="215" spans="1:7" s="87" customFormat="1" hidden="1" x14ac:dyDescent="0.25">
      <c r="A215" s="327"/>
      <c r="B215" s="85"/>
      <c r="C215" s="85"/>
      <c r="D215" s="207"/>
      <c r="E215" s="85"/>
      <c r="F215" s="67">
        <f t="shared" si="1"/>
        <v>0</v>
      </c>
      <c r="G215" s="87" t="s">
        <v>183</v>
      </c>
    </row>
    <row r="216" spans="1:7" s="87" customFormat="1" hidden="1" x14ac:dyDescent="0.25">
      <c r="A216" s="327"/>
      <c r="B216" s="85"/>
      <c r="C216" s="85"/>
      <c r="D216" s="207"/>
      <c r="E216" s="85"/>
      <c r="F216" s="67">
        <f t="shared" si="1"/>
        <v>0</v>
      </c>
      <c r="G216" s="87" t="s">
        <v>183</v>
      </c>
    </row>
    <row r="217" spans="1:7" s="87" customFormat="1" hidden="1" x14ac:dyDescent="0.25">
      <c r="A217" s="327"/>
      <c r="B217" s="85"/>
      <c r="C217" s="85"/>
      <c r="D217" s="207"/>
      <c r="E217" s="85"/>
      <c r="F217" s="67">
        <f t="shared" si="1"/>
        <v>0</v>
      </c>
      <c r="G217" s="87" t="s">
        <v>183</v>
      </c>
    </row>
    <row r="218" spans="1:7" s="87" customFormat="1" hidden="1" x14ac:dyDescent="0.25">
      <c r="A218" s="327"/>
      <c r="B218" s="85"/>
      <c r="C218" s="85"/>
      <c r="D218" s="207"/>
      <c r="E218" s="85"/>
      <c r="F218" s="67">
        <f t="shared" si="1"/>
        <v>0</v>
      </c>
      <c r="G218" s="87" t="s">
        <v>183</v>
      </c>
    </row>
    <row r="219" spans="1:7" s="87" customFormat="1" hidden="1" x14ac:dyDescent="0.25">
      <c r="A219" s="327"/>
      <c r="B219" s="85"/>
      <c r="C219" s="85"/>
      <c r="D219" s="207"/>
      <c r="E219" s="85"/>
      <c r="F219" s="67">
        <f t="shared" si="1"/>
        <v>0</v>
      </c>
      <c r="G219" s="87" t="s">
        <v>183</v>
      </c>
    </row>
    <row r="220" spans="1:7" s="87" customFormat="1" hidden="1" x14ac:dyDescent="0.25">
      <c r="A220" s="327"/>
      <c r="B220" s="85"/>
      <c r="C220" s="85"/>
      <c r="D220" s="207"/>
      <c r="E220" s="85"/>
      <c r="F220" s="67">
        <f t="shared" si="1"/>
        <v>0</v>
      </c>
      <c r="G220" s="87" t="s">
        <v>183</v>
      </c>
    </row>
    <row r="221" spans="1:7" s="87" customFormat="1" hidden="1" x14ac:dyDescent="0.25">
      <c r="A221" s="327"/>
      <c r="B221" s="85"/>
      <c r="C221" s="85"/>
      <c r="D221" s="207"/>
      <c r="E221" s="85"/>
      <c r="F221" s="67">
        <f t="shared" si="1"/>
        <v>0</v>
      </c>
      <c r="G221" s="87" t="s">
        <v>183</v>
      </c>
    </row>
    <row r="222" spans="1:7" s="87" customFormat="1" hidden="1" x14ac:dyDescent="0.25">
      <c r="A222" s="327"/>
      <c r="B222" s="85"/>
      <c r="C222" s="85"/>
      <c r="D222" s="207"/>
      <c r="E222" s="85"/>
      <c r="F222" s="67">
        <f t="shared" si="1"/>
        <v>0</v>
      </c>
      <c r="G222" s="87" t="s">
        <v>183</v>
      </c>
    </row>
    <row r="223" spans="1:7" s="87" customFormat="1" hidden="1" x14ac:dyDescent="0.25">
      <c r="A223" s="327"/>
      <c r="B223" s="85"/>
      <c r="C223" s="85"/>
      <c r="D223" s="207"/>
      <c r="E223" s="85"/>
      <c r="F223" s="67">
        <f t="shared" si="1"/>
        <v>0</v>
      </c>
      <c r="G223" s="87" t="s">
        <v>183</v>
      </c>
    </row>
    <row r="224" spans="1:7" s="87" customFormat="1" hidden="1" x14ac:dyDescent="0.25">
      <c r="A224" s="327"/>
      <c r="B224" s="85"/>
      <c r="C224" s="85"/>
      <c r="D224" s="207"/>
      <c r="E224" s="85"/>
      <c r="F224" s="67">
        <f t="shared" si="1"/>
        <v>0</v>
      </c>
      <c r="G224" s="87" t="s">
        <v>183</v>
      </c>
    </row>
    <row r="225" spans="1:7" s="87" customFormat="1" hidden="1" x14ac:dyDescent="0.25">
      <c r="A225" s="327"/>
      <c r="B225" s="85"/>
      <c r="C225" s="85"/>
      <c r="D225" s="207"/>
      <c r="E225" s="85"/>
      <c r="F225" s="67">
        <f t="shared" si="1"/>
        <v>0</v>
      </c>
      <c r="G225" s="87" t="s">
        <v>183</v>
      </c>
    </row>
    <row r="226" spans="1:7" s="87" customFormat="1" hidden="1" x14ac:dyDescent="0.25">
      <c r="A226" s="327"/>
      <c r="B226" s="85"/>
      <c r="C226" s="85"/>
      <c r="D226" s="207"/>
      <c r="E226" s="85"/>
      <c r="F226" s="67">
        <f t="shared" si="1"/>
        <v>0</v>
      </c>
      <c r="G226" s="87" t="s">
        <v>183</v>
      </c>
    </row>
    <row r="227" spans="1:7" s="87" customFormat="1" hidden="1" x14ac:dyDescent="0.25">
      <c r="A227" s="327"/>
      <c r="B227" s="85"/>
      <c r="C227" s="85"/>
      <c r="D227" s="207"/>
      <c r="E227" s="85"/>
      <c r="F227" s="67">
        <f t="shared" si="1"/>
        <v>0</v>
      </c>
      <c r="G227" s="87" t="s">
        <v>183</v>
      </c>
    </row>
    <row r="228" spans="1:7" s="87" customFormat="1" hidden="1" x14ac:dyDescent="0.25">
      <c r="A228" s="327"/>
      <c r="B228" s="85"/>
      <c r="C228" s="85"/>
      <c r="D228" s="207"/>
      <c r="E228" s="85"/>
      <c r="F228" s="67">
        <f t="shared" si="1"/>
        <v>0</v>
      </c>
      <c r="G228" s="87" t="s">
        <v>183</v>
      </c>
    </row>
    <row r="229" spans="1:7" s="87" customFormat="1" hidden="1" x14ac:dyDescent="0.25">
      <c r="A229" s="327"/>
      <c r="B229" s="85"/>
      <c r="C229" s="85"/>
      <c r="D229" s="207"/>
      <c r="E229" s="85"/>
      <c r="F229" s="67">
        <f t="shared" si="1"/>
        <v>0</v>
      </c>
      <c r="G229" s="87" t="s">
        <v>183</v>
      </c>
    </row>
    <row r="230" spans="1:7" s="87" customFormat="1" hidden="1" x14ac:dyDescent="0.25">
      <c r="A230" s="327"/>
      <c r="B230" s="85"/>
      <c r="C230" s="85"/>
      <c r="D230" s="207"/>
      <c r="E230" s="85"/>
      <c r="F230" s="67">
        <f t="shared" si="1"/>
        <v>0</v>
      </c>
      <c r="G230" s="87" t="s">
        <v>183</v>
      </c>
    </row>
    <row r="231" spans="1:7" s="87" customFormat="1" hidden="1" x14ac:dyDescent="0.25">
      <c r="A231" s="327"/>
      <c r="B231" s="85"/>
      <c r="C231" s="85"/>
      <c r="D231" s="207"/>
      <c r="E231" s="85"/>
      <c r="F231" s="67">
        <f t="shared" si="1"/>
        <v>0</v>
      </c>
      <c r="G231" s="87" t="s">
        <v>183</v>
      </c>
    </row>
    <row r="232" spans="1:7" s="87" customFormat="1" hidden="1" x14ac:dyDescent="0.25">
      <c r="A232" s="327"/>
      <c r="B232" s="85"/>
      <c r="C232" s="85"/>
      <c r="D232" s="207"/>
      <c r="E232" s="85"/>
      <c r="F232" s="67">
        <f t="shared" si="1"/>
        <v>0</v>
      </c>
      <c r="G232" s="87" t="s">
        <v>183</v>
      </c>
    </row>
    <row r="233" spans="1:7" s="87" customFormat="1" hidden="1" x14ac:dyDescent="0.25">
      <c r="A233" s="327"/>
      <c r="B233" s="85"/>
      <c r="C233" s="85"/>
      <c r="D233" s="207"/>
      <c r="E233" s="85"/>
      <c r="F233" s="67">
        <f t="shared" si="1"/>
        <v>0</v>
      </c>
      <c r="G233" s="87" t="s">
        <v>183</v>
      </c>
    </row>
    <row r="234" spans="1:7" s="87" customFormat="1" hidden="1" x14ac:dyDescent="0.25">
      <c r="A234" s="327"/>
      <c r="B234" s="85"/>
      <c r="C234" s="85"/>
      <c r="D234" s="207"/>
      <c r="E234" s="85"/>
      <c r="F234" s="67">
        <f t="shared" si="1"/>
        <v>0</v>
      </c>
      <c r="G234" s="87" t="s">
        <v>183</v>
      </c>
    </row>
    <row r="235" spans="1:7" s="87" customFormat="1" hidden="1" x14ac:dyDescent="0.25">
      <c r="A235" s="327"/>
      <c r="B235" s="85"/>
      <c r="C235" s="85"/>
      <c r="D235" s="207"/>
      <c r="E235" s="85"/>
      <c r="F235" s="67">
        <f t="shared" si="1"/>
        <v>0</v>
      </c>
      <c r="G235" s="87" t="s">
        <v>183</v>
      </c>
    </row>
    <row r="236" spans="1:7" s="87" customFormat="1" hidden="1" x14ac:dyDescent="0.25">
      <c r="A236" s="327"/>
      <c r="B236" s="85"/>
      <c r="C236" s="85"/>
      <c r="D236" s="207"/>
      <c r="E236" s="85"/>
      <c r="F236" s="67">
        <f t="shared" si="1"/>
        <v>0</v>
      </c>
      <c r="G236" s="87" t="s">
        <v>183</v>
      </c>
    </row>
    <row r="237" spans="1:7" s="87" customFormat="1" hidden="1" x14ac:dyDescent="0.25">
      <c r="A237" s="327"/>
      <c r="B237" s="85"/>
      <c r="C237" s="85"/>
      <c r="D237" s="207"/>
      <c r="E237" s="85"/>
      <c r="F237" s="67">
        <f t="shared" si="1"/>
        <v>0</v>
      </c>
      <c r="G237" s="87" t="s">
        <v>183</v>
      </c>
    </row>
    <row r="238" spans="1:7" s="87" customFormat="1" hidden="1" x14ac:dyDescent="0.25">
      <c r="A238" s="327"/>
      <c r="B238" s="85"/>
      <c r="C238" s="85"/>
      <c r="D238" s="207"/>
      <c r="E238" s="85"/>
      <c r="F238" s="67">
        <f t="shared" si="1"/>
        <v>0</v>
      </c>
      <c r="G238" s="87" t="s">
        <v>183</v>
      </c>
    </row>
    <row r="239" spans="1:7" s="87" customFormat="1" hidden="1" x14ac:dyDescent="0.25">
      <c r="A239" s="327"/>
      <c r="B239" s="85"/>
      <c r="C239" s="85"/>
      <c r="D239" s="207"/>
      <c r="E239" s="85"/>
      <c r="F239" s="67">
        <f t="shared" si="1"/>
        <v>0</v>
      </c>
      <c r="G239" s="87" t="s">
        <v>183</v>
      </c>
    </row>
    <row r="240" spans="1:7" s="87" customFormat="1" hidden="1" x14ac:dyDescent="0.25">
      <c r="A240" s="327"/>
      <c r="B240" s="85"/>
      <c r="C240" s="85"/>
      <c r="D240" s="207"/>
      <c r="E240" s="85"/>
      <c r="F240" s="67">
        <f t="shared" si="1"/>
        <v>0</v>
      </c>
      <c r="G240" s="87" t="s">
        <v>183</v>
      </c>
    </row>
    <row r="241" spans="1:7" s="87" customFormat="1" hidden="1" x14ac:dyDescent="0.25">
      <c r="A241" s="327"/>
      <c r="B241" s="85"/>
      <c r="C241" s="85"/>
      <c r="D241" s="207"/>
      <c r="E241" s="85"/>
      <c r="F241" s="67">
        <f t="shared" si="1"/>
        <v>0</v>
      </c>
      <c r="G241" s="87" t="s">
        <v>183</v>
      </c>
    </row>
    <row r="242" spans="1:7" s="87" customFormat="1" hidden="1" x14ac:dyDescent="0.25">
      <c r="A242" s="327"/>
      <c r="B242" s="85"/>
      <c r="C242" s="85"/>
      <c r="D242" s="207"/>
      <c r="E242" s="85"/>
      <c r="F242" s="67">
        <f t="shared" si="1"/>
        <v>0</v>
      </c>
      <c r="G242" s="87" t="s">
        <v>183</v>
      </c>
    </row>
    <row r="243" spans="1:7" s="87" customFormat="1" hidden="1" x14ac:dyDescent="0.25">
      <c r="A243" s="327"/>
      <c r="B243" s="85"/>
      <c r="C243" s="85"/>
      <c r="D243" s="207"/>
      <c r="E243" s="85"/>
      <c r="F243" s="67">
        <f t="shared" si="1"/>
        <v>0</v>
      </c>
      <c r="G243" s="87" t="s">
        <v>183</v>
      </c>
    </row>
    <row r="244" spans="1:7" s="87" customFormat="1" hidden="1" x14ac:dyDescent="0.25">
      <c r="A244" s="327"/>
      <c r="B244" s="85"/>
      <c r="C244" s="85"/>
      <c r="D244" s="207"/>
      <c r="E244" s="85"/>
      <c r="F244" s="67">
        <f t="shared" si="1"/>
        <v>0</v>
      </c>
      <c r="G244" s="87" t="s">
        <v>183</v>
      </c>
    </row>
    <row r="245" spans="1:7" s="87" customFormat="1" hidden="1" x14ac:dyDescent="0.25">
      <c r="A245" s="327"/>
      <c r="B245" s="85"/>
      <c r="C245" s="85"/>
      <c r="D245" s="207"/>
      <c r="E245" s="85"/>
      <c r="F245" s="67">
        <f t="shared" si="1"/>
        <v>0</v>
      </c>
      <c r="G245" s="87" t="s">
        <v>183</v>
      </c>
    </row>
    <row r="246" spans="1:7" s="87" customFormat="1" hidden="1" x14ac:dyDescent="0.25">
      <c r="A246" s="327"/>
      <c r="B246" s="85"/>
      <c r="C246" s="85"/>
      <c r="D246" s="207"/>
      <c r="E246" s="85"/>
      <c r="F246" s="67">
        <f t="shared" si="1"/>
        <v>0</v>
      </c>
      <c r="G246" s="87" t="s">
        <v>183</v>
      </c>
    </row>
    <row r="247" spans="1:7" s="87" customFormat="1" hidden="1" x14ac:dyDescent="0.25">
      <c r="A247" s="327"/>
      <c r="B247" s="85"/>
      <c r="C247" s="85"/>
      <c r="D247" s="207"/>
      <c r="E247" s="85"/>
      <c r="F247" s="67">
        <f t="shared" si="1"/>
        <v>0</v>
      </c>
      <c r="G247" s="87" t="s">
        <v>183</v>
      </c>
    </row>
    <row r="248" spans="1:7" s="87" customFormat="1" hidden="1" x14ac:dyDescent="0.25">
      <c r="A248" s="327"/>
      <c r="B248" s="85"/>
      <c r="C248" s="85"/>
      <c r="D248" s="207"/>
      <c r="E248" s="85"/>
      <c r="F248" s="67">
        <f t="shared" si="1"/>
        <v>0</v>
      </c>
      <c r="G248" s="87" t="s">
        <v>183</v>
      </c>
    </row>
    <row r="249" spans="1:7" s="87" customFormat="1" hidden="1" x14ac:dyDescent="0.25">
      <c r="A249" s="327"/>
      <c r="B249" s="85"/>
      <c r="C249" s="85"/>
      <c r="D249" s="207"/>
      <c r="E249" s="85"/>
      <c r="F249" s="67">
        <f t="shared" si="1"/>
        <v>0</v>
      </c>
      <c r="G249" s="87" t="s">
        <v>183</v>
      </c>
    </row>
    <row r="250" spans="1:7" s="87" customFormat="1" hidden="1" x14ac:dyDescent="0.25">
      <c r="A250" s="327"/>
      <c r="B250" s="85"/>
      <c r="C250" s="85"/>
      <c r="D250" s="207"/>
      <c r="E250" s="85"/>
      <c r="F250" s="67">
        <f t="shared" si="1"/>
        <v>0</v>
      </c>
      <c r="G250" s="87" t="s">
        <v>183</v>
      </c>
    </row>
    <row r="251" spans="1:7" s="87" customFormat="1" hidden="1" x14ac:dyDescent="0.25">
      <c r="A251" s="327"/>
      <c r="B251" s="85"/>
      <c r="C251" s="85"/>
      <c r="D251" s="207"/>
      <c r="E251" s="85"/>
      <c r="F251" s="67">
        <f t="shared" si="1"/>
        <v>0</v>
      </c>
      <c r="G251" s="87" t="s">
        <v>183</v>
      </c>
    </row>
    <row r="252" spans="1:7" s="87" customFormat="1" hidden="1" x14ac:dyDescent="0.25">
      <c r="A252" s="327"/>
      <c r="B252" s="85"/>
      <c r="C252" s="85"/>
      <c r="D252" s="207"/>
      <c r="E252" s="85"/>
      <c r="F252" s="67">
        <f t="shared" si="1"/>
        <v>0</v>
      </c>
      <c r="G252" s="87" t="s">
        <v>183</v>
      </c>
    </row>
    <row r="253" spans="1:7" s="87" customFormat="1" hidden="1" x14ac:dyDescent="0.25">
      <c r="A253" s="327"/>
      <c r="B253" s="85"/>
      <c r="C253" s="85"/>
      <c r="D253" s="207"/>
      <c r="E253" s="85"/>
      <c r="F253" s="67">
        <f t="shared" si="1"/>
        <v>0</v>
      </c>
      <c r="G253" s="87" t="s">
        <v>183</v>
      </c>
    </row>
    <row r="254" spans="1:7" s="87" customFormat="1" hidden="1" x14ac:dyDescent="0.25">
      <c r="A254" s="327"/>
      <c r="B254" s="85"/>
      <c r="C254" s="85"/>
      <c r="D254" s="207"/>
      <c r="E254" s="85"/>
      <c r="F254" s="67">
        <f t="shared" si="1"/>
        <v>0</v>
      </c>
      <c r="G254" s="87" t="s">
        <v>183</v>
      </c>
    </row>
    <row r="255" spans="1:7" s="87" customFormat="1" hidden="1" x14ac:dyDescent="0.25">
      <c r="A255" s="327"/>
      <c r="B255" s="85"/>
      <c r="C255" s="85"/>
      <c r="D255" s="207"/>
      <c r="E255" s="85"/>
      <c r="F255" s="67">
        <f t="shared" si="1"/>
        <v>0</v>
      </c>
      <c r="G255" s="87" t="s">
        <v>183</v>
      </c>
    </row>
    <row r="256" spans="1:7" s="87" customFormat="1" hidden="1" x14ac:dyDescent="0.25">
      <c r="A256" s="327"/>
      <c r="B256" s="85"/>
      <c r="C256" s="85"/>
      <c r="D256" s="207"/>
      <c r="E256" s="85"/>
      <c r="F256" s="67">
        <f t="shared" si="1"/>
        <v>0</v>
      </c>
      <c r="G256" s="87" t="s">
        <v>183</v>
      </c>
    </row>
    <row r="257" spans="1:9" s="87" customFormat="1" hidden="1" x14ac:dyDescent="0.25">
      <c r="A257" s="327"/>
      <c r="B257" s="85"/>
      <c r="C257" s="85"/>
      <c r="D257" s="207"/>
      <c r="E257" s="85"/>
      <c r="F257" s="67">
        <f t="shared" si="1"/>
        <v>0</v>
      </c>
      <c r="G257" s="87" t="s">
        <v>183</v>
      </c>
    </row>
    <row r="258" spans="1:9" s="87" customFormat="1" hidden="1" x14ac:dyDescent="0.25">
      <c r="A258" s="327"/>
      <c r="B258" s="85"/>
      <c r="C258" s="85"/>
      <c r="D258" s="207"/>
      <c r="E258" s="85"/>
      <c r="F258" s="67">
        <f t="shared" si="1"/>
        <v>0</v>
      </c>
      <c r="G258" s="87" t="s">
        <v>183</v>
      </c>
    </row>
    <row r="259" spans="1:9" s="87" customFormat="1" hidden="1" x14ac:dyDescent="0.25">
      <c r="A259" s="327"/>
      <c r="B259" s="85"/>
      <c r="C259" s="85"/>
      <c r="D259" s="207"/>
      <c r="E259" s="85"/>
      <c r="F259" s="67">
        <f t="shared" si="1"/>
        <v>0</v>
      </c>
      <c r="G259" s="87" t="s">
        <v>183</v>
      </c>
    </row>
    <row r="260" spans="1:9" s="87" customFormat="1" hidden="1" x14ac:dyDescent="0.25">
      <c r="A260" s="327"/>
      <c r="B260" s="85"/>
      <c r="C260" s="85"/>
      <c r="D260" s="207"/>
      <c r="E260" s="85"/>
      <c r="F260" s="67">
        <f t="shared" si="1"/>
        <v>0</v>
      </c>
      <c r="G260" s="87" t="s">
        <v>183</v>
      </c>
    </row>
    <row r="261" spans="1:9" s="87" customFormat="1" hidden="1" x14ac:dyDescent="0.25">
      <c r="A261" s="327"/>
      <c r="B261" s="85"/>
      <c r="C261" s="85"/>
      <c r="D261" s="207"/>
      <c r="E261" s="85"/>
      <c r="F261" s="67">
        <f t="shared" si="1"/>
        <v>0</v>
      </c>
      <c r="G261" s="87" t="s">
        <v>183</v>
      </c>
    </row>
    <row r="262" spans="1:9" s="87" customFormat="1" hidden="1" x14ac:dyDescent="0.25">
      <c r="A262" s="327"/>
      <c r="B262" s="85"/>
      <c r="C262" s="85"/>
      <c r="D262" s="207"/>
      <c r="E262" s="85"/>
      <c r="F262" s="67">
        <f t="shared" si="1"/>
        <v>0</v>
      </c>
      <c r="G262" s="87" t="s">
        <v>183</v>
      </c>
    </row>
    <row r="263" spans="1:9" s="87" customFormat="1" hidden="1" x14ac:dyDescent="0.25">
      <c r="A263" s="327"/>
      <c r="B263" s="85"/>
      <c r="C263" s="85"/>
      <c r="D263" s="207"/>
      <c r="E263" s="85"/>
      <c r="F263" s="67">
        <f t="shared" si="1"/>
        <v>0</v>
      </c>
      <c r="G263" s="87" t="s">
        <v>183</v>
      </c>
    </row>
    <row r="264" spans="1:9" s="87" customFormat="1" hidden="1" x14ac:dyDescent="0.25">
      <c r="A264" s="327"/>
      <c r="B264" s="85"/>
      <c r="C264" s="85"/>
      <c r="D264" s="207"/>
      <c r="E264" s="85"/>
      <c r="F264" s="67">
        <f t="shared" si="1"/>
        <v>0</v>
      </c>
      <c r="G264" s="87" t="s">
        <v>183</v>
      </c>
    </row>
    <row r="265" spans="1:9" s="87" customFormat="1" hidden="1" x14ac:dyDescent="0.25">
      <c r="A265" s="327"/>
      <c r="B265" s="85"/>
      <c r="C265" s="85"/>
      <c r="D265" s="207"/>
      <c r="E265" s="85"/>
      <c r="F265" s="67">
        <f t="shared" si="1"/>
        <v>0</v>
      </c>
      <c r="G265" s="87" t="s">
        <v>183</v>
      </c>
    </row>
    <row r="266" spans="1:9" s="87" customFormat="1" hidden="1" x14ac:dyDescent="0.25">
      <c r="A266" s="327"/>
      <c r="B266" s="85"/>
      <c r="C266" s="85"/>
      <c r="D266" s="207"/>
      <c r="E266" s="85"/>
      <c r="F266" s="67">
        <f t="shared" si="1"/>
        <v>0</v>
      </c>
      <c r="G266" s="87" t="s">
        <v>183</v>
      </c>
    </row>
    <row r="267" spans="1:9" s="87" customFormat="1" x14ac:dyDescent="0.25">
      <c r="A267" s="327"/>
      <c r="B267" s="85"/>
      <c r="C267" s="85"/>
      <c r="D267" s="207"/>
      <c r="E267" s="85"/>
      <c r="F267" s="218">
        <f>ROUND(+B267*D267*E267,2)</f>
        <v>0</v>
      </c>
      <c r="G267" s="87" t="s">
        <v>183</v>
      </c>
    </row>
    <row r="268" spans="1:9" s="87" customFormat="1" x14ac:dyDescent="0.25">
      <c r="A268" s="327"/>
      <c r="B268" s="77"/>
      <c r="C268" s="77"/>
      <c r="D268" s="162"/>
      <c r="E268" s="167" t="s">
        <v>184</v>
      </c>
      <c r="F268" s="67">
        <f>ROUND(SUBTOTAL(109,F137:F267),2)</f>
        <v>0</v>
      </c>
      <c r="G268" s="87" t="s">
        <v>183</v>
      </c>
      <c r="I268" s="100" t="s">
        <v>197</v>
      </c>
    </row>
    <row r="269" spans="1:9" x14ac:dyDescent="0.25">
      <c r="F269" s="220"/>
      <c r="G269" s="87" t="s">
        <v>185</v>
      </c>
    </row>
    <row r="270" spans="1:9" x14ac:dyDescent="0.25">
      <c r="C270" s="465" t="str">
        <f>"Total "&amp;B2</f>
        <v>Total Employer Incentives</v>
      </c>
      <c r="D270" s="465"/>
      <c r="E270" s="465"/>
      <c r="F270" s="67">
        <f>+F268+F136</f>
        <v>0</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Employer Incentives Narrative (State):</v>
      </c>
      <c r="B272" s="92"/>
      <c r="C272" s="92"/>
      <c r="D272" s="92"/>
      <c r="E272" s="92"/>
      <c r="F272" s="93"/>
      <c r="G272" s="87" t="s">
        <v>180</v>
      </c>
      <c r="I272" s="121" t="s">
        <v>189</v>
      </c>
    </row>
    <row r="273" spans="1:17" s="87" customFormat="1" ht="45" customHeight="1" x14ac:dyDescent="0.25">
      <c r="A273" s="457"/>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Employer Incentives Narrative (Non-State) i.e. Match or Other Funding</v>
      </c>
      <c r="B275" s="96"/>
      <c r="C275" s="96"/>
      <c r="D275" s="96"/>
      <c r="E275" s="96"/>
      <c r="F275" s="97"/>
      <c r="G275" s="87" t="s">
        <v>183</v>
      </c>
      <c r="I275" s="121" t="s">
        <v>189</v>
      </c>
    </row>
    <row r="276" spans="1:17" s="87" customFormat="1" ht="45" customHeight="1" x14ac:dyDescent="0.25">
      <c r="A276" s="457"/>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H8DMV3G8G9sW3/FpUzbqB9Yvb7mY5om5sVx/KlOX8OMxWEb2jjykVMxoRSRr61AzYHseBlVb187GIb3ir6mtIg==" saltValue="nxmYLm+K7h1Nfy32JlyHH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297</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303166.35469658405</v>
      </c>
      <c r="E6" s="85">
        <v>7</v>
      </c>
      <c r="F6" s="67">
        <f t="shared" ref="F6:F134" ca="1" si="0">ROUND(+B6*D6*E6,2)</f>
        <v>6366493.4500000002</v>
      </c>
      <c r="G6" s="87" t="s">
        <v>180</v>
      </c>
    </row>
    <row r="7" spans="1:9" s="87" customFormat="1" x14ac:dyDescent="0.25">
      <c r="A7" s="327" t="s">
        <v>300</v>
      </c>
      <c r="B7" s="85">
        <v>3</v>
      </c>
      <c r="C7" s="85" t="s">
        <v>299</v>
      </c>
      <c r="D7" s="207">
        <f t="shared" ref="D7:D8" ca="1" si="1">RAND()*400000</f>
        <v>167739.42803134889</v>
      </c>
      <c r="E7" s="85">
        <v>7</v>
      </c>
      <c r="F7" s="67">
        <f t="shared" ca="1" si="0"/>
        <v>3522527.99</v>
      </c>
      <c r="G7" s="87" t="s">
        <v>180</v>
      </c>
    </row>
    <row r="8" spans="1:9" s="87" customFormat="1" x14ac:dyDescent="0.25">
      <c r="A8" s="327" t="s">
        <v>301</v>
      </c>
      <c r="B8" s="85">
        <v>3</v>
      </c>
      <c r="C8" s="85" t="s">
        <v>299</v>
      </c>
      <c r="D8" s="207">
        <f t="shared" ca="1" si="1"/>
        <v>21823.146231662882</v>
      </c>
      <c r="E8" s="85">
        <v>7</v>
      </c>
      <c r="F8" s="67">
        <f t="shared" ca="1" si="0"/>
        <v>458286.07</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186649.97098548798</v>
      </c>
      <c r="E135" s="85">
        <v>7</v>
      </c>
      <c r="F135" s="218">
        <f ca="1">ROUND(+B135*D135*E135,2)</f>
        <v>3919649.39</v>
      </c>
      <c r="G135" s="87" t="s">
        <v>180</v>
      </c>
    </row>
    <row r="136" spans="1:9" s="87" customFormat="1" x14ac:dyDescent="0.25">
      <c r="A136" s="327"/>
      <c r="B136" s="77"/>
      <c r="C136" s="77"/>
      <c r="D136" s="115"/>
      <c r="E136" s="168" t="s">
        <v>181</v>
      </c>
      <c r="F136" s="169">
        <f ca="1">ROUND(SUBTOTAL(109,F6:F135),2)</f>
        <v>14266956.9</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221370.90397015281</v>
      </c>
      <c r="E138" s="85">
        <v>7</v>
      </c>
      <c r="F138" s="67">
        <f ca="1">ROUND(+B138*D138*E138,2)</f>
        <v>4648788.9800000004</v>
      </c>
      <c r="G138" s="87" t="s">
        <v>183</v>
      </c>
    </row>
    <row r="139" spans="1:9" s="87" customFormat="1" x14ac:dyDescent="0.25">
      <c r="A139" s="327" t="s">
        <v>300</v>
      </c>
      <c r="B139" s="85">
        <v>3</v>
      </c>
      <c r="C139" s="85" t="s">
        <v>299</v>
      </c>
      <c r="D139" s="207">
        <f t="shared" ca="1" si="2"/>
        <v>261224.55821430264</v>
      </c>
      <c r="E139" s="85">
        <v>7</v>
      </c>
      <c r="F139" s="67">
        <f t="shared" ref="F139:F266" ca="1" si="3">ROUND(+B139*D139*E139,2)</f>
        <v>5485715.7199999997</v>
      </c>
      <c r="G139" s="87" t="s">
        <v>183</v>
      </c>
    </row>
    <row r="140" spans="1:9" s="87" customFormat="1" x14ac:dyDescent="0.25">
      <c r="A140" s="327" t="s">
        <v>301</v>
      </c>
      <c r="B140" s="85">
        <v>3</v>
      </c>
      <c r="C140" s="85" t="s">
        <v>299</v>
      </c>
      <c r="D140" s="207">
        <f t="shared" ca="1" si="2"/>
        <v>352288.6647170927</v>
      </c>
      <c r="E140" s="85">
        <v>7</v>
      </c>
      <c r="F140" s="67">
        <f t="shared" ca="1" si="3"/>
        <v>7398061.96</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281418.91485703626</v>
      </c>
      <c r="E267" s="85">
        <v>7</v>
      </c>
      <c r="F267" s="218">
        <f ca="1">ROUND(+B267*D267*E267,2)</f>
        <v>5909797.21</v>
      </c>
      <c r="G267" s="87" t="s">
        <v>183</v>
      </c>
    </row>
    <row r="268" spans="1:9" s="87" customFormat="1" x14ac:dyDescent="0.25">
      <c r="A268" s="327"/>
      <c r="B268" s="77"/>
      <c r="C268" s="77"/>
      <c r="D268" s="162"/>
      <c r="E268" s="167" t="s">
        <v>184</v>
      </c>
      <c r="F268" s="67">
        <f ca="1">ROUND(SUBTOTAL(109,F137:F267),2)</f>
        <v>23442363.870000001</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37709320.770000003</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305</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210667.75050208822</v>
      </c>
      <c r="E6" s="85">
        <v>7</v>
      </c>
      <c r="F6" s="67">
        <f t="shared" ref="F6:F134" ca="1" si="0">ROUND(+B6*D6*E6,2)</f>
        <v>4424022.76</v>
      </c>
      <c r="G6" s="87" t="s">
        <v>180</v>
      </c>
    </row>
    <row r="7" spans="1:9" s="87" customFormat="1" x14ac:dyDescent="0.25">
      <c r="A7" s="327" t="s">
        <v>300</v>
      </c>
      <c r="B7" s="85">
        <v>3</v>
      </c>
      <c r="C7" s="85" t="s">
        <v>299</v>
      </c>
      <c r="D7" s="207">
        <f t="shared" ref="D7:D8" ca="1" si="1">RAND()*400000</f>
        <v>354911.74263791862</v>
      </c>
      <c r="E7" s="85">
        <v>7</v>
      </c>
      <c r="F7" s="67">
        <f t="shared" ca="1" si="0"/>
        <v>7453146.5999999996</v>
      </c>
      <c r="G7" s="87" t="s">
        <v>180</v>
      </c>
    </row>
    <row r="8" spans="1:9" s="87" customFormat="1" x14ac:dyDescent="0.25">
      <c r="A8" s="327" t="s">
        <v>301</v>
      </c>
      <c r="B8" s="85">
        <v>3</v>
      </c>
      <c r="C8" s="85" t="s">
        <v>299</v>
      </c>
      <c r="D8" s="207">
        <f t="shared" ca="1" si="1"/>
        <v>37191.896722660233</v>
      </c>
      <c r="E8" s="85">
        <v>7</v>
      </c>
      <c r="F8" s="67">
        <f t="shared" ca="1" si="0"/>
        <v>781029.83</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27980.127378223908</v>
      </c>
      <c r="E135" s="85">
        <v>7</v>
      </c>
      <c r="F135" s="218">
        <f ca="1">ROUND(+B135*D135*E135,2)</f>
        <v>587582.67000000004</v>
      </c>
      <c r="G135" s="87" t="s">
        <v>180</v>
      </c>
    </row>
    <row r="136" spans="1:9" s="87" customFormat="1" x14ac:dyDescent="0.25">
      <c r="A136" s="327"/>
      <c r="B136" s="77"/>
      <c r="C136" s="77"/>
      <c r="D136" s="115"/>
      <c r="E136" s="168" t="s">
        <v>181</v>
      </c>
      <c r="F136" s="227">
        <f ca="1">ROUND(SUBTOTAL(109,F6:F135),2)</f>
        <v>13245781.859999999</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390408.0030628625</v>
      </c>
      <c r="E138" s="85">
        <v>7</v>
      </c>
      <c r="F138" s="67">
        <f ca="1">ROUND(+B138*D138*E138,2)</f>
        <v>8198568.0599999996</v>
      </c>
      <c r="G138" s="87" t="s">
        <v>183</v>
      </c>
    </row>
    <row r="139" spans="1:9" s="87" customFormat="1" x14ac:dyDescent="0.25">
      <c r="A139" s="327" t="s">
        <v>300</v>
      </c>
      <c r="B139" s="85">
        <v>3</v>
      </c>
      <c r="C139" s="85" t="s">
        <v>299</v>
      </c>
      <c r="D139" s="207">
        <f t="shared" ca="1" si="2"/>
        <v>334228.3858510133</v>
      </c>
      <c r="E139" s="85">
        <v>7</v>
      </c>
      <c r="F139" s="67">
        <f t="shared" ref="F139:F266" ca="1" si="3">ROUND(+B139*D139*E139,2)</f>
        <v>7018796.0999999996</v>
      </c>
      <c r="G139" s="87" t="s">
        <v>183</v>
      </c>
    </row>
    <row r="140" spans="1:9" s="87" customFormat="1" x14ac:dyDescent="0.25">
      <c r="A140" s="327" t="s">
        <v>301</v>
      </c>
      <c r="B140" s="85">
        <v>3</v>
      </c>
      <c r="C140" s="85" t="s">
        <v>299</v>
      </c>
      <c r="D140" s="207">
        <f t="shared" ca="1" si="2"/>
        <v>161349.04424259666</v>
      </c>
      <c r="E140" s="85">
        <v>7</v>
      </c>
      <c r="F140" s="67">
        <f t="shared" ca="1" si="3"/>
        <v>3388329.93</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363750.42367844796</v>
      </c>
      <c r="E267" s="85">
        <v>7</v>
      </c>
      <c r="F267" s="218">
        <f ca="1">ROUND(+B267*D267*E267,2)</f>
        <v>7638758.9000000004</v>
      </c>
      <c r="G267" s="87" t="s">
        <v>183</v>
      </c>
    </row>
    <row r="268" spans="1:9" s="87" customFormat="1" x14ac:dyDescent="0.25">
      <c r="A268" s="327"/>
      <c r="B268" s="77"/>
      <c r="C268" s="77"/>
      <c r="D268" s="162"/>
      <c r="E268" s="167" t="s">
        <v>184</v>
      </c>
      <c r="F268" s="228">
        <f ca="1">ROUND(SUBTOTAL(109,F137:F267),2)</f>
        <v>26244452.989999998</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39490234.849999994</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306</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130245.67944931738</v>
      </c>
      <c r="E6" s="85">
        <v>7</v>
      </c>
      <c r="F6" s="67">
        <f t="shared" ref="F6:F134" ca="1" si="0">ROUND(+B6*D6*E6,2)</f>
        <v>2735159.27</v>
      </c>
      <c r="G6" s="87" t="s">
        <v>180</v>
      </c>
    </row>
    <row r="7" spans="1:9" s="87" customFormat="1" x14ac:dyDescent="0.25">
      <c r="A7" s="327" t="s">
        <v>300</v>
      </c>
      <c r="B7" s="85">
        <v>3</v>
      </c>
      <c r="C7" s="85" t="s">
        <v>299</v>
      </c>
      <c r="D7" s="207">
        <f t="shared" ref="D7:D8" ca="1" si="1">RAND()*400000</f>
        <v>307916.31200392486</v>
      </c>
      <c r="E7" s="85">
        <v>7</v>
      </c>
      <c r="F7" s="67">
        <f t="shared" ca="1" si="0"/>
        <v>6466242.5499999998</v>
      </c>
      <c r="G7" s="87" t="s">
        <v>180</v>
      </c>
    </row>
    <row r="8" spans="1:9" s="87" customFormat="1" x14ac:dyDescent="0.25">
      <c r="A8" s="327" t="s">
        <v>301</v>
      </c>
      <c r="B8" s="85">
        <v>3</v>
      </c>
      <c r="C8" s="85" t="s">
        <v>299</v>
      </c>
      <c r="D8" s="207">
        <f t="shared" ca="1" si="1"/>
        <v>209861.48355964155</v>
      </c>
      <c r="E8" s="85">
        <v>7</v>
      </c>
      <c r="F8" s="67">
        <f t="shared" ca="1" si="0"/>
        <v>4407091.1500000004</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340540.12590332644</v>
      </c>
      <c r="E135" s="85">
        <v>7</v>
      </c>
      <c r="F135" s="218">
        <f ca="1">ROUND(+B135*D135*E135,2)</f>
        <v>7151342.6399999997</v>
      </c>
      <c r="G135" s="87" t="s">
        <v>180</v>
      </c>
    </row>
    <row r="136" spans="1:9" s="87" customFormat="1" x14ac:dyDescent="0.25">
      <c r="A136" s="327"/>
      <c r="B136" s="77"/>
      <c r="C136" s="77"/>
      <c r="D136" s="115"/>
      <c r="E136" s="168" t="s">
        <v>181</v>
      </c>
      <c r="F136" s="227">
        <f ca="1">ROUND(SUBTOTAL(109,F6:F135),2)</f>
        <v>20759835.609999999</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92404.967768795294</v>
      </c>
      <c r="E138" s="85">
        <v>7</v>
      </c>
      <c r="F138" s="67">
        <f ca="1">ROUND(+B138*D138*E138,2)</f>
        <v>1940504.32</v>
      </c>
      <c r="G138" s="87" t="s">
        <v>183</v>
      </c>
    </row>
    <row r="139" spans="1:9" s="87" customFormat="1" x14ac:dyDescent="0.25">
      <c r="A139" s="327" t="s">
        <v>300</v>
      </c>
      <c r="B139" s="85">
        <v>3</v>
      </c>
      <c r="C139" s="85" t="s">
        <v>299</v>
      </c>
      <c r="D139" s="207">
        <f t="shared" ca="1" si="2"/>
        <v>231883.59958564115</v>
      </c>
      <c r="E139" s="85">
        <v>7</v>
      </c>
      <c r="F139" s="67">
        <f t="shared" ref="F139:F266" ca="1" si="3">ROUND(+B139*D139*E139,2)</f>
        <v>4869555.59</v>
      </c>
      <c r="G139" s="87" t="s">
        <v>183</v>
      </c>
    </row>
    <row r="140" spans="1:9" s="87" customFormat="1" x14ac:dyDescent="0.25">
      <c r="A140" s="327" t="s">
        <v>301</v>
      </c>
      <c r="B140" s="85">
        <v>3</v>
      </c>
      <c r="C140" s="85" t="s">
        <v>299</v>
      </c>
      <c r="D140" s="207">
        <f t="shared" ca="1" si="2"/>
        <v>217702.43463842454</v>
      </c>
      <c r="E140" s="85">
        <v>7</v>
      </c>
      <c r="F140" s="67">
        <f t="shared" ca="1" si="3"/>
        <v>4571751.13</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31791.641827462547</v>
      </c>
      <c r="E267" s="85">
        <v>7</v>
      </c>
      <c r="F267" s="218">
        <f ca="1">ROUND(+B267*D267*E267,2)</f>
        <v>667624.48</v>
      </c>
      <c r="G267" s="87" t="s">
        <v>183</v>
      </c>
    </row>
    <row r="268" spans="1:9" s="87" customFormat="1" x14ac:dyDescent="0.25">
      <c r="A268" s="327"/>
      <c r="B268" s="77"/>
      <c r="C268" s="77"/>
      <c r="D268" s="162"/>
      <c r="E268" s="167" t="s">
        <v>184</v>
      </c>
      <c r="F268" s="228">
        <f ca="1">ROUND(SUBTOTAL(109,F137:F267),2)</f>
        <v>12049435.52</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32809271.129999999</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307</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360205.44743180001</v>
      </c>
      <c r="E6" s="85">
        <v>7</v>
      </c>
      <c r="F6" s="67">
        <f t="shared" ref="F6:F134" ca="1" si="0">ROUND(+B6*D6*E6,2)</f>
        <v>7564314.4000000004</v>
      </c>
      <c r="G6" s="87" t="s">
        <v>180</v>
      </c>
    </row>
    <row r="7" spans="1:9" s="87" customFormat="1" x14ac:dyDescent="0.25">
      <c r="A7" s="327" t="s">
        <v>300</v>
      </c>
      <c r="B7" s="85">
        <v>3</v>
      </c>
      <c r="C7" s="85" t="s">
        <v>299</v>
      </c>
      <c r="D7" s="207">
        <f t="shared" ref="D7:D8" ca="1" si="1">RAND()*400000</f>
        <v>332552.66438565432</v>
      </c>
      <c r="E7" s="85">
        <v>7</v>
      </c>
      <c r="F7" s="67">
        <f t="shared" ca="1" si="0"/>
        <v>6983605.9500000002</v>
      </c>
      <c r="G7" s="87" t="s">
        <v>180</v>
      </c>
    </row>
    <row r="8" spans="1:9" s="87" customFormat="1" x14ac:dyDescent="0.25">
      <c r="A8" s="327" t="s">
        <v>301</v>
      </c>
      <c r="B8" s="85">
        <v>3</v>
      </c>
      <c r="C8" s="85" t="s">
        <v>299</v>
      </c>
      <c r="D8" s="207">
        <f t="shared" ca="1" si="1"/>
        <v>168772.55689952592</v>
      </c>
      <c r="E8" s="85">
        <v>7</v>
      </c>
      <c r="F8" s="67">
        <f t="shared" ca="1" si="0"/>
        <v>3544223.69</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161850.75293454601</v>
      </c>
      <c r="E135" s="85">
        <v>7</v>
      </c>
      <c r="F135" s="218">
        <f ca="1">ROUND(+B135*D135*E135,2)</f>
        <v>3398865.81</v>
      </c>
      <c r="G135" s="87" t="s">
        <v>180</v>
      </c>
    </row>
    <row r="136" spans="1:9" s="87" customFormat="1" x14ac:dyDescent="0.25">
      <c r="A136" s="327"/>
      <c r="B136" s="77"/>
      <c r="C136" s="77"/>
      <c r="D136" s="115"/>
      <c r="E136" s="168" t="s">
        <v>181</v>
      </c>
      <c r="F136" s="227">
        <f ca="1">ROUND(SUBTOTAL(109,F6:F135),2)</f>
        <v>21491009.850000001</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48120.672126668796</v>
      </c>
      <c r="E138" s="85">
        <v>7</v>
      </c>
      <c r="F138" s="67">
        <f ca="1">ROUND(+B138*D138*E138,2)</f>
        <v>1010534.11</v>
      </c>
      <c r="G138" s="87" t="s">
        <v>183</v>
      </c>
    </row>
    <row r="139" spans="1:9" s="87" customFormat="1" x14ac:dyDescent="0.25">
      <c r="A139" s="327" t="s">
        <v>300</v>
      </c>
      <c r="B139" s="85">
        <v>3</v>
      </c>
      <c r="C139" s="85" t="s">
        <v>299</v>
      </c>
      <c r="D139" s="207">
        <f t="shared" ca="1" si="2"/>
        <v>305269.18282840075</v>
      </c>
      <c r="E139" s="85">
        <v>7</v>
      </c>
      <c r="F139" s="67">
        <f t="shared" ref="F139:F266" ca="1" si="3">ROUND(+B139*D139*E139,2)</f>
        <v>6410652.8399999999</v>
      </c>
      <c r="G139" s="87" t="s">
        <v>183</v>
      </c>
    </row>
    <row r="140" spans="1:9" s="87" customFormat="1" x14ac:dyDescent="0.25">
      <c r="A140" s="327" t="s">
        <v>301</v>
      </c>
      <c r="B140" s="85">
        <v>3</v>
      </c>
      <c r="C140" s="85" t="s">
        <v>299</v>
      </c>
      <c r="D140" s="207">
        <f t="shared" ca="1" si="2"/>
        <v>326841.77998356859</v>
      </c>
      <c r="E140" s="85">
        <v>7</v>
      </c>
      <c r="F140" s="67">
        <f t="shared" ca="1" si="3"/>
        <v>6863677.3799999999</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267746.2137575149</v>
      </c>
      <c r="E267" s="85">
        <v>7</v>
      </c>
      <c r="F267" s="218">
        <f ca="1">ROUND(+B267*D267*E267,2)</f>
        <v>5622670.4900000002</v>
      </c>
      <c r="G267" s="87" t="s">
        <v>183</v>
      </c>
    </row>
    <row r="268" spans="1:9" s="87" customFormat="1" x14ac:dyDescent="0.25">
      <c r="A268" s="327"/>
      <c r="B268" s="77"/>
      <c r="C268" s="77"/>
      <c r="D268" s="162"/>
      <c r="E268" s="167" t="s">
        <v>184</v>
      </c>
      <c r="F268" s="228">
        <f ca="1">ROUND(SUBTOTAL(109,F137:F267),2)</f>
        <v>19907534.82</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41398544.670000002</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308</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217505.933401288</v>
      </c>
      <c r="E6" s="85">
        <v>7</v>
      </c>
      <c r="F6" s="67">
        <f t="shared" ref="F6:F134" ca="1" si="0">ROUND(+B6*D6*E6,2)</f>
        <v>4567624.5999999996</v>
      </c>
      <c r="G6" s="87" t="s">
        <v>180</v>
      </c>
    </row>
    <row r="7" spans="1:9" s="87" customFormat="1" x14ac:dyDescent="0.25">
      <c r="A7" s="327" t="s">
        <v>300</v>
      </c>
      <c r="B7" s="85">
        <v>3</v>
      </c>
      <c r="C7" s="85" t="s">
        <v>299</v>
      </c>
      <c r="D7" s="207">
        <f t="shared" ref="D7:D8" ca="1" si="1">RAND()*400000</f>
        <v>341172.96397288976</v>
      </c>
      <c r="E7" s="85">
        <v>7</v>
      </c>
      <c r="F7" s="67">
        <f t="shared" ca="1" si="0"/>
        <v>7164632.2400000002</v>
      </c>
      <c r="G7" s="87" t="s">
        <v>180</v>
      </c>
    </row>
    <row r="8" spans="1:9" s="87" customFormat="1" x14ac:dyDescent="0.25">
      <c r="A8" s="327" t="s">
        <v>301</v>
      </c>
      <c r="B8" s="85">
        <v>3</v>
      </c>
      <c r="C8" s="85" t="s">
        <v>299</v>
      </c>
      <c r="D8" s="207">
        <f t="shared" ca="1" si="1"/>
        <v>111254.49363630597</v>
      </c>
      <c r="E8" s="85">
        <v>7</v>
      </c>
      <c r="F8" s="67">
        <f t="shared" ca="1" si="0"/>
        <v>2336344.37</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155915.53075415627</v>
      </c>
      <c r="E135" s="85">
        <v>7</v>
      </c>
      <c r="F135" s="218">
        <f ca="1">ROUND(+B135*D135*E135,2)</f>
        <v>3274226.15</v>
      </c>
      <c r="G135" s="87" t="s">
        <v>180</v>
      </c>
    </row>
    <row r="136" spans="1:9" s="87" customFormat="1" x14ac:dyDescent="0.25">
      <c r="A136" s="327"/>
      <c r="B136" s="77"/>
      <c r="C136" s="77"/>
      <c r="D136" s="115"/>
      <c r="E136" s="168" t="s">
        <v>181</v>
      </c>
      <c r="F136" s="227">
        <f ca="1">ROUND(SUBTOTAL(109,F6:F135),2)</f>
        <v>17342827.359999999</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213362.90203167006</v>
      </c>
      <c r="E138" s="85">
        <v>7</v>
      </c>
      <c r="F138" s="67">
        <f ca="1">ROUND(+B138*D138*E138,2)</f>
        <v>4480620.9400000004</v>
      </c>
      <c r="G138" s="87" t="s">
        <v>183</v>
      </c>
    </row>
    <row r="139" spans="1:9" s="87" customFormat="1" x14ac:dyDescent="0.25">
      <c r="A139" s="327" t="s">
        <v>300</v>
      </c>
      <c r="B139" s="85">
        <v>3</v>
      </c>
      <c r="C139" s="85" t="s">
        <v>299</v>
      </c>
      <c r="D139" s="207">
        <f t="shared" ca="1" si="2"/>
        <v>19685.638135453941</v>
      </c>
      <c r="E139" s="85">
        <v>7</v>
      </c>
      <c r="F139" s="67">
        <f t="shared" ref="F139:F266" ca="1" si="3">ROUND(+B139*D139*E139,2)</f>
        <v>413398.4</v>
      </c>
      <c r="G139" s="87" t="s">
        <v>183</v>
      </c>
    </row>
    <row r="140" spans="1:9" s="87" customFormat="1" x14ac:dyDescent="0.25">
      <c r="A140" s="327" t="s">
        <v>301</v>
      </c>
      <c r="B140" s="85">
        <v>3</v>
      </c>
      <c r="C140" s="85" t="s">
        <v>299</v>
      </c>
      <c r="D140" s="207">
        <f t="shared" ca="1" si="2"/>
        <v>115102.31578020785</v>
      </c>
      <c r="E140" s="85">
        <v>7</v>
      </c>
      <c r="F140" s="67">
        <f t="shared" ca="1" si="3"/>
        <v>2417148.63</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37000.8944041996</v>
      </c>
      <c r="E267" s="85">
        <v>7</v>
      </c>
      <c r="F267" s="218">
        <f ca="1">ROUND(+B267*D267*E267,2)</f>
        <v>777018.78</v>
      </c>
      <c r="G267" s="87" t="s">
        <v>183</v>
      </c>
    </row>
    <row r="268" spans="1:9" s="87" customFormat="1" x14ac:dyDescent="0.25">
      <c r="A268" s="327"/>
      <c r="B268" s="77"/>
      <c r="C268" s="77"/>
      <c r="D268" s="162"/>
      <c r="E268" s="167" t="s">
        <v>184</v>
      </c>
      <c r="F268" s="67">
        <f ca="1">ROUND(SUBTOTAL(109,F137:F267),2)</f>
        <v>8088186.75</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25431014.109999999</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309</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58709.928813465769</v>
      </c>
      <c r="E6" s="85">
        <v>7</v>
      </c>
      <c r="F6" s="67">
        <f t="shared" ref="F6:F134" ca="1" si="0">ROUND(+B6*D6*E6,2)</f>
        <v>1232908.51</v>
      </c>
      <c r="G6" s="87" t="s">
        <v>180</v>
      </c>
    </row>
    <row r="7" spans="1:9" s="87" customFormat="1" x14ac:dyDescent="0.25">
      <c r="A7" s="327" t="s">
        <v>300</v>
      </c>
      <c r="B7" s="85">
        <v>3</v>
      </c>
      <c r="C7" s="85" t="s">
        <v>299</v>
      </c>
      <c r="D7" s="207">
        <f t="shared" ref="D7:D8" ca="1" si="1">RAND()*400000</f>
        <v>43582.077858172182</v>
      </c>
      <c r="E7" s="85">
        <v>7</v>
      </c>
      <c r="F7" s="67">
        <f t="shared" ca="1" si="0"/>
        <v>915223.64</v>
      </c>
      <c r="G7" s="87" t="s">
        <v>180</v>
      </c>
    </row>
    <row r="8" spans="1:9" s="87" customFormat="1" x14ac:dyDescent="0.25">
      <c r="A8" s="327" t="s">
        <v>301</v>
      </c>
      <c r="B8" s="85">
        <v>3</v>
      </c>
      <c r="C8" s="85" t="s">
        <v>299</v>
      </c>
      <c r="D8" s="207">
        <f t="shared" ca="1" si="1"/>
        <v>70712.841860301749</v>
      </c>
      <c r="E8" s="85">
        <v>7</v>
      </c>
      <c r="F8" s="67">
        <f t="shared" ca="1" si="0"/>
        <v>1484969.68</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104894.13518714845</v>
      </c>
      <c r="E135" s="85">
        <v>7</v>
      </c>
      <c r="F135" s="218">
        <f ca="1">ROUND(+B135*D135*E135,2)</f>
        <v>2202776.84</v>
      </c>
      <c r="G135" s="87" t="s">
        <v>180</v>
      </c>
    </row>
    <row r="136" spans="1:9" s="87" customFormat="1" x14ac:dyDescent="0.25">
      <c r="A136" s="327"/>
      <c r="B136" s="77"/>
      <c r="C136" s="77"/>
      <c r="D136" s="115"/>
      <c r="E136" s="168" t="s">
        <v>181</v>
      </c>
      <c r="F136" s="227">
        <f ca="1">ROUND(SUBTOTAL(109,F6:F135),2)</f>
        <v>5835878.6699999999</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149126.22502183291</v>
      </c>
      <c r="E138" s="85">
        <v>7</v>
      </c>
      <c r="F138" s="67">
        <f ca="1">ROUND(+B138*D138*E138,2)</f>
        <v>3131650.73</v>
      </c>
      <c r="G138" s="87" t="s">
        <v>183</v>
      </c>
    </row>
    <row r="139" spans="1:9" s="87" customFormat="1" x14ac:dyDescent="0.25">
      <c r="A139" s="327" t="s">
        <v>300</v>
      </c>
      <c r="B139" s="85">
        <v>3</v>
      </c>
      <c r="C139" s="85" t="s">
        <v>299</v>
      </c>
      <c r="D139" s="207">
        <f t="shared" ca="1" si="2"/>
        <v>112511.18510001792</v>
      </c>
      <c r="E139" s="85">
        <v>7</v>
      </c>
      <c r="F139" s="67">
        <f t="shared" ref="F139:F266" ca="1" si="3">ROUND(+B139*D139*E139,2)</f>
        <v>2362734.89</v>
      </c>
      <c r="G139" s="87" t="s">
        <v>183</v>
      </c>
    </row>
    <row r="140" spans="1:9" s="87" customFormat="1" x14ac:dyDescent="0.25">
      <c r="A140" s="327" t="s">
        <v>301</v>
      </c>
      <c r="B140" s="85">
        <v>3</v>
      </c>
      <c r="C140" s="85" t="s">
        <v>299</v>
      </c>
      <c r="D140" s="207">
        <f t="shared" ca="1" si="2"/>
        <v>342303.28780550952</v>
      </c>
      <c r="E140" s="85">
        <v>7</v>
      </c>
      <c r="F140" s="67">
        <f t="shared" ca="1" si="3"/>
        <v>7188369.04</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291269.58292318025</v>
      </c>
      <c r="E267" s="85">
        <v>7</v>
      </c>
      <c r="F267" s="218">
        <f ca="1">ROUND(+B267*D267*E267,2)</f>
        <v>6116661.2400000002</v>
      </c>
      <c r="G267" s="87" t="s">
        <v>183</v>
      </c>
    </row>
    <row r="268" spans="1:9" s="87" customFormat="1" x14ac:dyDescent="0.25">
      <c r="A268" s="327"/>
      <c r="B268" s="77"/>
      <c r="C268" s="77"/>
      <c r="D268" s="162"/>
      <c r="E268" s="167" t="s">
        <v>184</v>
      </c>
      <c r="F268" s="67">
        <f ca="1">ROUND(SUBTOTAL(109,F137:F267),2)</f>
        <v>18799415.899999999</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24635294.57</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1"/>
  <sheetViews>
    <sheetView zoomScaleNormal="100" zoomScaleSheetLayoutView="100" workbookViewId="0">
      <selection activeCell="T18" sqref="T18"/>
    </sheetView>
  </sheetViews>
  <sheetFormatPr defaultColWidth="9.140625" defaultRowHeight="12.75" x14ac:dyDescent="0.2"/>
  <cols>
    <col min="1" max="1" width="2.7109375" style="10" customWidth="1"/>
    <col min="2" max="2" width="4.140625" style="10" customWidth="1"/>
    <col min="3" max="3" width="3.7109375" style="10" customWidth="1"/>
    <col min="4" max="4" width="4" style="10" customWidth="1"/>
    <col min="5" max="5" width="15.42578125" style="10" customWidth="1"/>
    <col min="6" max="6" width="14.7109375" style="10" customWidth="1"/>
    <col min="7" max="7" width="19.140625" style="10" customWidth="1"/>
    <col min="8" max="8" width="9.5703125" style="10" customWidth="1"/>
    <col min="9" max="9" width="7" style="10" customWidth="1"/>
    <col min="10" max="10" width="9.5703125" style="10" customWidth="1"/>
    <col min="11" max="11" width="5.140625" style="10" customWidth="1"/>
    <col min="12" max="12" width="3.42578125" style="10" customWidth="1"/>
    <col min="13" max="13" width="13.140625" style="10" customWidth="1"/>
    <col min="14" max="14" width="2.5703125" style="10" customWidth="1"/>
    <col min="15" max="15" width="15.7109375" style="10" customWidth="1"/>
    <col min="16" max="16" width="3" style="10" customWidth="1"/>
    <col min="17" max="17" width="3.42578125" style="10" customWidth="1"/>
    <col min="18" max="18" width="2.28515625" style="10" customWidth="1"/>
    <col min="19" max="19" width="2.42578125" style="10" customWidth="1"/>
    <col min="20" max="20" width="9.140625" style="10"/>
    <col min="21" max="21" width="16.140625" style="10" customWidth="1"/>
    <col min="22" max="16384" width="9.140625" style="10"/>
  </cols>
  <sheetData>
    <row r="1" spans="2:30" ht="12.75" customHeight="1" x14ac:dyDescent="0.2">
      <c r="B1" s="10" t="s">
        <v>63</v>
      </c>
      <c r="F1" s="412">
        <f>+'Section A'!B2</f>
        <v>0</v>
      </c>
      <c r="G1" s="412"/>
      <c r="H1" s="412"/>
      <c r="I1" s="412"/>
      <c r="J1" s="412"/>
      <c r="K1" s="412"/>
      <c r="L1" s="412"/>
      <c r="M1" s="10" t="s">
        <v>65</v>
      </c>
      <c r="O1" s="413" t="str">
        <f>+'Section A'!F2</f>
        <v>3523-2970</v>
      </c>
      <c r="P1" s="413"/>
    </row>
    <row r="2" spans="2:30" ht="15" customHeight="1" x14ac:dyDescent="0.25">
      <c r="B2" s="416" t="s">
        <v>104</v>
      </c>
      <c r="C2" s="416"/>
      <c r="D2" s="416"/>
      <c r="E2" s="416"/>
      <c r="F2" s="416"/>
      <c r="G2" s="416"/>
      <c r="H2" s="416"/>
      <c r="I2" s="416"/>
      <c r="J2" s="416"/>
    </row>
    <row r="3" spans="2:30" ht="13.5" customHeight="1" x14ac:dyDescent="0.2">
      <c r="B3" s="124"/>
      <c r="C3" s="417" t="s">
        <v>105</v>
      </c>
      <c r="D3" s="417"/>
      <c r="E3" s="417"/>
      <c r="F3" s="417"/>
      <c r="G3" s="417"/>
      <c r="H3" s="417"/>
      <c r="I3" s="417"/>
      <c r="J3" s="417"/>
      <c r="K3" s="417"/>
      <c r="L3" s="417"/>
      <c r="M3" s="417"/>
      <c r="N3" s="417"/>
      <c r="O3" s="417"/>
      <c r="P3" s="417"/>
      <c r="Q3" s="417"/>
    </row>
    <row r="4" spans="2:30" ht="6.75" customHeight="1" x14ac:dyDescent="0.2">
      <c r="B4" s="124"/>
      <c r="C4" s="124"/>
      <c r="D4" s="124"/>
      <c r="E4" s="124"/>
      <c r="F4" s="124"/>
      <c r="G4" s="124"/>
      <c r="H4" s="124"/>
      <c r="I4" s="124"/>
      <c r="J4" s="124"/>
      <c r="K4" s="124"/>
      <c r="L4" s="124"/>
      <c r="M4" s="124"/>
      <c r="N4" s="124"/>
      <c r="O4" s="124"/>
      <c r="P4" s="124"/>
      <c r="Q4" s="124"/>
    </row>
    <row r="5" spans="2:30" ht="45.75" customHeight="1" x14ac:dyDescent="0.25">
      <c r="B5" s="126" t="s">
        <v>106</v>
      </c>
      <c r="C5" s="323"/>
      <c r="D5" s="127"/>
      <c r="E5" s="392" t="s">
        <v>107</v>
      </c>
      <c r="F5" s="392"/>
      <c r="G5" s="392"/>
      <c r="H5" s="392"/>
      <c r="I5" s="392"/>
      <c r="J5" s="392"/>
      <c r="K5" s="392"/>
      <c r="L5" s="392"/>
      <c r="M5" s="392"/>
      <c r="N5" s="392"/>
      <c r="O5" s="392"/>
      <c r="P5" s="392"/>
      <c r="Q5" s="395"/>
      <c r="T5" s="418" t="s">
        <v>108</v>
      </c>
      <c r="U5" s="418"/>
      <c r="V5" s="418"/>
      <c r="W5" s="418"/>
      <c r="X5" s="418"/>
      <c r="Y5" s="418"/>
      <c r="Z5" s="418"/>
    </row>
    <row r="6" spans="2:30" ht="15" customHeight="1" x14ac:dyDescent="0.25">
      <c r="B6" s="128"/>
      <c r="C6" s="129"/>
      <c r="D6" s="129"/>
      <c r="E6" s="396" t="s">
        <v>109</v>
      </c>
      <c r="F6" s="396"/>
      <c r="G6" s="396"/>
      <c r="H6" s="396"/>
      <c r="I6" s="396"/>
      <c r="J6" s="396"/>
      <c r="K6" s="396"/>
      <c r="L6" s="396"/>
      <c r="M6" s="396"/>
      <c r="N6" s="396"/>
      <c r="O6" s="396"/>
      <c r="P6" s="396"/>
      <c r="Q6" s="397"/>
      <c r="T6" s="130"/>
    </row>
    <row r="7" spans="2:30" ht="6.75" customHeight="1" x14ac:dyDescent="0.2">
      <c r="B7" s="131"/>
      <c r="C7" s="124"/>
      <c r="D7" s="124"/>
      <c r="E7" s="124"/>
      <c r="F7" s="124"/>
      <c r="G7" s="124"/>
      <c r="H7" s="124"/>
      <c r="I7" s="124"/>
      <c r="J7" s="124"/>
      <c r="K7" s="124"/>
      <c r="L7" s="124"/>
      <c r="M7" s="124"/>
      <c r="N7" s="124"/>
      <c r="O7" s="124"/>
      <c r="P7" s="124"/>
      <c r="Q7" s="124"/>
    </row>
    <row r="8" spans="2:30" ht="28.5" customHeight="1" x14ac:dyDescent="0.25">
      <c r="B8" s="336" t="s">
        <v>110</v>
      </c>
      <c r="C8" s="336"/>
      <c r="D8" s="336"/>
      <c r="E8" s="336"/>
      <c r="F8" s="336"/>
      <c r="G8" s="336"/>
      <c r="H8" s="336"/>
      <c r="I8" s="336"/>
      <c r="J8" s="336"/>
      <c r="K8" s="336"/>
      <c r="L8" s="336"/>
      <c r="M8" s="336"/>
      <c r="N8" s="336"/>
      <c r="O8" s="336"/>
      <c r="P8" s="336"/>
      <c r="Q8" s="336"/>
      <c r="T8" s="418" t="s">
        <v>111</v>
      </c>
      <c r="U8" s="418"/>
      <c r="V8" s="418"/>
      <c r="W8" s="418"/>
      <c r="X8" s="418"/>
      <c r="Y8" s="130"/>
      <c r="Z8" s="132"/>
      <c r="AA8" s="132"/>
      <c r="AB8" s="132"/>
      <c r="AC8" s="132"/>
      <c r="AD8" s="132"/>
    </row>
    <row r="9" spans="2:30" ht="18" customHeight="1" x14ac:dyDescent="0.2">
      <c r="B9" s="124"/>
      <c r="C9" s="133" t="s">
        <v>112</v>
      </c>
      <c r="D9" s="336" t="s">
        <v>113</v>
      </c>
      <c r="E9" s="336"/>
      <c r="F9" s="336"/>
      <c r="G9" s="336"/>
      <c r="H9" s="336"/>
      <c r="I9" s="336"/>
      <c r="J9" s="336"/>
      <c r="K9" s="336"/>
      <c r="L9" s="336"/>
      <c r="M9" s="336"/>
      <c r="N9" s="336"/>
      <c r="O9" s="336"/>
      <c r="P9" s="336"/>
      <c r="Q9" s="336"/>
      <c r="T9" s="49"/>
      <c r="U9" s="134"/>
      <c r="V9" s="134"/>
      <c r="W9" s="134"/>
      <c r="X9" s="134"/>
      <c r="Y9" s="134"/>
      <c r="Z9" s="134"/>
      <c r="AA9" s="134"/>
      <c r="AB9" s="134"/>
      <c r="AC9" s="134"/>
      <c r="AD9" s="134"/>
    </row>
    <row r="10" spans="2:30" ht="17.25" customHeight="1" x14ac:dyDescent="0.2">
      <c r="B10" s="124"/>
      <c r="C10" s="133" t="s">
        <v>114</v>
      </c>
      <c r="D10" s="336" t="s">
        <v>115</v>
      </c>
      <c r="E10" s="336"/>
      <c r="F10" s="336"/>
      <c r="G10" s="336"/>
      <c r="H10" s="336"/>
      <c r="I10" s="336"/>
      <c r="J10" s="336"/>
      <c r="K10" s="336"/>
      <c r="L10" s="336"/>
      <c r="M10" s="336"/>
      <c r="N10" s="336"/>
      <c r="O10" s="336"/>
      <c r="P10" s="336"/>
      <c r="Q10" s="336"/>
      <c r="T10" s="320"/>
      <c r="U10" s="135"/>
      <c r="V10" s="135"/>
      <c r="W10" s="135"/>
      <c r="X10" s="135"/>
      <c r="Y10" s="135"/>
      <c r="Z10" s="135"/>
      <c r="AA10" s="135"/>
      <c r="AB10" s="135"/>
      <c r="AC10" s="135"/>
      <c r="AD10" s="135"/>
    </row>
    <row r="11" spans="2:30" ht="14.25" customHeight="1" x14ac:dyDescent="0.2">
      <c r="B11" s="124"/>
      <c r="C11" s="133" t="s">
        <v>116</v>
      </c>
      <c r="D11" s="408" t="s">
        <v>117</v>
      </c>
      <c r="E11" s="408"/>
      <c r="F11" s="408"/>
      <c r="G11" s="408"/>
      <c r="H11" s="408"/>
      <c r="I11" s="408"/>
      <c r="J11" s="408"/>
      <c r="K11" s="408"/>
      <c r="L11" s="408"/>
      <c r="M11" s="408"/>
      <c r="N11" s="408"/>
      <c r="O11" s="408"/>
      <c r="P11" s="408"/>
      <c r="Q11" s="408"/>
      <c r="T11" s="394"/>
      <c r="U11" s="394"/>
      <c r="V11" s="394"/>
      <c r="W11" s="394"/>
      <c r="X11" s="394"/>
      <c r="Y11" s="394"/>
    </row>
    <row r="12" spans="2:30" ht="8.25" customHeight="1" x14ac:dyDescent="0.2">
      <c r="B12" s="124"/>
      <c r="C12" s="136"/>
      <c r="D12" s="136"/>
      <c r="E12" s="136"/>
      <c r="F12" s="136"/>
      <c r="G12" s="136"/>
      <c r="H12" s="136"/>
      <c r="I12" s="136"/>
      <c r="J12" s="136"/>
      <c r="K12" s="136"/>
      <c r="L12" s="136"/>
      <c r="M12" s="136"/>
      <c r="N12" s="136"/>
      <c r="O12" s="136"/>
      <c r="P12" s="136"/>
      <c r="Q12" s="124"/>
      <c r="T12" s="27"/>
      <c r="U12" s="27"/>
      <c r="V12" s="27"/>
      <c r="W12" s="27"/>
      <c r="X12" s="27"/>
      <c r="Y12" s="27"/>
    </row>
    <row r="13" spans="2:30" ht="42" customHeight="1" x14ac:dyDescent="0.2">
      <c r="B13" s="321" t="s">
        <v>118</v>
      </c>
      <c r="C13" s="232"/>
      <c r="D13" s="127"/>
      <c r="E13" s="392" t="s">
        <v>119</v>
      </c>
      <c r="F13" s="392"/>
      <c r="G13" s="392"/>
      <c r="H13" s="392"/>
      <c r="I13" s="392"/>
      <c r="J13" s="392"/>
      <c r="K13" s="392"/>
      <c r="L13" s="392"/>
      <c r="M13" s="392"/>
      <c r="N13" s="392"/>
      <c r="O13" s="392"/>
      <c r="P13" s="392"/>
      <c r="Q13" s="395"/>
    </row>
    <row r="14" spans="2:30" ht="13.5" customHeight="1" x14ac:dyDescent="0.2">
      <c r="B14" s="137"/>
      <c r="C14" s="138"/>
      <c r="D14" s="124"/>
      <c r="E14" s="414" t="s">
        <v>120</v>
      </c>
      <c r="F14" s="414"/>
      <c r="G14" s="414"/>
      <c r="H14" s="414"/>
      <c r="I14" s="414"/>
      <c r="J14" s="414"/>
      <c r="K14" s="414"/>
      <c r="L14" s="414"/>
      <c r="M14" s="414"/>
      <c r="N14" s="414"/>
      <c r="O14" s="414"/>
      <c r="P14" s="414"/>
      <c r="Q14" s="415"/>
    </row>
    <row r="15" spans="2:30" ht="48.75" customHeight="1" x14ac:dyDescent="0.2">
      <c r="B15" s="322" t="s">
        <v>121</v>
      </c>
      <c r="C15" s="324"/>
      <c r="D15" s="124"/>
      <c r="E15" s="335" t="s">
        <v>122</v>
      </c>
      <c r="F15" s="335"/>
      <c r="G15" s="335"/>
      <c r="H15" s="335"/>
      <c r="I15" s="335"/>
      <c r="J15" s="335"/>
      <c r="K15" s="335"/>
      <c r="L15" s="335"/>
      <c r="M15" s="335"/>
      <c r="N15" s="335"/>
      <c r="O15" s="335"/>
      <c r="P15" s="335"/>
      <c r="Q15" s="409"/>
    </row>
    <row r="16" spans="2:30" ht="18" customHeight="1" x14ac:dyDescent="0.2">
      <c r="B16" s="139"/>
      <c r="C16" s="129"/>
      <c r="D16" s="129"/>
      <c r="E16" s="396" t="s">
        <v>123</v>
      </c>
      <c r="F16" s="410"/>
      <c r="G16" s="410"/>
      <c r="H16" s="410"/>
      <c r="I16" s="410"/>
      <c r="J16" s="410"/>
      <c r="K16" s="410"/>
      <c r="L16" s="410"/>
      <c r="M16" s="410"/>
      <c r="N16" s="410"/>
      <c r="O16" s="410"/>
      <c r="P16" s="410"/>
      <c r="Q16" s="411"/>
      <c r="U16" s="394"/>
      <c r="V16" s="394"/>
      <c r="W16" s="394"/>
      <c r="X16" s="394"/>
      <c r="Y16" s="394"/>
      <c r="Z16" s="394"/>
    </row>
    <row r="17" spans="2:17" ht="5.25" customHeight="1" x14ac:dyDescent="0.2">
      <c r="B17" s="124"/>
      <c r="C17" s="124"/>
      <c r="D17" s="124"/>
      <c r="E17" s="124"/>
      <c r="F17" s="124"/>
      <c r="G17" s="124"/>
      <c r="H17" s="124"/>
      <c r="I17" s="124"/>
      <c r="J17" s="124"/>
      <c r="K17" s="124"/>
      <c r="L17" s="124"/>
      <c r="M17" s="124"/>
      <c r="N17" s="124"/>
      <c r="O17" s="124"/>
      <c r="P17" s="124"/>
      <c r="Q17" s="124"/>
    </row>
    <row r="18" spans="2:17" ht="37.5" customHeight="1" x14ac:dyDescent="0.2">
      <c r="B18" s="321" t="s">
        <v>124</v>
      </c>
      <c r="C18" s="323"/>
      <c r="D18" s="127"/>
      <c r="E18" s="392" t="s">
        <v>125</v>
      </c>
      <c r="F18" s="392"/>
      <c r="G18" s="392"/>
      <c r="H18" s="392"/>
      <c r="I18" s="392"/>
      <c r="J18" s="392"/>
      <c r="K18" s="392"/>
      <c r="L18" s="392"/>
      <c r="M18" s="392"/>
      <c r="N18" s="392"/>
      <c r="O18" s="392"/>
      <c r="P18" s="392"/>
      <c r="Q18" s="395"/>
    </row>
    <row r="19" spans="2:17" ht="27" customHeight="1" x14ac:dyDescent="0.2">
      <c r="B19" s="139"/>
      <c r="C19" s="129"/>
      <c r="D19" s="129"/>
      <c r="E19" s="396" t="s">
        <v>126</v>
      </c>
      <c r="F19" s="396"/>
      <c r="G19" s="396"/>
      <c r="H19" s="396"/>
      <c r="I19" s="396"/>
      <c r="J19" s="396"/>
      <c r="K19" s="396"/>
      <c r="L19" s="396"/>
      <c r="M19" s="396"/>
      <c r="N19" s="396"/>
      <c r="O19" s="396"/>
      <c r="P19" s="396"/>
      <c r="Q19" s="397"/>
    </row>
    <row r="20" spans="2:17" ht="6" customHeight="1" x14ac:dyDescent="0.2">
      <c r="B20" s="124"/>
      <c r="C20" s="124"/>
      <c r="D20" s="124"/>
      <c r="E20" s="124"/>
      <c r="F20" s="124"/>
      <c r="G20" s="124"/>
      <c r="H20" s="124"/>
      <c r="I20" s="124"/>
      <c r="J20" s="124"/>
      <c r="K20" s="124"/>
      <c r="L20" s="124"/>
      <c r="M20" s="124"/>
      <c r="N20" s="124"/>
      <c r="O20" s="124"/>
      <c r="P20" s="124"/>
      <c r="Q20" s="124"/>
    </row>
    <row r="21" spans="2:17" x14ac:dyDescent="0.2">
      <c r="B21" s="398" t="s">
        <v>127</v>
      </c>
      <c r="C21" s="401"/>
      <c r="D21" s="127"/>
      <c r="E21" s="140" t="s">
        <v>128</v>
      </c>
      <c r="F21" s="127"/>
      <c r="G21" s="127"/>
      <c r="H21" s="127"/>
      <c r="I21" s="127"/>
      <c r="J21" s="127"/>
      <c r="K21" s="127"/>
      <c r="L21" s="127"/>
      <c r="M21" s="127"/>
      <c r="N21" s="127"/>
      <c r="O21" s="127"/>
      <c r="P21" s="127"/>
      <c r="Q21" s="141"/>
    </row>
    <row r="22" spans="2:17" ht="15" customHeight="1" x14ac:dyDescent="0.2">
      <c r="B22" s="399"/>
      <c r="C22" s="402"/>
      <c r="D22" s="124"/>
      <c r="E22" s="142" t="s">
        <v>129</v>
      </c>
      <c r="F22" s="404" t="s">
        <v>130</v>
      </c>
      <c r="G22" s="404"/>
      <c r="H22" s="404"/>
      <c r="I22" s="404"/>
      <c r="J22" s="404"/>
      <c r="K22" s="404"/>
      <c r="L22" s="404"/>
      <c r="M22" s="404"/>
      <c r="N22" s="404"/>
      <c r="O22" s="404"/>
      <c r="P22" s="404"/>
      <c r="Q22" s="405"/>
    </row>
    <row r="23" spans="2:17" ht="14.25" customHeight="1" x14ac:dyDescent="0.2">
      <c r="B23" s="399"/>
      <c r="C23" s="402"/>
      <c r="D23" s="124"/>
      <c r="E23" s="142" t="s">
        <v>129</v>
      </c>
      <c r="F23" s="406" t="s">
        <v>131</v>
      </c>
      <c r="G23" s="406"/>
      <c r="H23" s="406"/>
      <c r="I23" s="406"/>
      <c r="J23" s="406"/>
      <c r="K23" s="406"/>
      <c r="L23" s="406"/>
      <c r="M23" s="406"/>
      <c r="N23" s="406"/>
      <c r="O23" s="406"/>
      <c r="P23" s="406"/>
      <c r="Q23" s="407"/>
    </row>
    <row r="24" spans="2:17" ht="12.75" customHeight="1" x14ac:dyDescent="0.2">
      <c r="B24" s="400"/>
      <c r="C24" s="403"/>
      <c r="D24" s="129"/>
      <c r="E24" s="143" t="s">
        <v>132</v>
      </c>
      <c r="F24" s="144"/>
      <c r="G24" s="144"/>
      <c r="H24" s="144"/>
      <c r="I24" s="144"/>
      <c r="J24" s="129"/>
      <c r="K24" s="129"/>
      <c r="L24" s="129"/>
      <c r="M24" s="129"/>
      <c r="N24" s="129"/>
      <c r="O24" s="129"/>
      <c r="P24" s="129"/>
      <c r="Q24" s="125"/>
    </row>
    <row r="25" spans="2:17" ht="12.75" customHeight="1" x14ac:dyDescent="0.2">
      <c r="B25" s="142"/>
      <c r="C25" s="145"/>
      <c r="D25" s="124"/>
      <c r="E25" s="29"/>
      <c r="F25" s="138"/>
      <c r="G25" s="138"/>
      <c r="H25" s="138"/>
      <c r="I25" s="138"/>
      <c r="J25" s="124"/>
      <c r="K25" s="124"/>
      <c r="L25" s="124"/>
      <c r="M25" s="124"/>
      <c r="N25" s="124"/>
      <c r="O25" s="124"/>
      <c r="P25" s="124"/>
      <c r="Q25" s="124"/>
    </row>
    <row r="26" spans="2:17" ht="27" customHeight="1" x14ac:dyDescent="0.2">
      <c r="B26" s="146" t="s">
        <v>133</v>
      </c>
      <c r="C26" s="172"/>
      <c r="D26" s="147"/>
      <c r="E26" s="386" t="s">
        <v>134</v>
      </c>
      <c r="F26" s="386"/>
      <c r="G26" s="386"/>
      <c r="H26" s="386"/>
      <c r="I26" s="386"/>
      <c r="J26" s="386"/>
      <c r="K26" s="386"/>
      <c r="L26" s="386"/>
      <c r="M26" s="386"/>
      <c r="N26" s="386"/>
      <c r="O26" s="386"/>
      <c r="P26" s="386"/>
      <c r="Q26" s="387"/>
    </row>
    <row r="27" spans="2:17" ht="33" customHeight="1" thickBot="1" x14ac:dyDescent="0.25">
      <c r="B27" s="124"/>
      <c r="C27" s="124"/>
      <c r="D27" s="124"/>
      <c r="E27" s="124"/>
      <c r="F27" s="124"/>
      <c r="G27" s="124"/>
      <c r="H27" s="124"/>
      <c r="I27" s="124"/>
      <c r="J27" s="124"/>
      <c r="K27" s="124"/>
      <c r="L27" s="124"/>
      <c r="M27" s="124"/>
      <c r="N27" s="124"/>
      <c r="O27" s="124"/>
      <c r="P27" s="124"/>
      <c r="Q27" s="124"/>
    </row>
    <row r="28" spans="2:17" ht="5.25" customHeight="1" thickTop="1" x14ac:dyDescent="0.2">
      <c r="B28" s="124"/>
      <c r="C28" s="124"/>
      <c r="D28" s="124"/>
      <c r="E28" s="124"/>
      <c r="F28" s="124"/>
      <c r="G28" s="148"/>
      <c r="H28" s="149"/>
      <c r="I28" s="149"/>
      <c r="J28" s="149"/>
      <c r="K28" s="149"/>
      <c r="L28" s="149"/>
      <c r="M28" s="149"/>
      <c r="N28" s="149"/>
      <c r="O28" s="149"/>
      <c r="P28" s="149"/>
      <c r="Q28" s="150"/>
    </row>
    <row r="29" spans="2:17" ht="14.25" customHeight="1" x14ac:dyDescent="0.2">
      <c r="B29" s="388" t="s">
        <v>135</v>
      </c>
      <c r="C29" s="388"/>
      <c r="D29" s="388"/>
      <c r="E29" s="388"/>
      <c r="F29" s="388"/>
      <c r="G29" s="389" t="s">
        <v>136</v>
      </c>
      <c r="H29" s="335"/>
      <c r="I29" s="390"/>
      <c r="J29" s="390"/>
      <c r="K29" s="320" t="s">
        <v>137</v>
      </c>
      <c r="L29" s="391"/>
      <c r="M29" s="391"/>
      <c r="N29" s="49"/>
      <c r="O29" s="10" t="s">
        <v>138</v>
      </c>
      <c r="P29" s="320"/>
      <c r="Q29" s="151"/>
    </row>
    <row r="30" spans="2:17" ht="14.25" customHeight="1" x14ac:dyDescent="0.2">
      <c r="B30" s="388"/>
      <c r="C30" s="388"/>
      <c r="D30" s="388"/>
      <c r="E30" s="388"/>
      <c r="F30" s="388"/>
      <c r="G30" s="389" t="s">
        <v>139</v>
      </c>
      <c r="H30" s="335"/>
      <c r="I30" s="335"/>
      <c r="J30" s="390"/>
      <c r="K30" s="390"/>
      <c r="L30" s="390"/>
      <c r="M30" s="390"/>
      <c r="N30" s="390"/>
      <c r="O30" s="390"/>
      <c r="P30" s="390"/>
      <c r="Q30" s="152"/>
    </row>
    <row r="31" spans="2:17" ht="14.25" customHeight="1" x14ac:dyDescent="0.2">
      <c r="B31" s="388"/>
      <c r="C31" s="388"/>
      <c r="D31" s="388"/>
      <c r="E31" s="388"/>
      <c r="F31" s="388"/>
      <c r="G31" s="319" t="s">
        <v>140</v>
      </c>
      <c r="H31" s="153"/>
      <c r="I31" s="27" t="s">
        <v>141</v>
      </c>
      <c r="J31" s="392" t="s">
        <v>142</v>
      </c>
      <c r="K31" s="392"/>
      <c r="L31" s="392"/>
      <c r="M31" s="393"/>
      <c r="N31" s="393"/>
      <c r="O31" s="393"/>
      <c r="P31" s="393"/>
      <c r="Q31" s="152"/>
    </row>
    <row r="32" spans="2:17" ht="5.25" customHeight="1" thickBot="1" x14ac:dyDescent="0.25">
      <c r="B32" s="124"/>
      <c r="C32" s="124"/>
      <c r="D32" s="124"/>
      <c r="E32" s="124"/>
      <c r="F32" s="124"/>
      <c r="G32" s="154"/>
      <c r="H32" s="155"/>
      <c r="I32" s="155"/>
      <c r="J32" s="155"/>
      <c r="K32" s="155"/>
      <c r="L32" s="155"/>
      <c r="M32" s="155"/>
      <c r="N32" s="155"/>
      <c r="O32" s="155"/>
      <c r="P32" s="155"/>
      <c r="Q32" s="156"/>
    </row>
    <row r="33" spans="2:25" ht="13.5" thickTop="1" x14ac:dyDescent="0.2">
      <c r="B33" s="124"/>
      <c r="C33" s="124"/>
      <c r="D33" s="124"/>
      <c r="E33" s="124"/>
      <c r="F33" s="124"/>
      <c r="G33" s="124"/>
      <c r="H33" s="124"/>
      <c r="I33" s="124"/>
      <c r="J33" s="124"/>
      <c r="K33" s="124"/>
      <c r="L33" s="124"/>
      <c r="M33" s="124"/>
      <c r="N33" s="124"/>
      <c r="O33" s="124"/>
      <c r="P33" s="124"/>
      <c r="Q33" s="124"/>
    </row>
    <row r="37" spans="2:25" ht="13.5" customHeight="1" x14ac:dyDescent="0.2"/>
    <row r="38" spans="2:25" ht="16.5" customHeight="1" x14ac:dyDescent="0.2"/>
    <row r="39" spans="2:25" x14ac:dyDescent="0.2">
      <c r="U39" s="385"/>
      <c r="V39" s="385"/>
      <c r="W39" s="385"/>
      <c r="X39" s="385"/>
      <c r="Y39" s="385"/>
    </row>
    <row r="40" spans="2:25" x14ac:dyDescent="0.2">
      <c r="U40" s="385"/>
      <c r="V40" s="385"/>
      <c r="W40" s="385"/>
      <c r="X40" s="385"/>
      <c r="Y40" s="385"/>
    </row>
    <row r="41" spans="2:25" x14ac:dyDescent="0.2">
      <c r="U41" s="385"/>
      <c r="V41" s="385"/>
      <c r="W41" s="385"/>
      <c r="X41" s="385"/>
      <c r="Y41" s="385"/>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40625" defaultRowHeight="15" x14ac:dyDescent="0.25"/>
  <cols>
    <col min="1" max="1" width="55.5703125" customWidth="1"/>
    <col min="2" max="5" width="15.140625" customWidth="1"/>
    <col min="6" max="6" width="17" customWidth="1"/>
    <col min="7" max="7" width="11" hidden="1" customWidth="1"/>
    <col min="8" max="8" width="2.5703125" customWidth="1"/>
  </cols>
  <sheetData>
    <row r="1" spans="1:9" ht="20.25" customHeight="1" x14ac:dyDescent="0.25">
      <c r="A1" s="453" t="s">
        <v>169</v>
      </c>
      <c r="B1" s="453"/>
      <c r="C1" s="453"/>
      <c r="D1" s="453"/>
      <c r="E1" s="453"/>
      <c r="F1">
        <f>+'Section A'!B2</f>
        <v>0</v>
      </c>
      <c r="G1" s="46" t="s">
        <v>178</v>
      </c>
    </row>
    <row r="2" spans="1:9" ht="20.25" customHeight="1" x14ac:dyDescent="0.25">
      <c r="A2" s="217" t="s">
        <v>310</v>
      </c>
      <c r="B2" s="480" t="s">
        <v>298</v>
      </c>
      <c r="C2" s="480"/>
      <c r="D2" s="480"/>
      <c r="E2" s="480"/>
      <c r="F2" s="480"/>
      <c r="G2" s="46"/>
    </row>
    <row r="3" spans="1:9" ht="42" customHeight="1" x14ac:dyDescent="0.25">
      <c r="A3" s="385" t="s">
        <v>288</v>
      </c>
      <c r="B3" s="385"/>
      <c r="C3" s="385"/>
      <c r="D3" s="385"/>
      <c r="E3" s="385"/>
      <c r="F3" s="385"/>
      <c r="G3" t="s">
        <v>185</v>
      </c>
    </row>
    <row r="4" spans="1:9" x14ac:dyDescent="0.25">
      <c r="A4" s="10"/>
      <c r="B4" s="10"/>
      <c r="C4" s="10"/>
      <c r="D4" s="10"/>
      <c r="E4" s="10"/>
      <c r="F4" s="10"/>
      <c r="G4" t="s">
        <v>185</v>
      </c>
    </row>
    <row r="5" spans="1:9" x14ac:dyDescent="0.25">
      <c r="A5" s="184" t="s">
        <v>260</v>
      </c>
      <c r="B5" s="184" t="s">
        <v>207</v>
      </c>
      <c r="C5" s="184" t="s">
        <v>206</v>
      </c>
      <c r="D5" s="184" t="s">
        <v>223</v>
      </c>
      <c r="E5" s="184" t="s">
        <v>176</v>
      </c>
      <c r="F5" s="184" t="s">
        <v>289</v>
      </c>
      <c r="G5" s="210" t="s">
        <v>185</v>
      </c>
      <c r="I5" s="121" t="s">
        <v>179</v>
      </c>
    </row>
    <row r="6" spans="1:9" s="87" customFormat="1" x14ac:dyDescent="0.25">
      <c r="A6" s="180" t="s">
        <v>260</v>
      </c>
      <c r="B6" s="85">
        <v>3</v>
      </c>
      <c r="C6" s="85" t="s">
        <v>299</v>
      </c>
      <c r="D6" s="207">
        <f ca="1">RAND()*400000</f>
        <v>33802.972055496561</v>
      </c>
      <c r="E6" s="85">
        <v>7</v>
      </c>
      <c r="F6" s="67">
        <f t="shared" ref="F6:F134" ca="1" si="0">ROUND(+B6*D6*E6,2)</f>
        <v>709862.41</v>
      </c>
      <c r="G6" s="87" t="s">
        <v>180</v>
      </c>
    </row>
    <row r="7" spans="1:9" s="87" customFormat="1" x14ac:dyDescent="0.25">
      <c r="A7" s="327" t="s">
        <v>300</v>
      </c>
      <c r="B7" s="85">
        <v>3</v>
      </c>
      <c r="C7" s="85" t="s">
        <v>299</v>
      </c>
      <c r="D7" s="207">
        <f t="shared" ref="D7:D8" ca="1" si="1">RAND()*400000</f>
        <v>275445.83194890938</v>
      </c>
      <c r="E7" s="85">
        <v>7</v>
      </c>
      <c r="F7" s="67">
        <f t="shared" ca="1" si="0"/>
        <v>5784362.4699999997</v>
      </c>
      <c r="G7" s="87" t="s">
        <v>180</v>
      </c>
    </row>
    <row r="8" spans="1:9" s="87" customFormat="1" x14ac:dyDescent="0.25">
      <c r="A8" s="327" t="s">
        <v>301</v>
      </c>
      <c r="B8" s="85">
        <v>3</v>
      </c>
      <c r="C8" s="85" t="s">
        <v>299</v>
      </c>
      <c r="D8" s="207">
        <f t="shared" ca="1" si="1"/>
        <v>257664.40802085347</v>
      </c>
      <c r="E8" s="85">
        <v>7</v>
      </c>
      <c r="F8" s="67">
        <f t="shared" ca="1" si="0"/>
        <v>5410952.5700000003</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si="0"/>
        <v>0</v>
      </c>
      <c r="G38" s="87" t="s">
        <v>180</v>
      </c>
    </row>
    <row r="39" spans="1:7" s="87" customFormat="1" hidden="1" x14ac:dyDescent="0.25">
      <c r="A39" s="327"/>
      <c r="B39" s="85"/>
      <c r="C39" s="85"/>
      <c r="D39" s="207"/>
      <c r="E39" s="85"/>
      <c r="F39" s="67">
        <f t="shared" si="0"/>
        <v>0</v>
      </c>
      <c r="G39" s="87" t="s">
        <v>180</v>
      </c>
    </row>
    <row r="40" spans="1:7" s="87" customFormat="1" hidden="1" x14ac:dyDescent="0.25">
      <c r="A40" s="327"/>
      <c r="B40" s="85"/>
      <c r="C40" s="85"/>
      <c r="D40" s="207"/>
      <c r="E40" s="85"/>
      <c r="F40" s="67">
        <f t="shared" si="0"/>
        <v>0</v>
      </c>
      <c r="G40" s="87" t="s">
        <v>180</v>
      </c>
    </row>
    <row r="41" spans="1:7" s="87" customFormat="1" hidden="1" x14ac:dyDescent="0.25">
      <c r="A41" s="327"/>
      <c r="B41" s="85"/>
      <c r="C41" s="85"/>
      <c r="D41" s="207"/>
      <c r="E41" s="85"/>
      <c r="F41" s="67">
        <f t="shared" si="0"/>
        <v>0</v>
      </c>
      <c r="G41" s="87" t="s">
        <v>180</v>
      </c>
    </row>
    <row r="42" spans="1:7" s="87" customFormat="1" hidden="1" x14ac:dyDescent="0.25">
      <c r="A42" s="327"/>
      <c r="B42" s="85"/>
      <c r="C42" s="85"/>
      <c r="D42" s="207"/>
      <c r="E42" s="85"/>
      <c r="F42" s="67">
        <f t="shared" si="0"/>
        <v>0</v>
      </c>
      <c r="G42" s="87" t="s">
        <v>180</v>
      </c>
    </row>
    <row r="43" spans="1:7" s="87" customFormat="1" hidden="1" x14ac:dyDescent="0.25">
      <c r="A43" s="327"/>
      <c r="B43" s="85"/>
      <c r="C43" s="85"/>
      <c r="D43" s="207"/>
      <c r="E43" s="85"/>
      <c r="F43" s="67">
        <f t="shared" si="0"/>
        <v>0</v>
      </c>
      <c r="G43" s="87" t="s">
        <v>180</v>
      </c>
    </row>
    <row r="44" spans="1:7" s="87" customFormat="1" hidden="1" x14ac:dyDescent="0.25">
      <c r="A44" s="327"/>
      <c r="B44" s="85"/>
      <c r="C44" s="85"/>
      <c r="D44" s="207"/>
      <c r="E44" s="85"/>
      <c r="F44" s="67">
        <f t="shared" si="0"/>
        <v>0</v>
      </c>
      <c r="G44" s="87" t="s">
        <v>180</v>
      </c>
    </row>
    <row r="45" spans="1:7" s="87" customFormat="1" hidden="1" x14ac:dyDescent="0.25">
      <c r="A45" s="327"/>
      <c r="B45" s="85"/>
      <c r="C45" s="85"/>
      <c r="D45" s="207"/>
      <c r="E45" s="85"/>
      <c r="F45" s="67">
        <f t="shared" si="0"/>
        <v>0</v>
      </c>
      <c r="G45" s="87" t="s">
        <v>180</v>
      </c>
    </row>
    <row r="46" spans="1:7" s="87" customFormat="1" hidden="1" x14ac:dyDescent="0.25">
      <c r="A46" s="327"/>
      <c r="B46" s="85"/>
      <c r="C46" s="85"/>
      <c r="D46" s="207"/>
      <c r="E46" s="85"/>
      <c r="F46" s="67">
        <f t="shared" si="0"/>
        <v>0</v>
      </c>
      <c r="G46" s="87" t="s">
        <v>180</v>
      </c>
    </row>
    <row r="47" spans="1:7" s="87" customFormat="1" hidden="1" x14ac:dyDescent="0.25">
      <c r="A47" s="327"/>
      <c r="B47" s="85"/>
      <c r="C47" s="85"/>
      <c r="D47" s="207"/>
      <c r="E47" s="85"/>
      <c r="F47" s="67">
        <f t="shared" si="0"/>
        <v>0</v>
      </c>
      <c r="G47" s="87" t="s">
        <v>180</v>
      </c>
    </row>
    <row r="48" spans="1:7" s="87" customFormat="1" hidden="1" x14ac:dyDescent="0.25">
      <c r="A48" s="327"/>
      <c r="B48" s="85"/>
      <c r="C48" s="85"/>
      <c r="D48" s="207"/>
      <c r="E48" s="85"/>
      <c r="F48" s="67">
        <f t="shared" si="0"/>
        <v>0</v>
      </c>
      <c r="G48" s="87" t="s">
        <v>180</v>
      </c>
    </row>
    <row r="49" spans="1:7" s="87" customFormat="1" hidden="1" x14ac:dyDescent="0.25">
      <c r="A49" s="327"/>
      <c r="B49" s="85"/>
      <c r="C49" s="85"/>
      <c r="D49" s="207"/>
      <c r="E49" s="85"/>
      <c r="F49" s="67">
        <f t="shared" si="0"/>
        <v>0</v>
      </c>
      <c r="G49" s="87" t="s">
        <v>180</v>
      </c>
    </row>
    <row r="50" spans="1:7" s="87" customFormat="1" hidden="1" x14ac:dyDescent="0.25">
      <c r="A50" s="327"/>
      <c r="B50" s="85"/>
      <c r="C50" s="85"/>
      <c r="D50" s="207"/>
      <c r="E50" s="85"/>
      <c r="F50" s="67">
        <f t="shared" si="0"/>
        <v>0</v>
      </c>
      <c r="G50" s="87" t="s">
        <v>180</v>
      </c>
    </row>
    <row r="51" spans="1:7" s="87" customFormat="1" hidden="1" x14ac:dyDescent="0.25">
      <c r="A51" s="327"/>
      <c r="B51" s="85"/>
      <c r="C51" s="85"/>
      <c r="D51" s="207"/>
      <c r="E51" s="85"/>
      <c r="F51" s="67">
        <f t="shared" si="0"/>
        <v>0</v>
      </c>
      <c r="G51" s="87" t="s">
        <v>180</v>
      </c>
    </row>
    <row r="52" spans="1:7" s="87" customFormat="1" hidden="1" x14ac:dyDescent="0.25">
      <c r="A52" s="327"/>
      <c r="B52" s="85"/>
      <c r="C52" s="85"/>
      <c r="D52" s="207"/>
      <c r="E52" s="85"/>
      <c r="F52" s="67">
        <f t="shared" si="0"/>
        <v>0</v>
      </c>
      <c r="G52" s="87" t="s">
        <v>180</v>
      </c>
    </row>
    <row r="53" spans="1:7" s="87" customFormat="1" hidden="1" x14ac:dyDescent="0.25">
      <c r="A53" s="327"/>
      <c r="B53" s="85"/>
      <c r="C53" s="85"/>
      <c r="D53" s="207"/>
      <c r="E53" s="85"/>
      <c r="F53" s="67">
        <f t="shared" si="0"/>
        <v>0</v>
      </c>
      <c r="G53" s="87" t="s">
        <v>180</v>
      </c>
    </row>
    <row r="54" spans="1:7" s="87" customFormat="1" hidden="1" x14ac:dyDescent="0.25">
      <c r="A54" s="327"/>
      <c r="B54" s="85"/>
      <c r="C54" s="85"/>
      <c r="D54" s="207"/>
      <c r="E54" s="85"/>
      <c r="F54" s="67">
        <f t="shared" si="0"/>
        <v>0</v>
      </c>
      <c r="G54" s="87" t="s">
        <v>180</v>
      </c>
    </row>
    <row r="55" spans="1:7" s="87" customFormat="1" hidden="1" x14ac:dyDescent="0.25">
      <c r="A55" s="327"/>
      <c r="B55" s="85"/>
      <c r="C55" s="85"/>
      <c r="D55" s="207"/>
      <c r="E55" s="85"/>
      <c r="F55" s="67">
        <f t="shared" si="0"/>
        <v>0</v>
      </c>
      <c r="G55" s="87" t="s">
        <v>180</v>
      </c>
    </row>
    <row r="56" spans="1:7" s="87" customFormat="1" hidden="1" x14ac:dyDescent="0.25">
      <c r="A56" s="327"/>
      <c r="B56" s="85"/>
      <c r="C56" s="85"/>
      <c r="D56" s="207"/>
      <c r="E56" s="85"/>
      <c r="F56" s="67">
        <f t="shared" si="0"/>
        <v>0</v>
      </c>
      <c r="G56" s="87" t="s">
        <v>180</v>
      </c>
    </row>
    <row r="57" spans="1:7" s="87" customFormat="1" hidden="1" x14ac:dyDescent="0.25">
      <c r="A57" s="327"/>
      <c r="B57" s="85"/>
      <c r="C57" s="85"/>
      <c r="D57" s="207"/>
      <c r="E57" s="85"/>
      <c r="F57" s="67">
        <f t="shared" si="0"/>
        <v>0</v>
      </c>
      <c r="G57" s="87" t="s">
        <v>180</v>
      </c>
    </row>
    <row r="58" spans="1:7" s="87" customFormat="1" hidden="1" x14ac:dyDescent="0.25">
      <c r="A58" s="327"/>
      <c r="B58" s="85"/>
      <c r="C58" s="85"/>
      <c r="D58" s="207"/>
      <c r="E58" s="85"/>
      <c r="F58" s="67">
        <f t="shared" si="0"/>
        <v>0</v>
      </c>
      <c r="G58" s="87" t="s">
        <v>180</v>
      </c>
    </row>
    <row r="59" spans="1:7" s="87" customFormat="1" hidden="1" x14ac:dyDescent="0.25">
      <c r="A59" s="327"/>
      <c r="B59" s="85"/>
      <c r="C59" s="85"/>
      <c r="D59" s="207"/>
      <c r="E59" s="85"/>
      <c r="F59" s="67">
        <f t="shared" si="0"/>
        <v>0</v>
      </c>
      <c r="G59" s="87" t="s">
        <v>180</v>
      </c>
    </row>
    <row r="60" spans="1:7" s="87" customFormat="1" hidden="1" x14ac:dyDescent="0.25">
      <c r="A60" s="327"/>
      <c r="B60" s="85"/>
      <c r="C60" s="85"/>
      <c r="D60" s="207"/>
      <c r="E60" s="85"/>
      <c r="F60" s="67">
        <f t="shared" si="0"/>
        <v>0</v>
      </c>
      <c r="G60" s="87" t="s">
        <v>180</v>
      </c>
    </row>
    <row r="61" spans="1:7" s="87" customFormat="1" hidden="1" x14ac:dyDescent="0.25">
      <c r="A61" s="327"/>
      <c r="B61" s="85"/>
      <c r="C61" s="85"/>
      <c r="D61" s="207"/>
      <c r="E61" s="85"/>
      <c r="F61" s="67">
        <f t="shared" si="0"/>
        <v>0</v>
      </c>
      <c r="G61" s="87" t="s">
        <v>180</v>
      </c>
    </row>
    <row r="62" spans="1:7" s="87" customFormat="1" hidden="1" x14ac:dyDescent="0.25">
      <c r="A62" s="327"/>
      <c r="B62" s="85"/>
      <c r="C62" s="85"/>
      <c r="D62" s="207"/>
      <c r="E62" s="85"/>
      <c r="F62" s="67">
        <f t="shared" si="0"/>
        <v>0</v>
      </c>
      <c r="G62" s="87" t="s">
        <v>180</v>
      </c>
    </row>
    <row r="63" spans="1:7" s="87" customFormat="1" hidden="1" x14ac:dyDescent="0.25">
      <c r="A63" s="327"/>
      <c r="B63" s="85"/>
      <c r="C63" s="85"/>
      <c r="D63" s="207"/>
      <c r="E63" s="85"/>
      <c r="F63" s="67">
        <f t="shared" si="0"/>
        <v>0</v>
      </c>
      <c r="G63" s="87" t="s">
        <v>180</v>
      </c>
    </row>
    <row r="64" spans="1:7" s="87" customFormat="1" hidden="1" x14ac:dyDescent="0.25">
      <c r="A64" s="327"/>
      <c r="B64" s="85"/>
      <c r="C64" s="85"/>
      <c r="D64" s="207"/>
      <c r="E64" s="85"/>
      <c r="F64" s="67">
        <f t="shared" si="0"/>
        <v>0</v>
      </c>
      <c r="G64" s="87" t="s">
        <v>180</v>
      </c>
    </row>
    <row r="65" spans="1:7" s="87" customFormat="1" hidden="1" x14ac:dyDescent="0.25">
      <c r="A65" s="327"/>
      <c r="B65" s="85"/>
      <c r="C65" s="85"/>
      <c r="D65" s="207"/>
      <c r="E65" s="85"/>
      <c r="F65" s="67">
        <f t="shared" si="0"/>
        <v>0</v>
      </c>
      <c r="G65" s="87" t="s">
        <v>180</v>
      </c>
    </row>
    <row r="66" spans="1:7" s="87" customFormat="1" hidden="1" x14ac:dyDescent="0.25">
      <c r="A66" s="327"/>
      <c r="B66" s="85"/>
      <c r="C66" s="85"/>
      <c r="D66" s="207"/>
      <c r="E66" s="85"/>
      <c r="F66" s="67">
        <f t="shared" si="0"/>
        <v>0</v>
      </c>
      <c r="G66" s="87" t="s">
        <v>180</v>
      </c>
    </row>
    <row r="67" spans="1:7" s="87" customFormat="1" hidden="1" x14ac:dyDescent="0.25">
      <c r="A67" s="327"/>
      <c r="B67" s="85"/>
      <c r="C67" s="85"/>
      <c r="D67" s="207"/>
      <c r="E67" s="85"/>
      <c r="F67" s="67">
        <f t="shared" si="0"/>
        <v>0</v>
      </c>
      <c r="G67" s="87" t="s">
        <v>180</v>
      </c>
    </row>
    <row r="68" spans="1:7" s="87" customFormat="1" hidden="1" x14ac:dyDescent="0.25">
      <c r="A68" s="327"/>
      <c r="B68" s="85"/>
      <c r="C68" s="85"/>
      <c r="D68" s="207"/>
      <c r="E68" s="85"/>
      <c r="F68" s="67">
        <f t="shared" si="0"/>
        <v>0</v>
      </c>
      <c r="G68" s="87" t="s">
        <v>180</v>
      </c>
    </row>
    <row r="69" spans="1:7" s="87" customFormat="1" hidden="1" x14ac:dyDescent="0.25">
      <c r="A69" s="327"/>
      <c r="B69" s="85"/>
      <c r="C69" s="85"/>
      <c r="D69" s="207"/>
      <c r="E69" s="85"/>
      <c r="F69" s="67">
        <f t="shared" si="0"/>
        <v>0</v>
      </c>
      <c r="G69" s="87" t="s">
        <v>180</v>
      </c>
    </row>
    <row r="70" spans="1:7" s="87" customFormat="1" hidden="1" x14ac:dyDescent="0.25">
      <c r="A70" s="327"/>
      <c r="B70" s="85"/>
      <c r="C70" s="85"/>
      <c r="D70" s="207"/>
      <c r="E70" s="85"/>
      <c r="F70" s="67">
        <f t="shared" si="0"/>
        <v>0</v>
      </c>
      <c r="G70" s="87" t="s">
        <v>180</v>
      </c>
    </row>
    <row r="71" spans="1:7" s="87" customFormat="1" hidden="1" x14ac:dyDescent="0.25">
      <c r="A71" s="327"/>
      <c r="B71" s="85"/>
      <c r="C71" s="85"/>
      <c r="D71" s="207"/>
      <c r="E71" s="85"/>
      <c r="F71" s="67">
        <f t="shared" si="0"/>
        <v>0</v>
      </c>
      <c r="G71" s="87" t="s">
        <v>180</v>
      </c>
    </row>
    <row r="72" spans="1:7" s="87" customFormat="1" hidden="1" x14ac:dyDescent="0.25">
      <c r="A72" s="327"/>
      <c r="B72" s="85"/>
      <c r="C72" s="85"/>
      <c r="D72" s="207"/>
      <c r="E72" s="85"/>
      <c r="F72" s="67">
        <f t="shared" si="0"/>
        <v>0</v>
      </c>
      <c r="G72" s="87" t="s">
        <v>180</v>
      </c>
    </row>
    <row r="73" spans="1:7" s="87" customFormat="1" hidden="1" x14ac:dyDescent="0.25">
      <c r="A73" s="327"/>
      <c r="B73" s="85"/>
      <c r="C73" s="85"/>
      <c r="D73" s="207"/>
      <c r="E73" s="85"/>
      <c r="F73" s="67">
        <f t="shared" si="0"/>
        <v>0</v>
      </c>
      <c r="G73" s="87" t="s">
        <v>180</v>
      </c>
    </row>
    <row r="74" spans="1:7" s="87" customFormat="1" hidden="1" x14ac:dyDescent="0.25">
      <c r="A74" s="327"/>
      <c r="B74" s="85"/>
      <c r="C74" s="85"/>
      <c r="D74" s="207"/>
      <c r="E74" s="85"/>
      <c r="F74" s="67">
        <f t="shared" si="0"/>
        <v>0</v>
      </c>
      <c r="G74" s="87" t="s">
        <v>180</v>
      </c>
    </row>
    <row r="75" spans="1:7" s="87" customFormat="1" hidden="1" x14ac:dyDescent="0.25">
      <c r="A75" s="327"/>
      <c r="B75" s="85"/>
      <c r="C75" s="85"/>
      <c r="D75" s="207"/>
      <c r="E75" s="85"/>
      <c r="F75" s="67">
        <f t="shared" si="0"/>
        <v>0</v>
      </c>
      <c r="G75" s="87" t="s">
        <v>180</v>
      </c>
    </row>
    <row r="76" spans="1:7" s="87" customFormat="1" hidden="1" x14ac:dyDescent="0.25">
      <c r="A76" s="327"/>
      <c r="B76" s="85"/>
      <c r="C76" s="85"/>
      <c r="D76" s="207"/>
      <c r="E76" s="85"/>
      <c r="F76" s="67">
        <f t="shared" si="0"/>
        <v>0</v>
      </c>
      <c r="G76" s="87" t="s">
        <v>180</v>
      </c>
    </row>
    <row r="77" spans="1:7" s="87" customFormat="1" hidden="1" x14ac:dyDescent="0.25">
      <c r="A77" s="327"/>
      <c r="B77" s="85"/>
      <c r="C77" s="85"/>
      <c r="D77" s="207"/>
      <c r="E77" s="85"/>
      <c r="F77" s="67">
        <f t="shared" si="0"/>
        <v>0</v>
      </c>
      <c r="G77" s="87" t="s">
        <v>180</v>
      </c>
    </row>
    <row r="78" spans="1:7" s="87" customFormat="1" hidden="1" x14ac:dyDescent="0.25">
      <c r="A78" s="327"/>
      <c r="B78" s="85"/>
      <c r="C78" s="85"/>
      <c r="D78" s="207"/>
      <c r="E78" s="85"/>
      <c r="F78" s="67">
        <f t="shared" si="0"/>
        <v>0</v>
      </c>
      <c r="G78" s="87" t="s">
        <v>180</v>
      </c>
    </row>
    <row r="79" spans="1:7" s="87" customFormat="1" hidden="1" x14ac:dyDescent="0.25">
      <c r="A79" s="327"/>
      <c r="B79" s="85"/>
      <c r="C79" s="85"/>
      <c r="D79" s="207"/>
      <c r="E79" s="85"/>
      <c r="F79" s="67">
        <f t="shared" si="0"/>
        <v>0</v>
      </c>
      <c r="G79" s="87" t="s">
        <v>180</v>
      </c>
    </row>
    <row r="80" spans="1:7" s="87" customFormat="1" hidden="1" x14ac:dyDescent="0.25">
      <c r="A80" s="327"/>
      <c r="B80" s="85"/>
      <c r="C80" s="85"/>
      <c r="D80" s="207"/>
      <c r="E80" s="85"/>
      <c r="F80" s="67">
        <f t="shared" si="0"/>
        <v>0</v>
      </c>
      <c r="G80" s="87" t="s">
        <v>180</v>
      </c>
    </row>
    <row r="81" spans="1:7" s="87" customFormat="1" hidden="1" x14ac:dyDescent="0.25">
      <c r="A81" s="327"/>
      <c r="B81" s="85"/>
      <c r="C81" s="85"/>
      <c r="D81" s="207"/>
      <c r="E81" s="85"/>
      <c r="F81" s="67">
        <f t="shared" si="0"/>
        <v>0</v>
      </c>
      <c r="G81" s="87" t="s">
        <v>180</v>
      </c>
    </row>
    <row r="82" spans="1:7" s="87" customFormat="1" hidden="1" x14ac:dyDescent="0.25">
      <c r="A82" s="327"/>
      <c r="B82" s="85"/>
      <c r="C82" s="85"/>
      <c r="D82" s="207"/>
      <c r="E82" s="85"/>
      <c r="F82" s="67">
        <f t="shared" si="0"/>
        <v>0</v>
      </c>
      <c r="G82" s="87" t="s">
        <v>180</v>
      </c>
    </row>
    <row r="83" spans="1:7" s="87" customFormat="1" hidden="1" x14ac:dyDescent="0.25">
      <c r="A83" s="327"/>
      <c r="B83" s="85"/>
      <c r="C83" s="85"/>
      <c r="D83" s="207"/>
      <c r="E83" s="85"/>
      <c r="F83" s="67">
        <f t="shared" si="0"/>
        <v>0</v>
      </c>
      <c r="G83" s="87" t="s">
        <v>180</v>
      </c>
    </row>
    <row r="84" spans="1:7" s="87" customFormat="1" hidden="1" x14ac:dyDescent="0.25">
      <c r="A84" s="327"/>
      <c r="B84" s="85"/>
      <c r="C84" s="85"/>
      <c r="D84" s="207"/>
      <c r="E84" s="85"/>
      <c r="F84" s="67">
        <f t="shared" si="0"/>
        <v>0</v>
      </c>
      <c r="G84" s="87" t="s">
        <v>180</v>
      </c>
    </row>
    <row r="85" spans="1:7" s="87" customFormat="1" hidden="1" x14ac:dyDescent="0.25">
      <c r="A85" s="327"/>
      <c r="B85" s="85"/>
      <c r="C85" s="85"/>
      <c r="D85" s="207"/>
      <c r="E85" s="85"/>
      <c r="F85" s="67">
        <f t="shared" si="0"/>
        <v>0</v>
      </c>
      <c r="G85" s="87" t="s">
        <v>180</v>
      </c>
    </row>
    <row r="86" spans="1:7" s="87" customFormat="1" hidden="1" x14ac:dyDescent="0.25">
      <c r="A86" s="327"/>
      <c r="B86" s="85"/>
      <c r="C86" s="85"/>
      <c r="D86" s="207"/>
      <c r="E86" s="85"/>
      <c r="F86" s="67">
        <f t="shared" si="0"/>
        <v>0</v>
      </c>
      <c r="G86" s="87" t="s">
        <v>180</v>
      </c>
    </row>
    <row r="87" spans="1:7" s="87" customFormat="1" hidden="1" x14ac:dyDescent="0.25">
      <c r="A87" s="327"/>
      <c r="B87" s="85"/>
      <c r="C87" s="85"/>
      <c r="D87" s="207"/>
      <c r="E87" s="85"/>
      <c r="F87" s="67">
        <f t="shared" si="0"/>
        <v>0</v>
      </c>
      <c r="G87" s="87" t="s">
        <v>180</v>
      </c>
    </row>
    <row r="88" spans="1:7" s="87" customFormat="1" hidden="1" x14ac:dyDescent="0.25">
      <c r="A88" s="327"/>
      <c r="B88" s="85"/>
      <c r="C88" s="85"/>
      <c r="D88" s="207"/>
      <c r="E88" s="85"/>
      <c r="F88" s="67">
        <f t="shared" si="0"/>
        <v>0</v>
      </c>
      <c r="G88" s="87" t="s">
        <v>180</v>
      </c>
    </row>
    <row r="89" spans="1:7" s="87" customFormat="1" hidden="1" x14ac:dyDescent="0.25">
      <c r="A89" s="327"/>
      <c r="B89" s="85"/>
      <c r="C89" s="85"/>
      <c r="D89" s="207"/>
      <c r="E89" s="85"/>
      <c r="F89" s="67">
        <f t="shared" si="0"/>
        <v>0</v>
      </c>
      <c r="G89" s="87" t="s">
        <v>180</v>
      </c>
    </row>
    <row r="90" spans="1:7" s="87" customFormat="1" hidden="1" x14ac:dyDescent="0.25">
      <c r="A90" s="327"/>
      <c r="B90" s="85"/>
      <c r="C90" s="85"/>
      <c r="D90" s="207"/>
      <c r="E90" s="85"/>
      <c r="F90" s="67">
        <f t="shared" si="0"/>
        <v>0</v>
      </c>
      <c r="G90" s="87" t="s">
        <v>180</v>
      </c>
    </row>
    <row r="91" spans="1:7" s="87" customFormat="1" hidden="1" x14ac:dyDescent="0.25">
      <c r="A91" s="327"/>
      <c r="B91" s="85"/>
      <c r="C91" s="85"/>
      <c r="D91" s="207"/>
      <c r="E91" s="85"/>
      <c r="F91" s="67">
        <f t="shared" si="0"/>
        <v>0</v>
      </c>
      <c r="G91" s="87" t="s">
        <v>180</v>
      </c>
    </row>
    <row r="92" spans="1:7" s="87" customFormat="1" hidden="1" x14ac:dyDescent="0.25">
      <c r="A92" s="327"/>
      <c r="B92" s="85"/>
      <c r="C92" s="85"/>
      <c r="D92" s="207"/>
      <c r="E92" s="85"/>
      <c r="F92" s="67">
        <f t="shared" si="0"/>
        <v>0</v>
      </c>
      <c r="G92" s="87" t="s">
        <v>180</v>
      </c>
    </row>
    <row r="93" spans="1:7" s="87" customFormat="1" hidden="1" x14ac:dyDescent="0.25">
      <c r="A93" s="327"/>
      <c r="B93" s="85"/>
      <c r="C93" s="85"/>
      <c r="D93" s="207"/>
      <c r="E93" s="85"/>
      <c r="F93" s="67">
        <f t="shared" si="0"/>
        <v>0</v>
      </c>
      <c r="G93" s="87" t="s">
        <v>180</v>
      </c>
    </row>
    <row r="94" spans="1:7" s="87" customFormat="1" hidden="1" x14ac:dyDescent="0.25">
      <c r="A94" s="327"/>
      <c r="B94" s="85"/>
      <c r="C94" s="85"/>
      <c r="D94" s="207"/>
      <c r="E94" s="85"/>
      <c r="F94" s="67">
        <f t="shared" si="0"/>
        <v>0</v>
      </c>
      <c r="G94" s="87" t="s">
        <v>180</v>
      </c>
    </row>
    <row r="95" spans="1:7" s="87" customFormat="1" hidden="1" x14ac:dyDescent="0.25">
      <c r="A95" s="327"/>
      <c r="B95" s="85"/>
      <c r="C95" s="85"/>
      <c r="D95" s="207"/>
      <c r="E95" s="85"/>
      <c r="F95" s="67">
        <f t="shared" si="0"/>
        <v>0</v>
      </c>
      <c r="G95" s="87" t="s">
        <v>180</v>
      </c>
    </row>
    <row r="96" spans="1:7" s="87" customFormat="1" hidden="1" x14ac:dyDescent="0.25">
      <c r="A96" s="327"/>
      <c r="B96" s="85"/>
      <c r="C96" s="85"/>
      <c r="D96" s="207"/>
      <c r="E96" s="85"/>
      <c r="F96" s="67">
        <f t="shared" si="0"/>
        <v>0</v>
      </c>
      <c r="G96" s="87" t="s">
        <v>180</v>
      </c>
    </row>
    <row r="97" spans="1:7" s="87" customFormat="1" hidden="1" x14ac:dyDescent="0.25">
      <c r="A97" s="327"/>
      <c r="B97" s="85"/>
      <c r="C97" s="85"/>
      <c r="D97" s="207"/>
      <c r="E97" s="85"/>
      <c r="F97" s="67">
        <f t="shared" si="0"/>
        <v>0</v>
      </c>
      <c r="G97" s="87" t="s">
        <v>180</v>
      </c>
    </row>
    <row r="98" spans="1:7" s="87" customFormat="1" hidden="1" x14ac:dyDescent="0.25">
      <c r="A98" s="327"/>
      <c r="B98" s="85"/>
      <c r="C98" s="85"/>
      <c r="D98" s="207"/>
      <c r="E98" s="85"/>
      <c r="F98" s="67">
        <f t="shared" si="0"/>
        <v>0</v>
      </c>
      <c r="G98" s="87" t="s">
        <v>180</v>
      </c>
    </row>
    <row r="99" spans="1:7" s="87" customFormat="1" hidden="1" x14ac:dyDescent="0.25">
      <c r="A99" s="327"/>
      <c r="B99" s="85"/>
      <c r="C99" s="85"/>
      <c r="D99" s="207"/>
      <c r="E99" s="85"/>
      <c r="F99" s="67">
        <f t="shared" si="0"/>
        <v>0</v>
      </c>
      <c r="G99" s="87" t="s">
        <v>180</v>
      </c>
    </row>
    <row r="100" spans="1:7" s="87" customFormat="1" hidden="1" x14ac:dyDescent="0.25">
      <c r="A100" s="327"/>
      <c r="B100" s="85"/>
      <c r="C100" s="85"/>
      <c r="D100" s="207"/>
      <c r="E100" s="85"/>
      <c r="F100" s="67">
        <f t="shared" si="0"/>
        <v>0</v>
      </c>
      <c r="G100" s="87" t="s">
        <v>180</v>
      </c>
    </row>
    <row r="101" spans="1:7" s="87" customFormat="1" hidden="1" x14ac:dyDescent="0.25">
      <c r="A101" s="327"/>
      <c r="B101" s="85"/>
      <c r="C101" s="85"/>
      <c r="D101" s="207"/>
      <c r="E101" s="85"/>
      <c r="F101" s="67">
        <f t="shared" si="0"/>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si="0"/>
        <v>0</v>
      </c>
      <c r="G110" s="87" t="s">
        <v>180</v>
      </c>
    </row>
    <row r="111" spans="1:7" s="87" customFormat="1" hidden="1" x14ac:dyDescent="0.25">
      <c r="A111" s="327"/>
      <c r="B111" s="85"/>
      <c r="C111" s="85"/>
      <c r="D111" s="207"/>
      <c r="E111" s="85"/>
      <c r="F111" s="67">
        <f t="shared" si="0"/>
        <v>0</v>
      </c>
      <c r="G111" s="87" t="s">
        <v>180</v>
      </c>
    </row>
    <row r="112" spans="1:7" s="87" customFormat="1" hidden="1" x14ac:dyDescent="0.25">
      <c r="A112" s="327"/>
      <c r="B112" s="85"/>
      <c r="C112" s="85"/>
      <c r="D112" s="207"/>
      <c r="E112" s="85"/>
      <c r="F112" s="67">
        <f t="shared" si="0"/>
        <v>0</v>
      </c>
      <c r="G112" s="87" t="s">
        <v>180</v>
      </c>
    </row>
    <row r="113" spans="1:7" s="87" customFormat="1" hidden="1" x14ac:dyDescent="0.25">
      <c r="A113" s="327"/>
      <c r="B113" s="85"/>
      <c r="C113" s="85"/>
      <c r="D113" s="207"/>
      <c r="E113" s="85"/>
      <c r="F113" s="67">
        <f t="shared" si="0"/>
        <v>0</v>
      </c>
      <c r="G113" s="87" t="s">
        <v>180</v>
      </c>
    </row>
    <row r="114" spans="1:7" s="87" customFormat="1" hidden="1" x14ac:dyDescent="0.25">
      <c r="A114" s="327"/>
      <c r="B114" s="85"/>
      <c r="C114" s="85"/>
      <c r="D114" s="207"/>
      <c r="E114" s="85"/>
      <c r="F114" s="67">
        <f t="shared" si="0"/>
        <v>0</v>
      </c>
      <c r="G114" s="87" t="s">
        <v>180</v>
      </c>
    </row>
    <row r="115" spans="1:7" s="87" customFormat="1" hidden="1" x14ac:dyDescent="0.25">
      <c r="A115" s="327"/>
      <c r="B115" s="85"/>
      <c r="C115" s="85"/>
      <c r="D115" s="207"/>
      <c r="E115" s="85"/>
      <c r="F115" s="67">
        <f t="shared" si="0"/>
        <v>0</v>
      </c>
      <c r="G115" s="87" t="s">
        <v>180</v>
      </c>
    </row>
    <row r="116" spans="1:7" s="87" customFormat="1" hidden="1" x14ac:dyDescent="0.25">
      <c r="A116" s="327"/>
      <c r="B116" s="85"/>
      <c r="C116" s="85"/>
      <c r="D116" s="207"/>
      <c r="E116" s="85"/>
      <c r="F116" s="67">
        <f t="shared" si="0"/>
        <v>0</v>
      </c>
      <c r="G116" s="87" t="s">
        <v>180</v>
      </c>
    </row>
    <row r="117" spans="1:7" s="87" customFormat="1" hidden="1" x14ac:dyDescent="0.25">
      <c r="A117" s="327"/>
      <c r="B117" s="85"/>
      <c r="C117" s="85"/>
      <c r="D117" s="207"/>
      <c r="E117" s="85"/>
      <c r="F117" s="67">
        <f t="shared" si="0"/>
        <v>0</v>
      </c>
      <c r="G117" s="87" t="s">
        <v>180</v>
      </c>
    </row>
    <row r="118" spans="1:7" s="87" customFormat="1" hidden="1" x14ac:dyDescent="0.25">
      <c r="A118" s="327"/>
      <c r="B118" s="85"/>
      <c r="C118" s="85"/>
      <c r="D118" s="207"/>
      <c r="E118" s="85"/>
      <c r="F118" s="67">
        <f t="shared" si="0"/>
        <v>0</v>
      </c>
      <c r="G118" s="87" t="s">
        <v>180</v>
      </c>
    </row>
    <row r="119" spans="1:7" s="87" customFormat="1" hidden="1" x14ac:dyDescent="0.25">
      <c r="A119" s="327"/>
      <c r="B119" s="85"/>
      <c r="C119" s="85"/>
      <c r="D119" s="207"/>
      <c r="E119" s="85"/>
      <c r="F119" s="67">
        <f t="shared" si="0"/>
        <v>0</v>
      </c>
      <c r="G119" s="87" t="s">
        <v>180</v>
      </c>
    </row>
    <row r="120" spans="1:7" s="87" customFormat="1" hidden="1" x14ac:dyDescent="0.25">
      <c r="A120" s="327"/>
      <c r="B120" s="85"/>
      <c r="C120" s="85"/>
      <c r="D120" s="207"/>
      <c r="E120" s="85"/>
      <c r="F120" s="67">
        <f t="shared" si="0"/>
        <v>0</v>
      </c>
      <c r="G120" s="87" t="s">
        <v>180</v>
      </c>
    </row>
    <row r="121" spans="1:7" s="87" customFormat="1" hidden="1" x14ac:dyDescent="0.25">
      <c r="A121" s="327"/>
      <c r="B121" s="85"/>
      <c r="C121" s="85"/>
      <c r="D121" s="207"/>
      <c r="E121" s="85"/>
      <c r="F121" s="67">
        <f t="shared" si="0"/>
        <v>0</v>
      </c>
      <c r="G121" s="87" t="s">
        <v>180</v>
      </c>
    </row>
    <row r="122" spans="1:7" s="87" customFormat="1" hidden="1" x14ac:dyDescent="0.25">
      <c r="A122" s="327"/>
      <c r="B122" s="85"/>
      <c r="C122" s="85"/>
      <c r="D122" s="207"/>
      <c r="E122" s="85"/>
      <c r="F122" s="67">
        <f t="shared" si="0"/>
        <v>0</v>
      </c>
      <c r="G122" s="87" t="s">
        <v>180</v>
      </c>
    </row>
    <row r="123" spans="1:7" s="87" customFormat="1" hidden="1" x14ac:dyDescent="0.25">
      <c r="A123" s="327"/>
      <c r="B123" s="85"/>
      <c r="C123" s="85"/>
      <c r="D123" s="207"/>
      <c r="E123" s="85"/>
      <c r="F123" s="67">
        <f t="shared" si="0"/>
        <v>0</v>
      </c>
      <c r="G123" s="87" t="s">
        <v>180</v>
      </c>
    </row>
    <row r="124" spans="1:7" s="87" customFormat="1" hidden="1" x14ac:dyDescent="0.25">
      <c r="A124" s="327"/>
      <c r="B124" s="85"/>
      <c r="C124" s="85"/>
      <c r="D124" s="207"/>
      <c r="E124" s="85"/>
      <c r="F124" s="67">
        <f t="shared" si="0"/>
        <v>0</v>
      </c>
      <c r="G124" s="87" t="s">
        <v>180</v>
      </c>
    </row>
    <row r="125" spans="1:7" s="87" customFormat="1" hidden="1" x14ac:dyDescent="0.25">
      <c r="A125" s="327"/>
      <c r="B125" s="85"/>
      <c r="C125" s="85"/>
      <c r="D125" s="207"/>
      <c r="E125" s="85"/>
      <c r="F125" s="67">
        <f t="shared" si="0"/>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si="0"/>
        <v>0</v>
      </c>
      <c r="G128" s="87" t="s">
        <v>180</v>
      </c>
    </row>
    <row r="129" spans="1:9" s="87" customFormat="1" hidden="1" x14ac:dyDescent="0.25">
      <c r="A129" s="327"/>
      <c r="B129" s="85"/>
      <c r="C129" s="85"/>
      <c r="D129" s="207"/>
      <c r="E129" s="85"/>
      <c r="F129" s="67">
        <f t="shared" si="0"/>
        <v>0</v>
      </c>
      <c r="G129" s="87" t="s">
        <v>180</v>
      </c>
    </row>
    <row r="130" spans="1:9" s="87" customFormat="1" hidden="1" x14ac:dyDescent="0.25">
      <c r="A130" s="327"/>
      <c r="B130" s="85"/>
      <c r="C130" s="85"/>
      <c r="D130" s="207"/>
      <c r="E130" s="85"/>
      <c r="F130" s="67">
        <f t="shared" si="0"/>
        <v>0</v>
      </c>
      <c r="G130" s="87" t="s">
        <v>180</v>
      </c>
    </row>
    <row r="131" spans="1:9" s="87" customFormat="1" hidden="1" x14ac:dyDescent="0.25">
      <c r="A131" s="327"/>
      <c r="B131" s="85"/>
      <c r="C131" s="85"/>
      <c r="D131" s="207"/>
      <c r="E131" s="85"/>
      <c r="F131" s="67">
        <f t="shared" si="0"/>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hidden="1" x14ac:dyDescent="0.25">
      <c r="A134" s="327"/>
      <c r="B134" s="85"/>
      <c r="C134" s="85"/>
      <c r="D134" s="207"/>
      <c r="E134" s="85"/>
      <c r="F134" s="67">
        <f t="shared" si="0"/>
        <v>0</v>
      </c>
      <c r="G134" s="87" t="s">
        <v>180</v>
      </c>
    </row>
    <row r="135" spans="1:9" s="87" customFormat="1" x14ac:dyDescent="0.25">
      <c r="A135" s="327" t="s">
        <v>260</v>
      </c>
      <c r="B135" s="85">
        <v>3</v>
      </c>
      <c r="C135" s="85" t="s">
        <v>299</v>
      </c>
      <c r="D135" s="207">
        <f t="shared" ref="D135:D140" ca="1" si="2">RAND()*400000</f>
        <v>45451.959510583474</v>
      </c>
      <c r="E135" s="85">
        <v>7</v>
      </c>
      <c r="F135" s="218">
        <f ca="1">ROUND(+B135*D135*E135,2)</f>
        <v>954491.15</v>
      </c>
      <c r="G135" s="87" t="s">
        <v>180</v>
      </c>
    </row>
    <row r="136" spans="1:9" s="87" customFormat="1" x14ac:dyDescent="0.25">
      <c r="A136" s="327"/>
      <c r="B136" s="77"/>
      <c r="C136" s="77"/>
      <c r="D136" s="115"/>
      <c r="E136" s="168" t="s">
        <v>181</v>
      </c>
      <c r="F136" s="227">
        <f ca="1">ROUND(SUBTOTAL(109,F6:F135),2)</f>
        <v>12859668.6</v>
      </c>
      <c r="G136" s="87" t="s">
        <v>180</v>
      </c>
      <c r="I136" s="100" t="s">
        <v>197</v>
      </c>
    </row>
    <row r="137" spans="1:9" s="87" customFormat="1" x14ac:dyDescent="0.25">
      <c r="A137" s="327"/>
      <c r="B137" s="77"/>
      <c r="C137" s="77"/>
      <c r="D137" s="115"/>
      <c r="E137" s="77"/>
      <c r="F137" s="219"/>
      <c r="G137" s="87" t="s">
        <v>183</v>
      </c>
    </row>
    <row r="138" spans="1:9" s="87" customFormat="1" x14ac:dyDescent="0.25">
      <c r="A138" s="327" t="s">
        <v>302</v>
      </c>
      <c r="B138" s="85">
        <v>3</v>
      </c>
      <c r="C138" s="85" t="s">
        <v>299</v>
      </c>
      <c r="D138" s="207">
        <f t="shared" ca="1" si="2"/>
        <v>386712.53824492154</v>
      </c>
      <c r="E138" s="85">
        <v>7</v>
      </c>
      <c r="F138" s="67">
        <f ca="1">ROUND(+B138*D138*E138,2)</f>
        <v>8120963.2999999998</v>
      </c>
      <c r="G138" s="87" t="s">
        <v>183</v>
      </c>
    </row>
    <row r="139" spans="1:9" s="87" customFormat="1" x14ac:dyDescent="0.25">
      <c r="A139" s="327" t="s">
        <v>300</v>
      </c>
      <c r="B139" s="85">
        <v>3</v>
      </c>
      <c r="C139" s="85" t="s">
        <v>299</v>
      </c>
      <c r="D139" s="207">
        <f t="shared" ca="1" si="2"/>
        <v>255142.96687406991</v>
      </c>
      <c r="E139" s="85">
        <v>7</v>
      </c>
      <c r="F139" s="67">
        <f t="shared" ref="F139:F266" ca="1" si="3">ROUND(+B139*D139*E139,2)</f>
        <v>5358002.3</v>
      </c>
      <c r="G139" s="87" t="s">
        <v>183</v>
      </c>
    </row>
    <row r="140" spans="1:9" s="87" customFormat="1" x14ac:dyDescent="0.25">
      <c r="A140" s="327" t="s">
        <v>301</v>
      </c>
      <c r="B140" s="85">
        <v>3</v>
      </c>
      <c r="C140" s="85" t="s">
        <v>299</v>
      </c>
      <c r="D140" s="207">
        <f t="shared" ca="1" si="2"/>
        <v>162521.51440517185</v>
      </c>
      <c r="E140" s="85">
        <v>7</v>
      </c>
      <c r="F140" s="67">
        <f t="shared" ca="1" si="3"/>
        <v>3412951.8</v>
      </c>
      <c r="G140" s="87" t="s">
        <v>183</v>
      </c>
    </row>
    <row r="141" spans="1:9" s="87" customFormat="1" hidden="1" x14ac:dyDescent="0.25">
      <c r="A141" s="327"/>
      <c r="B141" s="85"/>
      <c r="C141" s="85"/>
      <c r="D141" s="207"/>
      <c r="E141" s="85"/>
      <c r="F141" s="67">
        <f t="shared" si="3"/>
        <v>0</v>
      </c>
      <c r="G141" s="87" t="s">
        <v>183</v>
      </c>
    </row>
    <row r="142" spans="1:9" s="87" customFormat="1" hidden="1" x14ac:dyDescent="0.25">
      <c r="A142" s="327"/>
      <c r="B142" s="85"/>
      <c r="C142" s="85"/>
      <c r="D142" s="207"/>
      <c r="E142" s="85"/>
      <c r="F142" s="67">
        <f t="shared" si="3"/>
        <v>0</v>
      </c>
      <c r="G142" s="87" t="s">
        <v>183</v>
      </c>
    </row>
    <row r="143" spans="1:9" s="87" customFormat="1" hidden="1" x14ac:dyDescent="0.25">
      <c r="A143" s="327"/>
      <c r="B143" s="85"/>
      <c r="C143" s="85"/>
      <c r="D143" s="207"/>
      <c r="E143" s="85"/>
      <c r="F143" s="67">
        <f t="shared" si="3"/>
        <v>0</v>
      </c>
      <c r="G143" s="87" t="s">
        <v>183</v>
      </c>
    </row>
    <row r="144" spans="1:9" s="87" customFormat="1" hidden="1" x14ac:dyDescent="0.25">
      <c r="A144" s="327"/>
      <c r="B144" s="85"/>
      <c r="C144" s="85"/>
      <c r="D144" s="207"/>
      <c r="E144" s="85"/>
      <c r="F144" s="67">
        <f t="shared" si="3"/>
        <v>0</v>
      </c>
      <c r="G144" s="87" t="s">
        <v>183</v>
      </c>
    </row>
    <row r="145" spans="1:7" s="87" customFormat="1" hidden="1" x14ac:dyDescent="0.25">
      <c r="A145" s="327"/>
      <c r="B145" s="85"/>
      <c r="C145" s="85"/>
      <c r="D145" s="207"/>
      <c r="E145" s="85"/>
      <c r="F145" s="67">
        <f t="shared" si="3"/>
        <v>0</v>
      </c>
      <c r="G145" s="87" t="s">
        <v>183</v>
      </c>
    </row>
    <row r="146" spans="1:7" s="87" customFormat="1" hidden="1" x14ac:dyDescent="0.25">
      <c r="A146" s="327"/>
      <c r="B146" s="85"/>
      <c r="C146" s="85"/>
      <c r="D146" s="207"/>
      <c r="E146" s="85"/>
      <c r="F146" s="67">
        <f t="shared" si="3"/>
        <v>0</v>
      </c>
      <c r="G146" s="87" t="s">
        <v>183</v>
      </c>
    </row>
    <row r="147" spans="1:7" s="87" customFormat="1" hidden="1" x14ac:dyDescent="0.25">
      <c r="A147" s="327"/>
      <c r="B147" s="85"/>
      <c r="C147" s="85"/>
      <c r="D147" s="207"/>
      <c r="E147" s="85"/>
      <c r="F147" s="67">
        <f t="shared" si="3"/>
        <v>0</v>
      </c>
      <c r="G147" s="87" t="s">
        <v>183</v>
      </c>
    </row>
    <row r="148" spans="1:7" s="87" customFormat="1" hidden="1" x14ac:dyDescent="0.25">
      <c r="A148" s="327"/>
      <c r="B148" s="85"/>
      <c r="C148" s="85"/>
      <c r="D148" s="207"/>
      <c r="E148" s="85"/>
      <c r="F148" s="67">
        <f t="shared" si="3"/>
        <v>0</v>
      </c>
      <c r="G148" s="87" t="s">
        <v>183</v>
      </c>
    </row>
    <row r="149" spans="1:7" s="87" customFormat="1" hidden="1" x14ac:dyDescent="0.25">
      <c r="A149" s="327"/>
      <c r="B149" s="85"/>
      <c r="C149" s="85"/>
      <c r="D149" s="207"/>
      <c r="E149" s="85"/>
      <c r="F149" s="67">
        <f t="shared" si="3"/>
        <v>0</v>
      </c>
      <c r="G149" s="87" t="s">
        <v>183</v>
      </c>
    </row>
    <row r="150" spans="1:7" s="87" customFormat="1" hidden="1" x14ac:dyDescent="0.25">
      <c r="A150" s="327"/>
      <c r="B150" s="85"/>
      <c r="C150" s="85"/>
      <c r="D150" s="207"/>
      <c r="E150" s="85"/>
      <c r="F150" s="67">
        <f t="shared" si="3"/>
        <v>0</v>
      </c>
      <c r="G150" s="87" t="s">
        <v>183</v>
      </c>
    </row>
    <row r="151" spans="1:7" s="87" customFormat="1" hidden="1" x14ac:dyDescent="0.25">
      <c r="A151" s="327"/>
      <c r="B151" s="85"/>
      <c r="C151" s="85"/>
      <c r="D151" s="207"/>
      <c r="E151" s="85"/>
      <c r="F151" s="67">
        <f t="shared" si="3"/>
        <v>0</v>
      </c>
      <c r="G151" s="87" t="s">
        <v>183</v>
      </c>
    </row>
    <row r="152" spans="1:7" s="87" customFormat="1" hidden="1" x14ac:dyDescent="0.25">
      <c r="A152" s="327"/>
      <c r="B152" s="85"/>
      <c r="C152" s="85"/>
      <c r="D152" s="207"/>
      <c r="E152" s="85"/>
      <c r="F152" s="67">
        <f t="shared" si="3"/>
        <v>0</v>
      </c>
      <c r="G152" s="87" t="s">
        <v>183</v>
      </c>
    </row>
    <row r="153" spans="1:7" s="87" customFormat="1" hidden="1" x14ac:dyDescent="0.25">
      <c r="A153" s="327"/>
      <c r="B153" s="85"/>
      <c r="C153" s="85"/>
      <c r="D153" s="207"/>
      <c r="E153" s="85"/>
      <c r="F153" s="67">
        <f t="shared" si="3"/>
        <v>0</v>
      </c>
      <c r="G153" s="87" t="s">
        <v>183</v>
      </c>
    </row>
    <row r="154" spans="1:7" s="87" customFormat="1" hidden="1" x14ac:dyDescent="0.25">
      <c r="A154" s="327"/>
      <c r="B154" s="85"/>
      <c r="C154" s="85"/>
      <c r="D154" s="207"/>
      <c r="E154" s="85"/>
      <c r="F154" s="67">
        <f t="shared" si="3"/>
        <v>0</v>
      </c>
      <c r="G154" s="87" t="s">
        <v>183</v>
      </c>
    </row>
    <row r="155" spans="1:7" s="87" customFormat="1" hidden="1" x14ac:dyDescent="0.25">
      <c r="A155" s="327"/>
      <c r="B155" s="85"/>
      <c r="C155" s="85"/>
      <c r="D155" s="207"/>
      <c r="E155" s="85"/>
      <c r="F155" s="67">
        <f t="shared" si="3"/>
        <v>0</v>
      </c>
      <c r="G155" s="87" t="s">
        <v>183</v>
      </c>
    </row>
    <row r="156" spans="1:7" s="87" customFormat="1" hidden="1" x14ac:dyDescent="0.25">
      <c r="A156" s="327"/>
      <c r="B156" s="85"/>
      <c r="C156" s="85"/>
      <c r="D156" s="207"/>
      <c r="E156" s="85"/>
      <c r="F156" s="67">
        <f t="shared" si="3"/>
        <v>0</v>
      </c>
      <c r="G156" s="87" t="s">
        <v>183</v>
      </c>
    </row>
    <row r="157" spans="1:7" s="87" customFormat="1" hidden="1" x14ac:dyDescent="0.25">
      <c r="A157" s="327"/>
      <c r="B157" s="85"/>
      <c r="C157" s="85"/>
      <c r="D157" s="207"/>
      <c r="E157" s="85"/>
      <c r="F157" s="67">
        <f t="shared" si="3"/>
        <v>0</v>
      </c>
      <c r="G157" s="87" t="s">
        <v>183</v>
      </c>
    </row>
    <row r="158" spans="1:7" s="87" customFormat="1" hidden="1" x14ac:dyDescent="0.25">
      <c r="A158" s="327"/>
      <c r="B158" s="85"/>
      <c r="C158" s="85"/>
      <c r="D158" s="207"/>
      <c r="E158" s="85"/>
      <c r="F158" s="67">
        <f t="shared" si="3"/>
        <v>0</v>
      </c>
      <c r="G158" s="87" t="s">
        <v>183</v>
      </c>
    </row>
    <row r="159" spans="1:7" s="87" customFormat="1" hidden="1" x14ac:dyDescent="0.25">
      <c r="A159" s="327"/>
      <c r="B159" s="85"/>
      <c r="C159" s="85"/>
      <c r="D159" s="207"/>
      <c r="E159" s="85"/>
      <c r="F159" s="67">
        <f t="shared" si="3"/>
        <v>0</v>
      </c>
      <c r="G159" s="87" t="s">
        <v>183</v>
      </c>
    </row>
    <row r="160" spans="1:7" s="87" customFormat="1" hidden="1" x14ac:dyDescent="0.25">
      <c r="A160" s="327"/>
      <c r="B160" s="85"/>
      <c r="C160" s="85"/>
      <c r="D160" s="207"/>
      <c r="E160" s="85"/>
      <c r="F160" s="67">
        <f t="shared" si="3"/>
        <v>0</v>
      </c>
      <c r="G160" s="87" t="s">
        <v>183</v>
      </c>
    </row>
    <row r="161" spans="1:7" s="87" customFormat="1" hidden="1" x14ac:dyDescent="0.25">
      <c r="A161" s="327"/>
      <c r="B161" s="85"/>
      <c r="C161" s="85"/>
      <c r="D161" s="207"/>
      <c r="E161" s="85"/>
      <c r="F161" s="67">
        <f t="shared" si="3"/>
        <v>0</v>
      </c>
      <c r="G161" s="87" t="s">
        <v>183</v>
      </c>
    </row>
    <row r="162" spans="1:7" s="87" customFormat="1" hidden="1" x14ac:dyDescent="0.25">
      <c r="A162" s="327"/>
      <c r="B162" s="85"/>
      <c r="C162" s="85"/>
      <c r="D162" s="207"/>
      <c r="E162" s="85"/>
      <c r="F162" s="67">
        <f t="shared" si="3"/>
        <v>0</v>
      </c>
      <c r="G162" s="87" t="s">
        <v>183</v>
      </c>
    </row>
    <row r="163" spans="1:7" s="87" customFormat="1" hidden="1" x14ac:dyDescent="0.25">
      <c r="A163" s="327"/>
      <c r="B163" s="85"/>
      <c r="C163" s="85"/>
      <c r="D163" s="207"/>
      <c r="E163" s="85"/>
      <c r="F163" s="67">
        <f t="shared" si="3"/>
        <v>0</v>
      </c>
      <c r="G163" s="87" t="s">
        <v>183</v>
      </c>
    </row>
    <row r="164" spans="1:7" s="87" customFormat="1" hidden="1" x14ac:dyDescent="0.25">
      <c r="A164" s="327"/>
      <c r="B164" s="85"/>
      <c r="C164" s="85"/>
      <c r="D164" s="207"/>
      <c r="E164" s="85"/>
      <c r="F164" s="67">
        <f t="shared" si="3"/>
        <v>0</v>
      </c>
      <c r="G164" s="87" t="s">
        <v>183</v>
      </c>
    </row>
    <row r="165" spans="1:7" s="87" customFormat="1" hidden="1" x14ac:dyDescent="0.25">
      <c r="A165" s="327"/>
      <c r="B165" s="85"/>
      <c r="C165" s="85"/>
      <c r="D165" s="207"/>
      <c r="E165" s="85"/>
      <c r="F165" s="67">
        <f t="shared" si="3"/>
        <v>0</v>
      </c>
      <c r="G165" s="87" t="s">
        <v>183</v>
      </c>
    </row>
    <row r="166" spans="1:7" s="87" customFormat="1" hidden="1" x14ac:dyDescent="0.25">
      <c r="A166" s="327"/>
      <c r="B166" s="85"/>
      <c r="C166" s="85"/>
      <c r="D166" s="207"/>
      <c r="E166" s="85"/>
      <c r="F166" s="67">
        <f t="shared" si="3"/>
        <v>0</v>
      </c>
      <c r="G166" s="87" t="s">
        <v>183</v>
      </c>
    </row>
    <row r="167" spans="1:7" s="87" customFormat="1" hidden="1" x14ac:dyDescent="0.25">
      <c r="A167" s="327"/>
      <c r="B167" s="85"/>
      <c r="C167" s="85"/>
      <c r="D167" s="207"/>
      <c r="E167" s="85"/>
      <c r="F167" s="67">
        <f t="shared" si="3"/>
        <v>0</v>
      </c>
      <c r="G167" s="87" t="s">
        <v>183</v>
      </c>
    </row>
    <row r="168" spans="1:7" s="87" customFormat="1" hidden="1" x14ac:dyDescent="0.25">
      <c r="A168" s="327"/>
      <c r="B168" s="85"/>
      <c r="C168" s="85"/>
      <c r="D168" s="207"/>
      <c r="E168" s="85"/>
      <c r="F168" s="67">
        <f t="shared" si="3"/>
        <v>0</v>
      </c>
      <c r="G168" s="87" t="s">
        <v>183</v>
      </c>
    </row>
    <row r="169" spans="1:7" s="87" customFormat="1" hidden="1" x14ac:dyDescent="0.25">
      <c r="A169" s="327"/>
      <c r="B169" s="85"/>
      <c r="C169" s="85"/>
      <c r="D169" s="207"/>
      <c r="E169" s="85"/>
      <c r="F169" s="67">
        <f t="shared" si="3"/>
        <v>0</v>
      </c>
      <c r="G169" s="87" t="s">
        <v>183</v>
      </c>
    </row>
    <row r="170" spans="1:7" s="87" customFormat="1" hidden="1" x14ac:dyDescent="0.25">
      <c r="A170" s="327"/>
      <c r="B170" s="85"/>
      <c r="C170" s="85"/>
      <c r="D170" s="207"/>
      <c r="E170" s="85"/>
      <c r="F170" s="67">
        <f t="shared" si="3"/>
        <v>0</v>
      </c>
      <c r="G170" s="87" t="s">
        <v>183</v>
      </c>
    </row>
    <row r="171" spans="1:7" s="87" customFormat="1" hidden="1" x14ac:dyDescent="0.25">
      <c r="A171" s="327"/>
      <c r="B171" s="85"/>
      <c r="C171" s="85"/>
      <c r="D171" s="207"/>
      <c r="E171" s="85"/>
      <c r="F171" s="67">
        <f t="shared" si="3"/>
        <v>0</v>
      </c>
      <c r="G171" s="87" t="s">
        <v>183</v>
      </c>
    </row>
    <row r="172" spans="1:7" s="87" customFormat="1" hidden="1" x14ac:dyDescent="0.25">
      <c r="A172" s="327"/>
      <c r="B172" s="85"/>
      <c r="C172" s="85"/>
      <c r="D172" s="207"/>
      <c r="E172" s="85"/>
      <c r="F172" s="67">
        <f t="shared" si="3"/>
        <v>0</v>
      </c>
      <c r="G172" s="87" t="s">
        <v>183</v>
      </c>
    </row>
    <row r="173" spans="1:7" s="87" customFormat="1" hidden="1" x14ac:dyDescent="0.25">
      <c r="A173" s="327"/>
      <c r="B173" s="85"/>
      <c r="C173" s="85"/>
      <c r="D173" s="207"/>
      <c r="E173" s="85"/>
      <c r="F173" s="67">
        <f t="shared" si="3"/>
        <v>0</v>
      </c>
      <c r="G173" s="87" t="s">
        <v>183</v>
      </c>
    </row>
    <row r="174" spans="1:7" s="87" customFormat="1" hidden="1" x14ac:dyDescent="0.25">
      <c r="A174" s="327"/>
      <c r="B174" s="85"/>
      <c r="C174" s="85"/>
      <c r="D174" s="207"/>
      <c r="E174" s="85"/>
      <c r="F174" s="67">
        <f t="shared" si="3"/>
        <v>0</v>
      </c>
      <c r="G174" s="87" t="s">
        <v>183</v>
      </c>
    </row>
    <row r="175" spans="1:7" s="87" customFormat="1" hidden="1" x14ac:dyDescent="0.25">
      <c r="A175" s="327"/>
      <c r="B175" s="85"/>
      <c r="C175" s="85"/>
      <c r="D175" s="207"/>
      <c r="E175" s="85"/>
      <c r="F175" s="67">
        <f t="shared" si="3"/>
        <v>0</v>
      </c>
      <c r="G175" s="87" t="s">
        <v>183</v>
      </c>
    </row>
    <row r="176" spans="1:7" s="87" customFormat="1" hidden="1" x14ac:dyDescent="0.25">
      <c r="A176" s="327"/>
      <c r="B176" s="85"/>
      <c r="C176" s="85"/>
      <c r="D176" s="207"/>
      <c r="E176" s="85"/>
      <c r="F176" s="67">
        <f t="shared" si="3"/>
        <v>0</v>
      </c>
      <c r="G176" s="87" t="s">
        <v>183</v>
      </c>
    </row>
    <row r="177" spans="1:7" s="87" customFormat="1" hidden="1" x14ac:dyDescent="0.25">
      <c r="A177" s="327"/>
      <c r="B177" s="85"/>
      <c r="C177" s="85"/>
      <c r="D177" s="207"/>
      <c r="E177" s="85"/>
      <c r="F177" s="67">
        <f t="shared" si="3"/>
        <v>0</v>
      </c>
      <c r="G177" s="87" t="s">
        <v>183</v>
      </c>
    </row>
    <row r="178" spans="1:7" s="87" customFormat="1" hidden="1" x14ac:dyDescent="0.25">
      <c r="A178" s="327"/>
      <c r="B178" s="85"/>
      <c r="C178" s="85"/>
      <c r="D178" s="207"/>
      <c r="E178" s="85"/>
      <c r="F178" s="67">
        <f t="shared" si="3"/>
        <v>0</v>
      </c>
      <c r="G178" s="87" t="s">
        <v>183</v>
      </c>
    </row>
    <row r="179" spans="1:7" s="87" customFormat="1" hidden="1" x14ac:dyDescent="0.25">
      <c r="A179" s="327"/>
      <c r="B179" s="85"/>
      <c r="C179" s="85"/>
      <c r="D179" s="207"/>
      <c r="E179" s="85"/>
      <c r="F179" s="67">
        <f t="shared" si="3"/>
        <v>0</v>
      </c>
      <c r="G179" s="87" t="s">
        <v>183</v>
      </c>
    </row>
    <row r="180" spans="1:7" s="87" customFormat="1" hidden="1" x14ac:dyDescent="0.25">
      <c r="A180" s="327"/>
      <c r="B180" s="85"/>
      <c r="C180" s="85"/>
      <c r="D180" s="207"/>
      <c r="E180" s="85"/>
      <c r="F180" s="67">
        <f t="shared" si="3"/>
        <v>0</v>
      </c>
      <c r="G180" s="87" t="s">
        <v>183</v>
      </c>
    </row>
    <row r="181" spans="1:7" s="87" customFormat="1" hidden="1" x14ac:dyDescent="0.25">
      <c r="A181" s="327"/>
      <c r="B181" s="85"/>
      <c r="C181" s="85"/>
      <c r="D181" s="207"/>
      <c r="E181" s="85"/>
      <c r="F181" s="67">
        <f t="shared" si="3"/>
        <v>0</v>
      </c>
      <c r="G181" s="87" t="s">
        <v>183</v>
      </c>
    </row>
    <row r="182" spans="1:7" s="87" customFormat="1" hidden="1" x14ac:dyDescent="0.25">
      <c r="A182" s="327"/>
      <c r="B182" s="85"/>
      <c r="C182" s="85"/>
      <c r="D182" s="207"/>
      <c r="E182" s="85"/>
      <c r="F182" s="67">
        <f t="shared" si="3"/>
        <v>0</v>
      </c>
      <c r="G182" s="87" t="s">
        <v>183</v>
      </c>
    </row>
    <row r="183" spans="1:7" s="87" customFormat="1" hidden="1" x14ac:dyDescent="0.25">
      <c r="A183" s="327"/>
      <c r="B183" s="85"/>
      <c r="C183" s="85"/>
      <c r="D183" s="207"/>
      <c r="E183" s="85"/>
      <c r="F183" s="67">
        <f t="shared" si="3"/>
        <v>0</v>
      </c>
      <c r="G183" s="87" t="s">
        <v>183</v>
      </c>
    </row>
    <row r="184" spans="1:7" s="87" customFormat="1" hidden="1" x14ac:dyDescent="0.25">
      <c r="A184" s="327"/>
      <c r="B184" s="85"/>
      <c r="C184" s="85"/>
      <c r="D184" s="207"/>
      <c r="E184" s="85"/>
      <c r="F184" s="67">
        <f t="shared" si="3"/>
        <v>0</v>
      </c>
      <c r="G184" s="87" t="s">
        <v>183</v>
      </c>
    </row>
    <row r="185" spans="1:7" s="87" customFormat="1" hidden="1" x14ac:dyDescent="0.25">
      <c r="A185" s="327"/>
      <c r="B185" s="85"/>
      <c r="C185" s="85"/>
      <c r="D185" s="207"/>
      <c r="E185" s="85"/>
      <c r="F185" s="67">
        <f t="shared" si="3"/>
        <v>0</v>
      </c>
      <c r="G185" s="87" t="s">
        <v>183</v>
      </c>
    </row>
    <row r="186" spans="1:7" s="87" customFormat="1" hidden="1" x14ac:dyDescent="0.25">
      <c r="A186" s="327"/>
      <c r="B186" s="85"/>
      <c r="C186" s="85"/>
      <c r="D186" s="207"/>
      <c r="E186" s="85"/>
      <c r="F186" s="67">
        <f t="shared" si="3"/>
        <v>0</v>
      </c>
      <c r="G186" s="87" t="s">
        <v>183</v>
      </c>
    </row>
    <row r="187" spans="1:7" s="87" customFormat="1" hidden="1" x14ac:dyDescent="0.25">
      <c r="A187" s="327"/>
      <c r="B187" s="85"/>
      <c r="C187" s="85"/>
      <c r="D187" s="207"/>
      <c r="E187" s="85"/>
      <c r="F187" s="67">
        <f t="shared" si="3"/>
        <v>0</v>
      </c>
      <c r="G187" s="87" t="s">
        <v>183</v>
      </c>
    </row>
    <row r="188" spans="1:7" s="87" customFormat="1" hidden="1" x14ac:dyDescent="0.25">
      <c r="A188" s="327"/>
      <c r="B188" s="85"/>
      <c r="C188" s="85"/>
      <c r="D188" s="207"/>
      <c r="E188" s="85"/>
      <c r="F188" s="67">
        <f t="shared" si="3"/>
        <v>0</v>
      </c>
      <c r="G188" s="87" t="s">
        <v>183</v>
      </c>
    </row>
    <row r="189" spans="1:7" s="87" customFormat="1" hidden="1" x14ac:dyDescent="0.25">
      <c r="A189" s="327"/>
      <c r="B189" s="85"/>
      <c r="C189" s="85"/>
      <c r="D189" s="207"/>
      <c r="E189" s="85"/>
      <c r="F189" s="67">
        <f t="shared" si="3"/>
        <v>0</v>
      </c>
      <c r="G189" s="87" t="s">
        <v>183</v>
      </c>
    </row>
    <row r="190" spans="1:7" s="87" customFormat="1" hidden="1" x14ac:dyDescent="0.25">
      <c r="A190" s="327"/>
      <c r="B190" s="85"/>
      <c r="C190" s="85"/>
      <c r="D190" s="207"/>
      <c r="E190" s="85"/>
      <c r="F190" s="67">
        <f t="shared" si="3"/>
        <v>0</v>
      </c>
      <c r="G190" s="87" t="s">
        <v>183</v>
      </c>
    </row>
    <row r="191" spans="1:7" s="87" customFormat="1" hidden="1" x14ac:dyDescent="0.25">
      <c r="A191" s="327"/>
      <c r="B191" s="85"/>
      <c r="C191" s="85"/>
      <c r="D191" s="207"/>
      <c r="E191" s="85"/>
      <c r="F191" s="67">
        <f t="shared" si="3"/>
        <v>0</v>
      </c>
      <c r="G191" s="87" t="s">
        <v>183</v>
      </c>
    </row>
    <row r="192" spans="1:7" s="87" customFormat="1" hidden="1" x14ac:dyDescent="0.25">
      <c r="A192" s="327"/>
      <c r="B192" s="85"/>
      <c r="C192" s="85"/>
      <c r="D192" s="207"/>
      <c r="E192" s="85"/>
      <c r="F192" s="67">
        <f t="shared" si="3"/>
        <v>0</v>
      </c>
      <c r="G192" s="87" t="s">
        <v>183</v>
      </c>
    </row>
    <row r="193" spans="1:7" s="87" customFormat="1" hidden="1" x14ac:dyDescent="0.25">
      <c r="A193" s="327"/>
      <c r="B193" s="85"/>
      <c r="C193" s="85"/>
      <c r="D193" s="207"/>
      <c r="E193" s="85"/>
      <c r="F193" s="67">
        <f t="shared" si="3"/>
        <v>0</v>
      </c>
      <c r="G193" s="87" t="s">
        <v>183</v>
      </c>
    </row>
    <row r="194" spans="1:7" s="87" customFormat="1" hidden="1" x14ac:dyDescent="0.25">
      <c r="A194" s="327"/>
      <c r="B194" s="85"/>
      <c r="C194" s="85"/>
      <c r="D194" s="207"/>
      <c r="E194" s="85"/>
      <c r="F194" s="67">
        <f t="shared" si="3"/>
        <v>0</v>
      </c>
      <c r="G194" s="87" t="s">
        <v>183</v>
      </c>
    </row>
    <row r="195" spans="1:7" s="87" customFormat="1" hidden="1" x14ac:dyDescent="0.25">
      <c r="A195" s="327"/>
      <c r="B195" s="85"/>
      <c r="C195" s="85"/>
      <c r="D195" s="207"/>
      <c r="E195" s="85"/>
      <c r="F195" s="67">
        <f t="shared" si="3"/>
        <v>0</v>
      </c>
      <c r="G195" s="87" t="s">
        <v>183</v>
      </c>
    </row>
    <row r="196" spans="1:7" s="87" customFormat="1" hidden="1" x14ac:dyDescent="0.25">
      <c r="A196" s="327"/>
      <c r="B196" s="85"/>
      <c r="C196" s="85"/>
      <c r="D196" s="207"/>
      <c r="E196" s="85"/>
      <c r="F196" s="67">
        <f t="shared" si="3"/>
        <v>0</v>
      </c>
      <c r="G196" s="87" t="s">
        <v>183</v>
      </c>
    </row>
    <row r="197" spans="1:7" s="87" customFormat="1" hidden="1" x14ac:dyDescent="0.25">
      <c r="A197" s="327"/>
      <c r="B197" s="85"/>
      <c r="C197" s="85"/>
      <c r="D197" s="207"/>
      <c r="E197" s="85"/>
      <c r="F197" s="67">
        <f t="shared" si="3"/>
        <v>0</v>
      </c>
      <c r="G197" s="87" t="s">
        <v>183</v>
      </c>
    </row>
    <row r="198" spans="1:7" s="87" customFormat="1" hidden="1" x14ac:dyDescent="0.25">
      <c r="A198" s="327"/>
      <c r="B198" s="85"/>
      <c r="C198" s="85"/>
      <c r="D198" s="207"/>
      <c r="E198" s="85"/>
      <c r="F198" s="67">
        <f t="shared" si="3"/>
        <v>0</v>
      </c>
      <c r="G198" s="87" t="s">
        <v>183</v>
      </c>
    </row>
    <row r="199" spans="1:7" s="87" customFormat="1" hidden="1" x14ac:dyDescent="0.25">
      <c r="A199" s="327"/>
      <c r="B199" s="85"/>
      <c r="C199" s="85"/>
      <c r="D199" s="207"/>
      <c r="E199" s="85"/>
      <c r="F199" s="67">
        <f t="shared" si="3"/>
        <v>0</v>
      </c>
      <c r="G199" s="87" t="s">
        <v>183</v>
      </c>
    </row>
    <row r="200" spans="1:7" s="87" customFormat="1" hidden="1" x14ac:dyDescent="0.25">
      <c r="A200" s="327"/>
      <c r="B200" s="85"/>
      <c r="C200" s="85"/>
      <c r="D200" s="207"/>
      <c r="E200" s="85"/>
      <c r="F200" s="67">
        <f t="shared" si="3"/>
        <v>0</v>
      </c>
      <c r="G200" s="87" t="s">
        <v>183</v>
      </c>
    </row>
    <row r="201" spans="1:7" s="87" customFormat="1" hidden="1" x14ac:dyDescent="0.25">
      <c r="A201" s="327"/>
      <c r="B201" s="85"/>
      <c r="C201" s="85"/>
      <c r="D201" s="207"/>
      <c r="E201" s="85"/>
      <c r="F201" s="67">
        <f t="shared" si="3"/>
        <v>0</v>
      </c>
      <c r="G201" s="87" t="s">
        <v>183</v>
      </c>
    </row>
    <row r="202" spans="1:7" s="87" customFormat="1" hidden="1" x14ac:dyDescent="0.25">
      <c r="A202" s="327"/>
      <c r="B202" s="85"/>
      <c r="C202" s="85"/>
      <c r="D202" s="207"/>
      <c r="E202" s="85"/>
      <c r="F202" s="67">
        <f t="shared" si="3"/>
        <v>0</v>
      </c>
      <c r="G202" s="87" t="s">
        <v>183</v>
      </c>
    </row>
    <row r="203" spans="1:7" s="87" customFormat="1" hidden="1" x14ac:dyDescent="0.25">
      <c r="A203" s="327"/>
      <c r="B203" s="85"/>
      <c r="C203" s="85"/>
      <c r="D203" s="207"/>
      <c r="E203" s="85"/>
      <c r="F203" s="67">
        <f t="shared" si="3"/>
        <v>0</v>
      </c>
      <c r="G203" s="87" t="s">
        <v>183</v>
      </c>
    </row>
    <row r="204" spans="1:7" s="87" customFormat="1" hidden="1" x14ac:dyDescent="0.25">
      <c r="A204" s="327"/>
      <c r="B204" s="85"/>
      <c r="C204" s="85"/>
      <c r="D204" s="207"/>
      <c r="E204" s="85"/>
      <c r="F204" s="67">
        <f t="shared" si="3"/>
        <v>0</v>
      </c>
      <c r="G204" s="87" t="s">
        <v>183</v>
      </c>
    </row>
    <row r="205" spans="1:7" s="87" customFormat="1" hidden="1" x14ac:dyDescent="0.25">
      <c r="A205" s="327"/>
      <c r="B205" s="85"/>
      <c r="C205" s="85"/>
      <c r="D205" s="207"/>
      <c r="E205" s="85"/>
      <c r="F205" s="67">
        <f t="shared" si="3"/>
        <v>0</v>
      </c>
      <c r="G205" s="87" t="s">
        <v>183</v>
      </c>
    </row>
    <row r="206" spans="1:7" s="87" customFormat="1" hidden="1" x14ac:dyDescent="0.25">
      <c r="A206" s="327"/>
      <c r="B206" s="85"/>
      <c r="C206" s="85"/>
      <c r="D206" s="207"/>
      <c r="E206" s="85"/>
      <c r="F206" s="67">
        <f t="shared" si="3"/>
        <v>0</v>
      </c>
      <c r="G206" s="87" t="s">
        <v>183</v>
      </c>
    </row>
    <row r="207" spans="1:7" s="87" customFormat="1" hidden="1" x14ac:dyDescent="0.25">
      <c r="A207" s="327"/>
      <c r="B207" s="85"/>
      <c r="C207" s="85"/>
      <c r="D207" s="207"/>
      <c r="E207" s="85"/>
      <c r="F207" s="67">
        <f t="shared" si="3"/>
        <v>0</v>
      </c>
      <c r="G207" s="87" t="s">
        <v>183</v>
      </c>
    </row>
    <row r="208" spans="1:7" s="87" customFormat="1" hidden="1" x14ac:dyDescent="0.25">
      <c r="A208" s="327"/>
      <c r="B208" s="85"/>
      <c r="C208" s="85"/>
      <c r="D208" s="207"/>
      <c r="E208" s="85"/>
      <c r="F208" s="67">
        <f t="shared" si="3"/>
        <v>0</v>
      </c>
      <c r="G208" s="87" t="s">
        <v>183</v>
      </c>
    </row>
    <row r="209" spans="1:7" s="87" customFormat="1" hidden="1" x14ac:dyDescent="0.25">
      <c r="A209" s="327"/>
      <c r="B209" s="85"/>
      <c r="C209" s="85"/>
      <c r="D209" s="207"/>
      <c r="E209" s="85"/>
      <c r="F209" s="67">
        <f t="shared" si="3"/>
        <v>0</v>
      </c>
      <c r="G209" s="87" t="s">
        <v>183</v>
      </c>
    </row>
    <row r="210" spans="1:7" s="87" customFormat="1" hidden="1" x14ac:dyDescent="0.25">
      <c r="A210" s="327"/>
      <c r="B210" s="85"/>
      <c r="C210" s="85"/>
      <c r="D210" s="207"/>
      <c r="E210" s="85"/>
      <c r="F210" s="67">
        <f t="shared" si="3"/>
        <v>0</v>
      </c>
      <c r="G210" s="87" t="s">
        <v>183</v>
      </c>
    </row>
    <row r="211" spans="1:7" s="87" customFormat="1" hidden="1" x14ac:dyDescent="0.25">
      <c r="A211" s="327"/>
      <c r="B211" s="85"/>
      <c r="C211" s="85"/>
      <c r="D211" s="207"/>
      <c r="E211" s="85"/>
      <c r="F211" s="67">
        <f t="shared" si="3"/>
        <v>0</v>
      </c>
      <c r="G211" s="87" t="s">
        <v>183</v>
      </c>
    </row>
    <row r="212" spans="1:7" s="87" customFormat="1" hidden="1" x14ac:dyDescent="0.25">
      <c r="A212" s="327"/>
      <c r="B212" s="85"/>
      <c r="C212" s="85"/>
      <c r="D212" s="207"/>
      <c r="E212" s="85"/>
      <c r="F212" s="67">
        <f t="shared" si="3"/>
        <v>0</v>
      </c>
      <c r="G212" s="87" t="s">
        <v>183</v>
      </c>
    </row>
    <row r="213" spans="1:7" s="87" customFormat="1" hidden="1" x14ac:dyDescent="0.25">
      <c r="A213" s="327"/>
      <c r="B213" s="85"/>
      <c r="C213" s="85"/>
      <c r="D213" s="207"/>
      <c r="E213" s="85"/>
      <c r="F213" s="67">
        <f t="shared" si="3"/>
        <v>0</v>
      </c>
      <c r="G213" s="87" t="s">
        <v>183</v>
      </c>
    </row>
    <row r="214" spans="1:7" s="87" customFormat="1" hidden="1" x14ac:dyDescent="0.25">
      <c r="A214" s="327"/>
      <c r="B214" s="85"/>
      <c r="C214" s="85"/>
      <c r="D214" s="207"/>
      <c r="E214" s="85"/>
      <c r="F214" s="67">
        <f t="shared" si="3"/>
        <v>0</v>
      </c>
      <c r="G214" s="87" t="s">
        <v>183</v>
      </c>
    </row>
    <row r="215" spans="1:7" s="87" customFormat="1" hidden="1" x14ac:dyDescent="0.25">
      <c r="A215" s="327"/>
      <c r="B215" s="85"/>
      <c r="C215" s="85"/>
      <c r="D215" s="207"/>
      <c r="E215" s="85"/>
      <c r="F215" s="67">
        <f t="shared" si="3"/>
        <v>0</v>
      </c>
      <c r="G215" s="87" t="s">
        <v>183</v>
      </c>
    </row>
    <row r="216" spans="1:7" s="87" customFormat="1" hidden="1" x14ac:dyDescent="0.25">
      <c r="A216" s="327"/>
      <c r="B216" s="85"/>
      <c r="C216" s="85"/>
      <c r="D216" s="207"/>
      <c r="E216" s="85"/>
      <c r="F216" s="67">
        <f t="shared" si="3"/>
        <v>0</v>
      </c>
      <c r="G216" s="87" t="s">
        <v>183</v>
      </c>
    </row>
    <row r="217" spans="1:7" s="87" customFormat="1" hidden="1" x14ac:dyDescent="0.25">
      <c r="A217" s="327"/>
      <c r="B217" s="85"/>
      <c r="C217" s="85"/>
      <c r="D217" s="207"/>
      <c r="E217" s="85"/>
      <c r="F217" s="67">
        <f t="shared" si="3"/>
        <v>0</v>
      </c>
      <c r="G217" s="87" t="s">
        <v>183</v>
      </c>
    </row>
    <row r="218" spans="1:7" s="87" customFormat="1" hidden="1" x14ac:dyDescent="0.25">
      <c r="A218" s="327"/>
      <c r="B218" s="85"/>
      <c r="C218" s="85"/>
      <c r="D218" s="207"/>
      <c r="E218" s="85"/>
      <c r="F218" s="67">
        <f t="shared" si="3"/>
        <v>0</v>
      </c>
      <c r="G218" s="87" t="s">
        <v>183</v>
      </c>
    </row>
    <row r="219" spans="1:7" s="87" customFormat="1" hidden="1" x14ac:dyDescent="0.25">
      <c r="A219" s="327"/>
      <c r="B219" s="85"/>
      <c r="C219" s="85"/>
      <c r="D219" s="207"/>
      <c r="E219" s="85"/>
      <c r="F219" s="67">
        <f t="shared" si="3"/>
        <v>0</v>
      </c>
      <c r="G219" s="87" t="s">
        <v>183</v>
      </c>
    </row>
    <row r="220" spans="1:7" s="87" customFormat="1" hidden="1" x14ac:dyDescent="0.25">
      <c r="A220" s="327"/>
      <c r="B220" s="85"/>
      <c r="C220" s="85"/>
      <c r="D220" s="207"/>
      <c r="E220" s="85"/>
      <c r="F220" s="67">
        <f t="shared" si="3"/>
        <v>0</v>
      </c>
      <c r="G220" s="87" t="s">
        <v>183</v>
      </c>
    </row>
    <row r="221" spans="1:7" s="87" customFormat="1" hidden="1" x14ac:dyDescent="0.25">
      <c r="A221" s="327"/>
      <c r="B221" s="85"/>
      <c r="C221" s="85"/>
      <c r="D221" s="207"/>
      <c r="E221" s="85"/>
      <c r="F221" s="67">
        <f t="shared" si="3"/>
        <v>0</v>
      </c>
      <c r="G221" s="87" t="s">
        <v>183</v>
      </c>
    </row>
    <row r="222" spans="1:7" s="87" customFormat="1" hidden="1" x14ac:dyDescent="0.25">
      <c r="A222" s="327"/>
      <c r="B222" s="85"/>
      <c r="C222" s="85"/>
      <c r="D222" s="207"/>
      <c r="E222" s="85"/>
      <c r="F222" s="67">
        <f t="shared" si="3"/>
        <v>0</v>
      </c>
      <c r="G222" s="87" t="s">
        <v>183</v>
      </c>
    </row>
    <row r="223" spans="1:7" s="87" customFormat="1" hidden="1" x14ac:dyDescent="0.25">
      <c r="A223" s="327"/>
      <c r="B223" s="85"/>
      <c r="C223" s="85"/>
      <c r="D223" s="207"/>
      <c r="E223" s="85"/>
      <c r="F223" s="67">
        <f t="shared" si="3"/>
        <v>0</v>
      </c>
      <c r="G223" s="87" t="s">
        <v>183</v>
      </c>
    </row>
    <row r="224" spans="1:7" s="87" customFormat="1" hidden="1" x14ac:dyDescent="0.25">
      <c r="A224" s="327"/>
      <c r="B224" s="85"/>
      <c r="C224" s="85"/>
      <c r="D224" s="207"/>
      <c r="E224" s="85"/>
      <c r="F224" s="67">
        <f t="shared" si="3"/>
        <v>0</v>
      </c>
      <c r="G224" s="87" t="s">
        <v>183</v>
      </c>
    </row>
    <row r="225" spans="1:7" s="87" customFormat="1" hidden="1" x14ac:dyDescent="0.25">
      <c r="A225" s="327"/>
      <c r="B225" s="85"/>
      <c r="C225" s="85"/>
      <c r="D225" s="207"/>
      <c r="E225" s="85"/>
      <c r="F225" s="67">
        <f t="shared" si="3"/>
        <v>0</v>
      </c>
      <c r="G225" s="87" t="s">
        <v>183</v>
      </c>
    </row>
    <row r="226" spans="1:7" s="87" customFormat="1" hidden="1" x14ac:dyDescent="0.25">
      <c r="A226" s="327"/>
      <c r="B226" s="85"/>
      <c r="C226" s="85"/>
      <c r="D226" s="207"/>
      <c r="E226" s="85"/>
      <c r="F226" s="67">
        <f t="shared" si="3"/>
        <v>0</v>
      </c>
      <c r="G226" s="87" t="s">
        <v>183</v>
      </c>
    </row>
    <row r="227" spans="1:7" s="87" customFormat="1" hidden="1" x14ac:dyDescent="0.25">
      <c r="A227" s="327"/>
      <c r="B227" s="85"/>
      <c r="C227" s="85"/>
      <c r="D227" s="207"/>
      <c r="E227" s="85"/>
      <c r="F227" s="67">
        <f t="shared" si="3"/>
        <v>0</v>
      </c>
      <c r="G227" s="87" t="s">
        <v>183</v>
      </c>
    </row>
    <row r="228" spans="1:7" s="87" customFormat="1" hidden="1" x14ac:dyDescent="0.25">
      <c r="A228" s="327"/>
      <c r="B228" s="85"/>
      <c r="C228" s="85"/>
      <c r="D228" s="207"/>
      <c r="E228" s="85"/>
      <c r="F228" s="67">
        <f t="shared" si="3"/>
        <v>0</v>
      </c>
      <c r="G228" s="87" t="s">
        <v>183</v>
      </c>
    </row>
    <row r="229" spans="1:7" s="87" customFormat="1" hidden="1" x14ac:dyDescent="0.25">
      <c r="A229" s="327"/>
      <c r="B229" s="85"/>
      <c r="C229" s="85"/>
      <c r="D229" s="207"/>
      <c r="E229" s="85"/>
      <c r="F229" s="67">
        <f t="shared" si="3"/>
        <v>0</v>
      </c>
      <c r="G229" s="87" t="s">
        <v>183</v>
      </c>
    </row>
    <row r="230" spans="1:7" s="87" customFormat="1" hidden="1" x14ac:dyDescent="0.25">
      <c r="A230" s="327"/>
      <c r="B230" s="85"/>
      <c r="C230" s="85"/>
      <c r="D230" s="207"/>
      <c r="E230" s="85"/>
      <c r="F230" s="67">
        <f t="shared" si="3"/>
        <v>0</v>
      </c>
      <c r="G230" s="87" t="s">
        <v>183</v>
      </c>
    </row>
    <row r="231" spans="1:7" s="87" customFormat="1" hidden="1" x14ac:dyDescent="0.25">
      <c r="A231" s="327"/>
      <c r="B231" s="85"/>
      <c r="C231" s="85"/>
      <c r="D231" s="207"/>
      <c r="E231" s="85"/>
      <c r="F231" s="67">
        <f t="shared" si="3"/>
        <v>0</v>
      </c>
      <c r="G231" s="87" t="s">
        <v>183</v>
      </c>
    </row>
    <row r="232" spans="1:7" s="87" customFormat="1" hidden="1" x14ac:dyDescent="0.25">
      <c r="A232" s="327"/>
      <c r="B232" s="85"/>
      <c r="C232" s="85"/>
      <c r="D232" s="207"/>
      <c r="E232" s="85"/>
      <c r="F232" s="67">
        <f t="shared" si="3"/>
        <v>0</v>
      </c>
      <c r="G232" s="87" t="s">
        <v>183</v>
      </c>
    </row>
    <row r="233" spans="1:7" s="87" customFormat="1" hidden="1" x14ac:dyDescent="0.25">
      <c r="A233" s="327"/>
      <c r="B233" s="85"/>
      <c r="C233" s="85"/>
      <c r="D233" s="207"/>
      <c r="E233" s="85"/>
      <c r="F233" s="67">
        <f t="shared" si="3"/>
        <v>0</v>
      </c>
      <c r="G233" s="87" t="s">
        <v>183</v>
      </c>
    </row>
    <row r="234" spans="1:7" s="87" customFormat="1" hidden="1" x14ac:dyDescent="0.25">
      <c r="A234" s="327"/>
      <c r="B234" s="85"/>
      <c r="C234" s="85"/>
      <c r="D234" s="207"/>
      <c r="E234" s="85"/>
      <c r="F234" s="67">
        <f t="shared" si="3"/>
        <v>0</v>
      </c>
      <c r="G234" s="87" t="s">
        <v>183</v>
      </c>
    </row>
    <row r="235" spans="1:7" s="87" customFormat="1" hidden="1" x14ac:dyDescent="0.25">
      <c r="A235" s="327"/>
      <c r="B235" s="85"/>
      <c r="C235" s="85"/>
      <c r="D235" s="207"/>
      <c r="E235" s="85"/>
      <c r="F235" s="67">
        <f t="shared" si="3"/>
        <v>0</v>
      </c>
      <c r="G235" s="87" t="s">
        <v>183</v>
      </c>
    </row>
    <row r="236" spans="1:7" s="87" customFormat="1" hidden="1" x14ac:dyDescent="0.25">
      <c r="A236" s="327"/>
      <c r="B236" s="85"/>
      <c r="C236" s="85"/>
      <c r="D236" s="207"/>
      <c r="E236" s="85"/>
      <c r="F236" s="67">
        <f t="shared" si="3"/>
        <v>0</v>
      </c>
      <c r="G236" s="87" t="s">
        <v>183</v>
      </c>
    </row>
    <row r="237" spans="1:7" s="87" customFormat="1" hidden="1" x14ac:dyDescent="0.25">
      <c r="A237" s="327"/>
      <c r="B237" s="85"/>
      <c r="C237" s="85"/>
      <c r="D237" s="207"/>
      <c r="E237" s="85"/>
      <c r="F237" s="67">
        <f t="shared" si="3"/>
        <v>0</v>
      </c>
      <c r="G237" s="87" t="s">
        <v>183</v>
      </c>
    </row>
    <row r="238" spans="1:7" s="87" customFormat="1" hidden="1" x14ac:dyDescent="0.25">
      <c r="A238" s="327"/>
      <c r="B238" s="85"/>
      <c r="C238" s="85"/>
      <c r="D238" s="207"/>
      <c r="E238" s="85"/>
      <c r="F238" s="67">
        <f t="shared" si="3"/>
        <v>0</v>
      </c>
      <c r="G238" s="87" t="s">
        <v>183</v>
      </c>
    </row>
    <row r="239" spans="1:7" s="87" customFormat="1" hidden="1" x14ac:dyDescent="0.25">
      <c r="A239" s="327"/>
      <c r="B239" s="85"/>
      <c r="C239" s="85"/>
      <c r="D239" s="207"/>
      <c r="E239" s="85"/>
      <c r="F239" s="67">
        <f t="shared" si="3"/>
        <v>0</v>
      </c>
      <c r="G239" s="87" t="s">
        <v>183</v>
      </c>
    </row>
    <row r="240" spans="1:7" s="87" customFormat="1" hidden="1" x14ac:dyDescent="0.25">
      <c r="A240" s="327"/>
      <c r="B240" s="85"/>
      <c r="C240" s="85"/>
      <c r="D240" s="207"/>
      <c r="E240" s="85"/>
      <c r="F240" s="67">
        <f t="shared" si="3"/>
        <v>0</v>
      </c>
      <c r="G240" s="87" t="s">
        <v>183</v>
      </c>
    </row>
    <row r="241" spans="1:7" s="87" customFormat="1" hidden="1" x14ac:dyDescent="0.25">
      <c r="A241" s="327"/>
      <c r="B241" s="85"/>
      <c r="C241" s="85"/>
      <c r="D241" s="207"/>
      <c r="E241" s="85"/>
      <c r="F241" s="67">
        <f t="shared" si="3"/>
        <v>0</v>
      </c>
      <c r="G241" s="87" t="s">
        <v>183</v>
      </c>
    </row>
    <row r="242" spans="1:7" s="87" customFormat="1" hidden="1" x14ac:dyDescent="0.25">
      <c r="A242" s="327"/>
      <c r="B242" s="85"/>
      <c r="C242" s="85"/>
      <c r="D242" s="207"/>
      <c r="E242" s="85"/>
      <c r="F242" s="67">
        <f t="shared" si="3"/>
        <v>0</v>
      </c>
      <c r="G242" s="87" t="s">
        <v>183</v>
      </c>
    </row>
    <row r="243" spans="1:7" s="87" customFormat="1" hidden="1" x14ac:dyDescent="0.25">
      <c r="A243" s="327"/>
      <c r="B243" s="85"/>
      <c r="C243" s="85"/>
      <c r="D243" s="207"/>
      <c r="E243" s="85"/>
      <c r="F243" s="67">
        <f t="shared" si="3"/>
        <v>0</v>
      </c>
      <c r="G243" s="87" t="s">
        <v>183</v>
      </c>
    </row>
    <row r="244" spans="1:7" s="87" customFormat="1" hidden="1" x14ac:dyDescent="0.25">
      <c r="A244" s="327"/>
      <c r="B244" s="85"/>
      <c r="C244" s="85"/>
      <c r="D244" s="207"/>
      <c r="E244" s="85"/>
      <c r="F244" s="67">
        <f t="shared" si="3"/>
        <v>0</v>
      </c>
      <c r="G244" s="87" t="s">
        <v>183</v>
      </c>
    </row>
    <row r="245" spans="1:7" s="87" customFormat="1" hidden="1" x14ac:dyDescent="0.25">
      <c r="A245" s="327"/>
      <c r="B245" s="85"/>
      <c r="C245" s="85"/>
      <c r="D245" s="207"/>
      <c r="E245" s="85"/>
      <c r="F245" s="67">
        <f t="shared" si="3"/>
        <v>0</v>
      </c>
      <c r="G245" s="87" t="s">
        <v>183</v>
      </c>
    </row>
    <row r="246" spans="1:7" s="87" customFormat="1" hidden="1" x14ac:dyDescent="0.25">
      <c r="A246" s="327"/>
      <c r="B246" s="85"/>
      <c r="C246" s="85"/>
      <c r="D246" s="207"/>
      <c r="E246" s="85"/>
      <c r="F246" s="67">
        <f t="shared" si="3"/>
        <v>0</v>
      </c>
      <c r="G246" s="87" t="s">
        <v>183</v>
      </c>
    </row>
    <row r="247" spans="1:7" s="87" customFormat="1" hidden="1" x14ac:dyDescent="0.25">
      <c r="A247" s="327"/>
      <c r="B247" s="85"/>
      <c r="C247" s="85"/>
      <c r="D247" s="207"/>
      <c r="E247" s="85"/>
      <c r="F247" s="67">
        <f t="shared" si="3"/>
        <v>0</v>
      </c>
      <c r="G247" s="87" t="s">
        <v>183</v>
      </c>
    </row>
    <row r="248" spans="1:7" s="87" customFormat="1" hidden="1" x14ac:dyDescent="0.25">
      <c r="A248" s="327"/>
      <c r="B248" s="85"/>
      <c r="C248" s="85"/>
      <c r="D248" s="207"/>
      <c r="E248" s="85"/>
      <c r="F248" s="67">
        <f t="shared" si="3"/>
        <v>0</v>
      </c>
      <c r="G248" s="87" t="s">
        <v>183</v>
      </c>
    </row>
    <row r="249" spans="1:7" s="87" customFormat="1" hidden="1" x14ac:dyDescent="0.25">
      <c r="A249" s="327"/>
      <c r="B249" s="85"/>
      <c r="C249" s="85"/>
      <c r="D249" s="207"/>
      <c r="E249" s="85"/>
      <c r="F249" s="67">
        <f t="shared" si="3"/>
        <v>0</v>
      </c>
      <c r="G249" s="87" t="s">
        <v>183</v>
      </c>
    </row>
    <row r="250" spans="1:7" s="87" customFormat="1" hidden="1" x14ac:dyDescent="0.25">
      <c r="A250" s="327"/>
      <c r="B250" s="85"/>
      <c r="C250" s="85"/>
      <c r="D250" s="207"/>
      <c r="E250" s="85"/>
      <c r="F250" s="67">
        <f t="shared" si="3"/>
        <v>0</v>
      </c>
      <c r="G250" s="87" t="s">
        <v>183</v>
      </c>
    </row>
    <row r="251" spans="1:7" s="87" customFormat="1" hidden="1" x14ac:dyDescent="0.25">
      <c r="A251" s="327"/>
      <c r="B251" s="85"/>
      <c r="C251" s="85"/>
      <c r="D251" s="207"/>
      <c r="E251" s="85"/>
      <c r="F251" s="67">
        <f t="shared" si="3"/>
        <v>0</v>
      </c>
      <c r="G251" s="87" t="s">
        <v>183</v>
      </c>
    </row>
    <row r="252" spans="1:7" s="87" customFormat="1" hidden="1" x14ac:dyDescent="0.25">
      <c r="A252" s="327"/>
      <c r="B252" s="85"/>
      <c r="C252" s="85"/>
      <c r="D252" s="207"/>
      <c r="E252" s="85"/>
      <c r="F252" s="67">
        <f t="shared" si="3"/>
        <v>0</v>
      </c>
      <c r="G252" s="87" t="s">
        <v>183</v>
      </c>
    </row>
    <row r="253" spans="1:7" s="87" customFormat="1" hidden="1" x14ac:dyDescent="0.25">
      <c r="A253" s="327"/>
      <c r="B253" s="85"/>
      <c r="C253" s="85"/>
      <c r="D253" s="207"/>
      <c r="E253" s="85"/>
      <c r="F253" s="67">
        <f t="shared" si="3"/>
        <v>0</v>
      </c>
      <c r="G253" s="87" t="s">
        <v>183</v>
      </c>
    </row>
    <row r="254" spans="1:7" s="87" customFormat="1" hidden="1" x14ac:dyDescent="0.25">
      <c r="A254" s="327"/>
      <c r="B254" s="85"/>
      <c r="C254" s="85"/>
      <c r="D254" s="207"/>
      <c r="E254" s="85"/>
      <c r="F254" s="67">
        <f t="shared" si="3"/>
        <v>0</v>
      </c>
      <c r="G254" s="87" t="s">
        <v>183</v>
      </c>
    </row>
    <row r="255" spans="1:7" s="87" customFormat="1" hidden="1" x14ac:dyDescent="0.25">
      <c r="A255" s="327"/>
      <c r="B255" s="85"/>
      <c r="C255" s="85"/>
      <c r="D255" s="207"/>
      <c r="E255" s="85"/>
      <c r="F255" s="67">
        <f t="shared" si="3"/>
        <v>0</v>
      </c>
      <c r="G255" s="87" t="s">
        <v>183</v>
      </c>
    </row>
    <row r="256" spans="1:7" s="87" customFormat="1" hidden="1" x14ac:dyDescent="0.25">
      <c r="A256" s="327"/>
      <c r="B256" s="85"/>
      <c r="C256" s="85"/>
      <c r="D256" s="207"/>
      <c r="E256" s="85"/>
      <c r="F256" s="67">
        <f t="shared" si="3"/>
        <v>0</v>
      </c>
      <c r="G256" s="87" t="s">
        <v>183</v>
      </c>
    </row>
    <row r="257" spans="1:9" s="87" customFormat="1" hidden="1" x14ac:dyDescent="0.25">
      <c r="A257" s="327"/>
      <c r="B257" s="85"/>
      <c r="C257" s="85"/>
      <c r="D257" s="207"/>
      <c r="E257" s="85"/>
      <c r="F257" s="67">
        <f t="shared" si="3"/>
        <v>0</v>
      </c>
      <c r="G257" s="87" t="s">
        <v>183</v>
      </c>
    </row>
    <row r="258" spans="1:9" s="87" customFormat="1" hidden="1" x14ac:dyDescent="0.25">
      <c r="A258" s="327"/>
      <c r="B258" s="85"/>
      <c r="C258" s="85"/>
      <c r="D258" s="207"/>
      <c r="E258" s="85"/>
      <c r="F258" s="67">
        <f t="shared" si="3"/>
        <v>0</v>
      </c>
      <c r="G258" s="87" t="s">
        <v>183</v>
      </c>
    </row>
    <row r="259" spans="1:9" s="87" customFormat="1" hidden="1" x14ac:dyDescent="0.25">
      <c r="A259" s="327"/>
      <c r="B259" s="85"/>
      <c r="C259" s="85"/>
      <c r="D259" s="207"/>
      <c r="E259" s="85"/>
      <c r="F259" s="67">
        <f t="shared" si="3"/>
        <v>0</v>
      </c>
      <c r="G259" s="87" t="s">
        <v>183</v>
      </c>
    </row>
    <row r="260" spans="1:9" s="87" customFormat="1" hidden="1" x14ac:dyDescent="0.25">
      <c r="A260" s="327"/>
      <c r="B260" s="85"/>
      <c r="C260" s="85"/>
      <c r="D260" s="207"/>
      <c r="E260" s="85"/>
      <c r="F260" s="67">
        <f t="shared" si="3"/>
        <v>0</v>
      </c>
      <c r="G260" s="87" t="s">
        <v>183</v>
      </c>
    </row>
    <row r="261" spans="1:9" s="87" customFormat="1" hidden="1" x14ac:dyDescent="0.25">
      <c r="A261" s="327"/>
      <c r="B261" s="85"/>
      <c r="C261" s="85"/>
      <c r="D261" s="207"/>
      <c r="E261" s="85"/>
      <c r="F261" s="67">
        <f t="shared" si="3"/>
        <v>0</v>
      </c>
      <c r="G261" s="87" t="s">
        <v>183</v>
      </c>
    </row>
    <row r="262" spans="1:9" s="87" customFormat="1" hidden="1" x14ac:dyDescent="0.25">
      <c r="A262" s="327"/>
      <c r="B262" s="85"/>
      <c r="C262" s="85"/>
      <c r="D262" s="207"/>
      <c r="E262" s="85"/>
      <c r="F262" s="67">
        <f t="shared" si="3"/>
        <v>0</v>
      </c>
      <c r="G262" s="87" t="s">
        <v>183</v>
      </c>
    </row>
    <row r="263" spans="1:9" s="87" customFormat="1" hidden="1" x14ac:dyDescent="0.25">
      <c r="A263" s="327"/>
      <c r="B263" s="85"/>
      <c r="C263" s="85"/>
      <c r="D263" s="207"/>
      <c r="E263" s="85"/>
      <c r="F263" s="67">
        <f t="shared" si="3"/>
        <v>0</v>
      </c>
      <c r="G263" s="87" t="s">
        <v>183</v>
      </c>
    </row>
    <row r="264" spans="1:9" s="87" customFormat="1" hidden="1" x14ac:dyDescent="0.25">
      <c r="A264" s="327"/>
      <c r="B264" s="85"/>
      <c r="C264" s="85"/>
      <c r="D264" s="207"/>
      <c r="E264" s="85"/>
      <c r="F264" s="67">
        <f t="shared" si="3"/>
        <v>0</v>
      </c>
      <c r="G264" s="87" t="s">
        <v>183</v>
      </c>
    </row>
    <row r="265" spans="1:9" s="87" customFormat="1" hidden="1" x14ac:dyDescent="0.25">
      <c r="A265" s="327"/>
      <c r="B265" s="85"/>
      <c r="C265" s="85"/>
      <c r="D265" s="207"/>
      <c r="E265" s="85"/>
      <c r="F265" s="67">
        <f t="shared" si="3"/>
        <v>0</v>
      </c>
      <c r="G265" s="87" t="s">
        <v>183</v>
      </c>
    </row>
    <row r="266" spans="1:9" s="87" customFormat="1" hidden="1" x14ac:dyDescent="0.25">
      <c r="A266" s="327"/>
      <c r="B266" s="85"/>
      <c r="C266" s="85"/>
      <c r="D266" s="207"/>
      <c r="E266" s="85"/>
      <c r="F266" s="67">
        <f t="shared" si="3"/>
        <v>0</v>
      </c>
      <c r="G266" s="87" t="s">
        <v>183</v>
      </c>
    </row>
    <row r="267" spans="1:9" s="87" customFormat="1" x14ac:dyDescent="0.25">
      <c r="A267" s="327" t="s">
        <v>302</v>
      </c>
      <c r="B267" s="85">
        <v>3</v>
      </c>
      <c r="C267" s="85" t="s">
        <v>299</v>
      </c>
      <c r="D267" s="207">
        <f t="shared" ref="D267" ca="1" si="4">RAND()*400000</f>
        <v>307769.55618850491</v>
      </c>
      <c r="E267" s="85">
        <v>7</v>
      </c>
      <c r="F267" s="218">
        <f ca="1">ROUND(+B267*D267*E267,2)</f>
        <v>6463160.6799999997</v>
      </c>
      <c r="G267" s="87" t="s">
        <v>183</v>
      </c>
    </row>
    <row r="268" spans="1:9" s="87" customFormat="1" x14ac:dyDescent="0.25">
      <c r="A268" s="327"/>
      <c r="B268" s="77"/>
      <c r="C268" s="77"/>
      <c r="D268" s="162"/>
      <c r="E268" s="167" t="s">
        <v>184</v>
      </c>
      <c r="F268" s="228">
        <f ca="1">ROUND(SUBTOTAL(109,F137:F267),2)</f>
        <v>23355078.079999998</v>
      </c>
      <c r="G268" s="87" t="s">
        <v>183</v>
      </c>
      <c r="I268" s="100" t="s">
        <v>197</v>
      </c>
    </row>
    <row r="269" spans="1:9" x14ac:dyDescent="0.25">
      <c r="F269" s="220"/>
      <c r="G269" s="87" t="s">
        <v>185</v>
      </c>
    </row>
    <row r="270" spans="1:9" x14ac:dyDescent="0.25">
      <c r="C270" s="465" t="str">
        <f>"Total "&amp;B2</f>
        <v>Total GRANT EXCLUSIVE LINE ITEM</v>
      </c>
      <c r="D270" s="465"/>
      <c r="E270" s="465"/>
      <c r="F270" s="67">
        <f ca="1">+F268+F136</f>
        <v>36214746.68</v>
      </c>
      <c r="G270" s="87" t="s">
        <v>185</v>
      </c>
      <c r="I270" s="120" t="s">
        <v>187</v>
      </c>
    </row>
    <row r="271" spans="1:9" s="87" customFormat="1" x14ac:dyDescent="0.25">
      <c r="A271" s="182"/>
      <c r="B271" s="77"/>
      <c r="C271" s="77"/>
      <c r="D271" s="77"/>
      <c r="E271" s="77"/>
      <c r="F271" s="109"/>
      <c r="G271" s="87" t="s">
        <v>185</v>
      </c>
    </row>
    <row r="272" spans="1:9" s="87" customFormat="1" x14ac:dyDescent="0.25">
      <c r="A272" s="187" t="str">
        <f>B2&amp;" Narrative (State):"</f>
        <v>GRANT EXCLUSIVE LINE ITEM Narrative (State):</v>
      </c>
      <c r="B272" s="92"/>
      <c r="C272" s="92"/>
      <c r="D272" s="92"/>
      <c r="E272" s="92"/>
      <c r="F272" s="93"/>
      <c r="G272" s="87" t="s">
        <v>180</v>
      </c>
      <c r="I272" s="121" t="s">
        <v>189</v>
      </c>
    </row>
    <row r="273" spans="1:17" s="87" customFormat="1" ht="45" customHeight="1" x14ac:dyDescent="0.25">
      <c r="A273" s="457" t="s">
        <v>303</v>
      </c>
      <c r="B273" s="458"/>
      <c r="C273" s="458"/>
      <c r="D273" s="458"/>
      <c r="E273" s="458"/>
      <c r="F273" s="459"/>
      <c r="G273" s="87" t="s">
        <v>180</v>
      </c>
      <c r="I273" s="455" t="s">
        <v>190</v>
      </c>
      <c r="J273" s="455"/>
      <c r="K273" s="455"/>
      <c r="L273" s="455"/>
      <c r="M273" s="455"/>
      <c r="N273" s="455"/>
      <c r="O273" s="455"/>
      <c r="P273" s="455"/>
      <c r="Q273" s="455"/>
    </row>
    <row r="274" spans="1:17" x14ac:dyDescent="0.25">
      <c r="G274" s="87" t="s">
        <v>183</v>
      </c>
    </row>
    <row r="275" spans="1:17" s="87" customFormat="1" x14ac:dyDescent="0.25">
      <c r="A275" s="187" t="str">
        <f>B2&amp;" Narrative (Non-State) i.e. Match or Other Funding"</f>
        <v>GRANT EXCLUSIVE LINE ITEM Narrative (Non-State) i.e. Match or Other Funding</v>
      </c>
      <c r="B275" s="96"/>
      <c r="C275" s="96"/>
      <c r="D275" s="96"/>
      <c r="E275" s="96"/>
      <c r="F275" s="97"/>
      <c r="G275" s="87" t="s">
        <v>183</v>
      </c>
      <c r="I275" s="121" t="s">
        <v>189</v>
      </c>
    </row>
    <row r="276" spans="1:17" s="87" customFormat="1" ht="45" customHeight="1" x14ac:dyDescent="0.25">
      <c r="A276" s="457" t="s">
        <v>304</v>
      </c>
      <c r="B276" s="458"/>
      <c r="C276" s="458"/>
      <c r="D276" s="458"/>
      <c r="E276" s="458"/>
      <c r="F276" s="459"/>
      <c r="G276" s="87" t="s">
        <v>183</v>
      </c>
      <c r="I276" s="455" t="s">
        <v>190</v>
      </c>
      <c r="J276" s="455"/>
      <c r="K276" s="455"/>
      <c r="L276" s="455"/>
      <c r="M276" s="455"/>
      <c r="N276" s="455"/>
      <c r="O276" s="455"/>
      <c r="P276" s="455"/>
      <c r="Q276" s="455"/>
    </row>
    <row r="278" spans="1:17" x14ac:dyDescent="0.25">
      <c r="D278" s="21"/>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40625" defaultRowHeight="15" x14ac:dyDescent="0.25"/>
  <cols>
    <col min="1" max="1" width="55.28515625" customWidth="1"/>
    <col min="2" max="5" width="15.28515625" customWidth="1"/>
    <col min="6" max="6" width="17" customWidth="1"/>
    <col min="7" max="7" width="11" hidden="1" customWidth="1"/>
    <col min="8" max="8" width="2.7109375" customWidth="1"/>
  </cols>
  <sheetData>
    <row r="1" spans="1:9" ht="20.25" customHeight="1" x14ac:dyDescent="0.25">
      <c r="A1" s="453" t="s">
        <v>169</v>
      </c>
      <c r="B1" s="453"/>
      <c r="C1" s="453"/>
      <c r="D1" s="453"/>
      <c r="E1" s="453"/>
      <c r="F1">
        <f>+'Section A'!B2</f>
        <v>0</v>
      </c>
      <c r="G1" s="46" t="s">
        <v>178</v>
      </c>
    </row>
    <row r="2" spans="1:9" ht="48" customHeight="1" x14ac:dyDescent="0.25">
      <c r="A2" s="385" t="s">
        <v>311</v>
      </c>
      <c r="B2" s="385"/>
      <c r="C2" s="385"/>
      <c r="D2" s="385"/>
      <c r="E2" s="385"/>
      <c r="F2" s="385"/>
      <c r="G2" t="s">
        <v>185</v>
      </c>
    </row>
    <row r="3" spans="1:9" x14ac:dyDescent="0.25">
      <c r="A3" s="10"/>
      <c r="B3" s="10"/>
      <c r="C3" s="10"/>
      <c r="D3" s="10"/>
      <c r="E3" s="10"/>
      <c r="F3" s="10"/>
      <c r="G3" t="s">
        <v>185</v>
      </c>
    </row>
    <row r="4" spans="1:9" ht="25.5" x14ac:dyDescent="0.25">
      <c r="A4" s="184" t="s">
        <v>260</v>
      </c>
      <c r="B4" s="184" t="s">
        <v>207</v>
      </c>
      <c r="C4" s="184" t="s">
        <v>206</v>
      </c>
      <c r="D4" s="184" t="s">
        <v>223</v>
      </c>
      <c r="E4" s="184" t="s">
        <v>176</v>
      </c>
      <c r="F4" s="12" t="s">
        <v>312</v>
      </c>
      <c r="G4" s="210" t="s">
        <v>185</v>
      </c>
      <c r="I4" s="121" t="s">
        <v>179</v>
      </c>
    </row>
    <row r="5" spans="1:9" s="87" customFormat="1" x14ac:dyDescent="0.25">
      <c r="A5" s="180"/>
      <c r="B5" s="85"/>
      <c r="C5" s="85"/>
      <c r="D5" s="207"/>
      <c r="E5" s="85"/>
      <c r="F5" s="67">
        <f t="shared" ref="F5:F133" si="0">ROUND(+B5*D5*E5,2)</f>
        <v>0</v>
      </c>
      <c r="G5" s="87" t="s">
        <v>180</v>
      </c>
    </row>
    <row r="6" spans="1:9" s="87" customFormat="1" x14ac:dyDescent="0.25">
      <c r="A6" s="327"/>
      <c r="B6" s="85"/>
      <c r="C6" s="85"/>
      <c r="D6" s="207"/>
      <c r="E6" s="85"/>
      <c r="F6" s="67">
        <f t="shared" si="0"/>
        <v>0</v>
      </c>
      <c r="G6" s="87" t="s">
        <v>180</v>
      </c>
    </row>
    <row r="7" spans="1:9" s="87" customFormat="1" x14ac:dyDescent="0.25">
      <c r="A7" s="327"/>
      <c r="B7" s="85"/>
      <c r="C7" s="85"/>
      <c r="D7" s="207"/>
      <c r="E7" s="85"/>
      <c r="F7" s="67">
        <f t="shared" si="0"/>
        <v>0</v>
      </c>
      <c r="G7" s="87" t="s">
        <v>180</v>
      </c>
    </row>
    <row r="8" spans="1:9" s="87" customFormat="1" hidden="1" x14ac:dyDescent="0.25">
      <c r="A8" s="327"/>
      <c r="B8" s="85"/>
      <c r="C8" s="85"/>
      <c r="D8" s="207"/>
      <c r="E8" s="85"/>
      <c r="F8" s="67">
        <f t="shared" si="0"/>
        <v>0</v>
      </c>
      <c r="G8" s="87" t="s">
        <v>180</v>
      </c>
    </row>
    <row r="9" spans="1:9" s="87" customFormat="1" hidden="1" x14ac:dyDescent="0.25">
      <c r="A9" s="327"/>
      <c r="B9" s="85"/>
      <c r="C9" s="85"/>
      <c r="D9" s="207"/>
      <c r="E9" s="85"/>
      <c r="F9" s="67">
        <f t="shared" si="0"/>
        <v>0</v>
      </c>
      <c r="G9" s="87" t="s">
        <v>180</v>
      </c>
    </row>
    <row r="10" spans="1:9" s="87" customFormat="1" hidden="1" x14ac:dyDescent="0.25">
      <c r="A10" s="327"/>
      <c r="B10" s="85"/>
      <c r="C10" s="85"/>
      <c r="D10" s="207"/>
      <c r="E10" s="85"/>
      <c r="F10" s="67">
        <f t="shared" si="0"/>
        <v>0</v>
      </c>
      <c r="G10" s="87" t="s">
        <v>180</v>
      </c>
    </row>
    <row r="11" spans="1:9" s="87" customFormat="1" hidden="1" x14ac:dyDescent="0.25">
      <c r="A11" s="327"/>
      <c r="B11" s="85"/>
      <c r="C11" s="85"/>
      <c r="D11" s="207"/>
      <c r="E11" s="85"/>
      <c r="F11" s="67">
        <f t="shared" si="0"/>
        <v>0</v>
      </c>
      <c r="G11" s="87" t="s">
        <v>180</v>
      </c>
    </row>
    <row r="12" spans="1:9" s="87" customFormat="1" hidden="1" x14ac:dyDescent="0.25">
      <c r="A12" s="327"/>
      <c r="B12" s="85"/>
      <c r="C12" s="85"/>
      <c r="D12" s="207"/>
      <c r="E12" s="85"/>
      <c r="F12" s="67">
        <f t="shared" si="0"/>
        <v>0</v>
      </c>
      <c r="G12" s="87" t="s">
        <v>180</v>
      </c>
    </row>
    <row r="13" spans="1:9" s="87" customFormat="1" hidden="1" x14ac:dyDescent="0.25">
      <c r="A13" s="327"/>
      <c r="B13" s="85"/>
      <c r="C13" s="85"/>
      <c r="D13" s="207"/>
      <c r="E13" s="85"/>
      <c r="F13" s="67">
        <f t="shared" si="0"/>
        <v>0</v>
      </c>
      <c r="G13" s="87" t="s">
        <v>180</v>
      </c>
    </row>
    <row r="14" spans="1:9" s="87" customFormat="1" hidden="1" x14ac:dyDescent="0.25">
      <c r="A14" s="327"/>
      <c r="B14" s="85"/>
      <c r="C14" s="85"/>
      <c r="D14" s="207"/>
      <c r="E14" s="85"/>
      <c r="F14" s="67">
        <f t="shared" si="0"/>
        <v>0</v>
      </c>
      <c r="G14" s="87" t="s">
        <v>180</v>
      </c>
    </row>
    <row r="15" spans="1:9" s="87" customFormat="1" hidden="1" x14ac:dyDescent="0.25">
      <c r="A15" s="327"/>
      <c r="B15" s="85"/>
      <c r="C15" s="85"/>
      <c r="D15" s="207"/>
      <c r="E15" s="85"/>
      <c r="F15" s="67">
        <f t="shared" si="0"/>
        <v>0</v>
      </c>
      <c r="G15" s="87" t="s">
        <v>180</v>
      </c>
    </row>
    <row r="16" spans="1:9" s="87" customFormat="1" hidden="1" x14ac:dyDescent="0.25">
      <c r="A16" s="327"/>
      <c r="B16" s="85"/>
      <c r="C16" s="85"/>
      <c r="D16" s="207"/>
      <c r="E16" s="85"/>
      <c r="F16" s="67">
        <f t="shared" si="0"/>
        <v>0</v>
      </c>
      <c r="G16" s="87" t="s">
        <v>180</v>
      </c>
    </row>
    <row r="17" spans="1:7" s="87" customFormat="1" hidden="1" x14ac:dyDescent="0.25">
      <c r="A17" s="327"/>
      <c r="B17" s="85"/>
      <c r="C17" s="85"/>
      <c r="D17" s="207"/>
      <c r="E17" s="85"/>
      <c r="F17" s="67">
        <f t="shared" si="0"/>
        <v>0</v>
      </c>
      <c r="G17" s="87" t="s">
        <v>180</v>
      </c>
    </row>
    <row r="18" spans="1:7" s="87" customFormat="1" hidden="1" x14ac:dyDescent="0.25">
      <c r="A18" s="327"/>
      <c r="B18" s="85"/>
      <c r="C18" s="85"/>
      <c r="D18" s="207"/>
      <c r="E18" s="85"/>
      <c r="F18" s="67">
        <f t="shared" si="0"/>
        <v>0</v>
      </c>
      <c r="G18" s="87" t="s">
        <v>180</v>
      </c>
    </row>
    <row r="19" spans="1:7" s="87" customFormat="1" hidden="1" x14ac:dyDescent="0.25">
      <c r="A19" s="327"/>
      <c r="B19" s="85"/>
      <c r="C19" s="85"/>
      <c r="D19" s="207"/>
      <c r="E19" s="85"/>
      <c r="F19" s="67">
        <f t="shared" si="0"/>
        <v>0</v>
      </c>
      <c r="G19" s="87" t="s">
        <v>180</v>
      </c>
    </row>
    <row r="20" spans="1:7" s="87" customFormat="1" hidden="1" x14ac:dyDescent="0.25">
      <c r="A20" s="327"/>
      <c r="B20" s="85"/>
      <c r="C20" s="85"/>
      <c r="D20" s="207"/>
      <c r="E20" s="85"/>
      <c r="F20" s="67">
        <f t="shared" si="0"/>
        <v>0</v>
      </c>
      <c r="G20" s="87" t="s">
        <v>180</v>
      </c>
    </row>
    <row r="21" spans="1:7" s="87" customFormat="1" hidden="1" x14ac:dyDescent="0.25">
      <c r="A21" s="327"/>
      <c r="B21" s="85"/>
      <c r="C21" s="85"/>
      <c r="D21" s="207"/>
      <c r="E21" s="85"/>
      <c r="F21" s="67">
        <f t="shared" si="0"/>
        <v>0</v>
      </c>
      <c r="G21" s="87" t="s">
        <v>180</v>
      </c>
    </row>
    <row r="22" spans="1:7" s="87" customFormat="1" hidden="1" x14ac:dyDescent="0.25">
      <c r="A22" s="327"/>
      <c r="B22" s="85"/>
      <c r="C22" s="85"/>
      <c r="D22" s="207"/>
      <c r="E22" s="85"/>
      <c r="F22" s="67">
        <f t="shared" si="0"/>
        <v>0</v>
      </c>
      <c r="G22" s="87" t="s">
        <v>180</v>
      </c>
    </row>
    <row r="23" spans="1:7" s="87" customFormat="1" hidden="1" x14ac:dyDescent="0.25">
      <c r="A23" s="327"/>
      <c r="B23" s="85"/>
      <c r="C23" s="85"/>
      <c r="D23" s="207"/>
      <c r="E23" s="85"/>
      <c r="F23" s="67">
        <f t="shared" si="0"/>
        <v>0</v>
      </c>
      <c r="G23" s="87" t="s">
        <v>180</v>
      </c>
    </row>
    <row r="24" spans="1:7" s="87" customFormat="1" hidden="1" x14ac:dyDescent="0.25">
      <c r="A24" s="327"/>
      <c r="B24" s="85"/>
      <c r="C24" s="85"/>
      <c r="D24" s="207"/>
      <c r="E24" s="85"/>
      <c r="F24" s="67">
        <f t="shared" si="0"/>
        <v>0</v>
      </c>
      <c r="G24" s="87" t="s">
        <v>180</v>
      </c>
    </row>
    <row r="25" spans="1:7" s="87" customFormat="1" hidden="1" x14ac:dyDescent="0.25">
      <c r="A25" s="327"/>
      <c r="B25" s="85"/>
      <c r="C25" s="85"/>
      <c r="D25" s="207"/>
      <c r="E25" s="85"/>
      <c r="F25" s="67">
        <f t="shared" si="0"/>
        <v>0</v>
      </c>
      <c r="G25" s="87" t="s">
        <v>180</v>
      </c>
    </row>
    <row r="26" spans="1:7" s="87" customFormat="1" hidden="1" x14ac:dyDescent="0.25">
      <c r="A26" s="327"/>
      <c r="B26" s="85"/>
      <c r="C26" s="85"/>
      <c r="D26" s="207"/>
      <c r="E26" s="85"/>
      <c r="F26" s="67">
        <f t="shared" si="0"/>
        <v>0</v>
      </c>
      <c r="G26" s="87" t="s">
        <v>180</v>
      </c>
    </row>
    <row r="27" spans="1:7" s="87" customFormat="1" hidden="1" x14ac:dyDescent="0.25">
      <c r="A27" s="327"/>
      <c r="B27" s="85"/>
      <c r="C27" s="85"/>
      <c r="D27" s="207"/>
      <c r="E27" s="85"/>
      <c r="F27" s="67">
        <f t="shared" si="0"/>
        <v>0</v>
      </c>
      <c r="G27" s="87" t="s">
        <v>180</v>
      </c>
    </row>
    <row r="28" spans="1:7" s="87" customFormat="1" hidden="1" x14ac:dyDescent="0.25">
      <c r="A28" s="327"/>
      <c r="B28" s="85"/>
      <c r="C28" s="85"/>
      <c r="D28" s="207"/>
      <c r="E28" s="85"/>
      <c r="F28" s="67">
        <f t="shared" si="0"/>
        <v>0</v>
      </c>
      <c r="G28" s="87" t="s">
        <v>180</v>
      </c>
    </row>
    <row r="29" spans="1:7" s="87" customFormat="1" hidden="1" x14ac:dyDescent="0.25">
      <c r="A29" s="327"/>
      <c r="B29" s="85"/>
      <c r="C29" s="85"/>
      <c r="D29" s="207"/>
      <c r="E29" s="85"/>
      <c r="F29" s="67">
        <f t="shared" si="0"/>
        <v>0</v>
      </c>
      <c r="G29" s="87" t="s">
        <v>180</v>
      </c>
    </row>
    <row r="30" spans="1:7" s="87" customFormat="1" hidden="1" x14ac:dyDescent="0.25">
      <c r="A30" s="327"/>
      <c r="B30" s="85"/>
      <c r="C30" s="85"/>
      <c r="D30" s="207"/>
      <c r="E30" s="85"/>
      <c r="F30" s="67">
        <f t="shared" si="0"/>
        <v>0</v>
      </c>
      <c r="G30" s="87" t="s">
        <v>180</v>
      </c>
    </row>
    <row r="31" spans="1:7" s="87" customFormat="1" hidden="1" x14ac:dyDescent="0.25">
      <c r="A31" s="327"/>
      <c r="B31" s="85"/>
      <c r="C31" s="85"/>
      <c r="D31" s="207"/>
      <c r="E31" s="85"/>
      <c r="F31" s="67">
        <f t="shared" si="0"/>
        <v>0</v>
      </c>
      <c r="G31" s="87" t="s">
        <v>180</v>
      </c>
    </row>
    <row r="32" spans="1:7" s="87" customFormat="1" hidden="1" x14ac:dyDescent="0.25">
      <c r="A32" s="327"/>
      <c r="B32" s="85"/>
      <c r="C32" s="85"/>
      <c r="D32" s="207"/>
      <c r="E32" s="85"/>
      <c r="F32" s="67">
        <f t="shared" si="0"/>
        <v>0</v>
      </c>
      <c r="G32" s="87" t="s">
        <v>180</v>
      </c>
    </row>
    <row r="33" spans="1:7" s="87" customFormat="1" hidden="1" x14ac:dyDescent="0.25">
      <c r="A33" s="327"/>
      <c r="B33" s="85"/>
      <c r="C33" s="85"/>
      <c r="D33" s="207"/>
      <c r="E33" s="85"/>
      <c r="F33" s="67">
        <f t="shared" si="0"/>
        <v>0</v>
      </c>
      <c r="G33" s="87" t="s">
        <v>180</v>
      </c>
    </row>
    <row r="34" spans="1:7" s="87" customFormat="1" hidden="1" x14ac:dyDescent="0.25">
      <c r="A34" s="327"/>
      <c r="B34" s="85"/>
      <c r="C34" s="85"/>
      <c r="D34" s="207"/>
      <c r="E34" s="85"/>
      <c r="F34" s="67">
        <f t="shared" si="0"/>
        <v>0</v>
      </c>
      <c r="G34" s="87" t="s">
        <v>180</v>
      </c>
    </row>
    <row r="35" spans="1:7" s="87" customFormat="1" hidden="1" x14ac:dyDescent="0.25">
      <c r="A35" s="327"/>
      <c r="B35" s="85"/>
      <c r="C35" s="85"/>
      <c r="D35" s="207"/>
      <c r="E35" s="85"/>
      <c r="F35" s="67">
        <f t="shared" si="0"/>
        <v>0</v>
      </c>
      <c r="G35" s="87" t="s">
        <v>180</v>
      </c>
    </row>
    <row r="36" spans="1:7" s="87" customFormat="1" hidden="1" x14ac:dyDescent="0.25">
      <c r="A36" s="327"/>
      <c r="B36" s="85"/>
      <c r="C36" s="85"/>
      <c r="D36" s="207"/>
      <c r="E36" s="85"/>
      <c r="F36" s="67">
        <f t="shared" si="0"/>
        <v>0</v>
      </c>
      <c r="G36" s="87" t="s">
        <v>180</v>
      </c>
    </row>
    <row r="37" spans="1:7" s="87" customFormat="1" hidden="1" x14ac:dyDescent="0.25">
      <c r="A37" s="327"/>
      <c r="B37" s="85"/>
      <c r="C37" s="85"/>
      <c r="D37" s="207"/>
      <c r="E37" s="85"/>
      <c r="F37" s="67">
        <f t="shared" si="0"/>
        <v>0</v>
      </c>
      <c r="G37" s="87" t="s">
        <v>180</v>
      </c>
    </row>
    <row r="38" spans="1:7" s="87" customFormat="1" hidden="1" x14ac:dyDescent="0.25">
      <c r="A38" s="327"/>
      <c r="B38" s="85"/>
      <c r="C38" s="85"/>
      <c r="D38" s="207"/>
      <c r="E38" s="85"/>
      <c r="F38" s="67">
        <f t="shared" ref="F38:F69" si="1">ROUND(+B38*D38*E38,2)</f>
        <v>0</v>
      </c>
      <c r="G38" s="87" t="s">
        <v>180</v>
      </c>
    </row>
    <row r="39" spans="1:7" s="87" customFormat="1" hidden="1" x14ac:dyDescent="0.25">
      <c r="A39" s="327"/>
      <c r="B39" s="85"/>
      <c r="C39" s="85"/>
      <c r="D39" s="207"/>
      <c r="E39" s="85"/>
      <c r="F39" s="67">
        <f t="shared" si="1"/>
        <v>0</v>
      </c>
      <c r="G39" s="87" t="s">
        <v>180</v>
      </c>
    </row>
    <row r="40" spans="1:7" s="87" customFormat="1" hidden="1" x14ac:dyDescent="0.25">
      <c r="A40" s="327"/>
      <c r="B40" s="85"/>
      <c r="C40" s="85"/>
      <c r="D40" s="207"/>
      <c r="E40" s="85"/>
      <c r="F40" s="67">
        <f t="shared" si="1"/>
        <v>0</v>
      </c>
      <c r="G40" s="87" t="s">
        <v>180</v>
      </c>
    </row>
    <row r="41" spans="1:7" s="87" customFormat="1" hidden="1" x14ac:dyDescent="0.25">
      <c r="A41" s="327"/>
      <c r="B41" s="85"/>
      <c r="C41" s="85"/>
      <c r="D41" s="207"/>
      <c r="E41" s="85"/>
      <c r="F41" s="67">
        <f t="shared" si="1"/>
        <v>0</v>
      </c>
      <c r="G41" s="87" t="s">
        <v>180</v>
      </c>
    </row>
    <row r="42" spans="1:7" s="87" customFormat="1" hidden="1" x14ac:dyDescent="0.25">
      <c r="A42" s="327"/>
      <c r="B42" s="85"/>
      <c r="C42" s="85"/>
      <c r="D42" s="207"/>
      <c r="E42" s="85"/>
      <c r="F42" s="67">
        <f t="shared" si="1"/>
        <v>0</v>
      </c>
      <c r="G42" s="87" t="s">
        <v>180</v>
      </c>
    </row>
    <row r="43" spans="1:7" s="87" customFormat="1" hidden="1" x14ac:dyDescent="0.25">
      <c r="A43" s="327"/>
      <c r="B43" s="85"/>
      <c r="C43" s="85"/>
      <c r="D43" s="207"/>
      <c r="E43" s="85"/>
      <c r="F43" s="67">
        <f t="shared" si="1"/>
        <v>0</v>
      </c>
      <c r="G43" s="87" t="s">
        <v>180</v>
      </c>
    </row>
    <row r="44" spans="1:7" s="87" customFormat="1" hidden="1" x14ac:dyDescent="0.25">
      <c r="A44" s="327"/>
      <c r="B44" s="85"/>
      <c r="C44" s="85"/>
      <c r="D44" s="207"/>
      <c r="E44" s="85"/>
      <c r="F44" s="67">
        <f t="shared" si="1"/>
        <v>0</v>
      </c>
      <c r="G44" s="87" t="s">
        <v>180</v>
      </c>
    </row>
    <row r="45" spans="1:7" s="87" customFormat="1" hidden="1" x14ac:dyDescent="0.25">
      <c r="A45" s="327"/>
      <c r="B45" s="85"/>
      <c r="C45" s="85"/>
      <c r="D45" s="207"/>
      <c r="E45" s="85"/>
      <c r="F45" s="67">
        <f t="shared" si="1"/>
        <v>0</v>
      </c>
      <c r="G45" s="87" t="s">
        <v>180</v>
      </c>
    </row>
    <row r="46" spans="1:7" s="87" customFormat="1" hidden="1" x14ac:dyDescent="0.25">
      <c r="A46" s="327"/>
      <c r="B46" s="85"/>
      <c r="C46" s="85"/>
      <c r="D46" s="207"/>
      <c r="E46" s="85"/>
      <c r="F46" s="67">
        <f t="shared" si="1"/>
        <v>0</v>
      </c>
      <c r="G46" s="87" t="s">
        <v>180</v>
      </c>
    </row>
    <row r="47" spans="1:7" s="87" customFormat="1" hidden="1" x14ac:dyDescent="0.25">
      <c r="A47" s="327"/>
      <c r="B47" s="85"/>
      <c r="C47" s="85"/>
      <c r="D47" s="207"/>
      <c r="E47" s="85"/>
      <c r="F47" s="67">
        <f t="shared" si="1"/>
        <v>0</v>
      </c>
      <c r="G47" s="87" t="s">
        <v>180</v>
      </c>
    </row>
    <row r="48" spans="1:7" s="87" customFormat="1" hidden="1" x14ac:dyDescent="0.25">
      <c r="A48" s="327"/>
      <c r="B48" s="85"/>
      <c r="C48" s="85"/>
      <c r="D48" s="207"/>
      <c r="E48" s="85"/>
      <c r="F48" s="67">
        <f t="shared" si="1"/>
        <v>0</v>
      </c>
      <c r="G48" s="87" t="s">
        <v>180</v>
      </c>
    </row>
    <row r="49" spans="1:7" s="87" customFormat="1" hidden="1" x14ac:dyDescent="0.25">
      <c r="A49" s="327"/>
      <c r="B49" s="85"/>
      <c r="C49" s="85"/>
      <c r="D49" s="207"/>
      <c r="E49" s="85"/>
      <c r="F49" s="67">
        <f t="shared" si="1"/>
        <v>0</v>
      </c>
      <c r="G49" s="87" t="s">
        <v>180</v>
      </c>
    </row>
    <row r="50" spans="1:7" s="87" customFormat="1" hidden="1" x14ac:dyDescent="0.25">
      <c r="A50" s="327"/>
      <c r="B50" s="85"/>
      <c r="C50" s="85"/>
      <c r="D50" s="207"/>
      <c r="E50" s="85"/>
      <c r="F50" s="67">
        <f t="shared" si="1"/>
        <v>0</v>
      </c>
      <c r="G50" s="87" t="s">
        <v>180</v>
      </c>
    </row>
    <row r="51" spans="1:7" s="87" customFormat="1" hidden="1" x14ac:dyDescent="0.25">
      <c r="A51" s="327"/>
      <c r="B51" s="85"/>
      <c r="C51" s="85"/>
      <c r="D51" s="207"/>
      <c r="E51" s="85"/>
      <c r="F51" s="67">
        <f t="shared" si="1"/>
        <v>0</v>
      </c>
      <c r="G51" s="87" t="s">
        <v>180</v>
      </c>
    </row>
    <row r="52" spans="1:7" s="87" customFormat="1" hidden="1" x14ac:dyDescent="0.25">
      <c r="A52" s="327"/>
      <c r="B52" s="85"/>
      <c r="C52" s="85"/>
      <c r="D52" s="207"/>
      <c r="E52" s="85"/>
      <c r="F52" s="67">
        <f t="shared" si="1"/>
        <v>0</v>
      </c>
      <c r="G52" s="87" t="s">
        <v>180</v>
      </c>
    </row>
    <row r="53" spans="1:7" s="87" customFormat="1" hidden="1" x14ac:dyDescent="0.25">
      <c r="A53" s="327"/>
      <c r="B53" s="85"/>
      <c r="C53" s="85"/>
      <c r="D53" s="207"/>
      <c r="E53" s="85"/>
      <c r="F53" s="67">
        <f t="shared" si="1"/>
        <v>0</v>
      </c>
      <c r="G53" s="87" t="s">
        <v>180</v>
      </c>
    </row>
    <row r="54" spans="1:7" s="87" customFormat="1" hidden="1" x14ac:dyDescent="0.25">
      <c r="A54" s="327"/>
      <c r="B54" s="85"/>
      <c r="C54" s="85"/>
      <c r="D54" s="207"/>
      <c r="E54" s="85"/>
      <c r="F54" s="67">
        <f t="shared" si="1"/>
        <v>0</v>
      </c>
      <c r="G54" s="87" t="s">
        <v>180</v>
      </c>
    </row>
    <row r="55" spans="1:7" s="87" customFormat="1" hidden="1" x14ac:dyDescent="0.25">
      <c r="A55" s="327"/>
      <c r="B55" s="85"/>
      <c r="C55" s="85"/>
      <c r="D55" s="207"/>
      <c r="E55" s="85"/>
      <c r="F55" s="67">
        <f t="shared" si="1"/>
        <v>0</v>
      </c>
      <c r="G55" s="87" t="s">
        <v>180</v>
      </c>
    </row>
    <row r="56" spans="1:7" s="87" customFormat="1" hidden="1" x14ac:dyDescent="0.25">
      <c r="A56" s="327"/>
      <c r="B56" s="85"/>
      <c r="C56" s="85"/>
      <c r="D56" s="207"/>
      <c r="E56" s="85"/>
      <c r="F56" s="67">
        <f t="shared" si="1"/>
        <v>0</v>
      </c>
      <c r="G56" s="87" t="s">
        <v>180</v>
      </c>
    </row>
    <row r="57" spans="1:7" s="87" customFormat="1" hidden="1" x14ac:dyDescent="0.25">
      <c r="A57" s="327"/>
      <c r="B57" s="85"/>
      <c r="C57" s="85"/>
      <c r="D57" s="207"/>
      <c r="E57" s="85"/>
      <c r="F57" s="67">
        <f t="shared" si="1"/>
        <v>0</v>
      </c>
      <c r="G57" s="87" t="s">
        <v>180</v>
      </c>
    </row>
    <row r="58" spans="1:7" s="87" customFormat="1" hidden="1" x14ac:dyDescent="0.25">
      <c r="A58" s="327"/>
      <c r="B58" s="85"/>
      <c r="C58" s="85"/>
      <c r="D58" s="207"/>
      <c r="E58" s="85"/>
      <c r="F58" s="67">
        <f t="shared" si="1"/>
        <v>0</v>
      </c>
      <c r="G58" s="87" t="s">
        <v>180</v>
      </c>
    </row>
    <row r="59" spans="1:7" s="87" customFormat="1" hidden="1" x14ac:dyDescent="0.25">
      <c r="A59" s="327"/>
      <c r="B59" s="85"/>
      <c r="C59" s="85"/>
      <c r="D59" s="207"/>
      <c r="E59" s="85"/>
      <c r="F59" s="67">
        <f t="shared" si="1"/>
        <v>0</v>
      </c>
      <c r="G59" s="87" t="s">
        <v>180</v>
      </c>
    </row>
    <row r="60" spans="1:7" s="87" customFormat="1" hidden="1" x14ac:dyDescent="0.25">
      <c r="A60" s="327"/>
      <c r="B60" s="85"/>
      <c r="C60" s="85"/>
      <c r="D60" s="207"/>
      <c r="E60" s="85"/>
      <c r="F60" s="67">
        <f t="shared" si="1"/>
        <v>0</v>
      </c>
      <c r="G60" s="87" t="s">
        <v>180</v>
      </c>
    </row>
    <row r="61" spans="1:7" s="87" customFormat="1" hidden="1" x14ac:dyDescent="0.25">
      <c r="A61" s="327"/>
      <c r="B61" s="85"/>
      <c r="C61" s="85"/>
      <c r="D61" s="207"/>
      <c r="E61" s="85"/>
      <c r="F61" s="67">
        <f t="shared" si="1"/>
        <v>0</v>
      </c>
      <c r="G61" s="87" t="s">
        <v>180</v>
      </c>
    </row>
    <row r="62" spans="1:7" s="87" customFormat="1" hidden="1" x14ac:dyDescent="0.25">
      <c r="A62" s="327"/>
      <c r="B62" s="85"/>
      <c r="C62" s="85"/>
      <c r="D62" s="207"/>
      <c r="E62" s="85"/>
      <c r="F62" s="67">
        <f t="shared" si="1"/>
        <v>0</v>
      </c>
      <c r="G62" s="87" t="s">
        <v>180</v>
      </c>
    </row>
    <row r="63" spans="1:7" s="87" customFormat="1" hidden="1" x14ac:dyDescent="0.25">
      <c r="A63" s="327"/>
      <c r="B63" s="85"/>
      <c r="C63" s="85"/>
      <c r="D63" s="207"/>
      <c r="E63" s="85"/>
      <c r="F63" s="67">
        <f t="shared" si="1"/>
        <v>0</v>
      </c>
      <c r="G63" s="87" t="s">
        <v>180</v>
      </c>
    </row>
    <row r="64" spans="1:7" s="87" customFormat="1" hidden="1" x14ac:dyDescent="0.25">
      <c r="A64" s="327"/>
      <c r="B64" s="85"/>
      <c r="C64" s="85"/>
      <c r="D64" s="207"/>
      <c r="E64" s="85"/>
      <c r="F64" s="67">
        <f t="shared" si="1"/>
        <v>0</v>
      </c>
      <c r="G64" s="87" t="s">
        <v>180</v>
      </c>
    </row>
    <row r="65" spans="1:7" s="87" customFormat="1" hidden="1" x14ac:dyDescent="0.25">
      <c r="A65" s="327"/>
      <c r="B65" s="85"/>
      <c r="C65" s="85"/>
      <c r="D65" s="207"/>
      <c r="E65" s="85"/>
      <c r="F65" s="67">
        <f t="shared" si="1"/>
        <v>0</v>
      </c>
      <c r="G65" s="87" t="s">
        <v>180</v>
      </c>
    </row>
    <row r="66" spans="1:7" s="87" customFormat="1" hidden="1" x14ac:dyDescent="0.25">
      <c r="A66" s="327"/>
      <c r="B66" s="85"/>
      <c r="C66" s="85"/>
      <c r="D66" s="207"/>
      <c r="E66" s="85"/>
      <c r="F66" s="67">
        <f t="shared" si="1"/>
        <v>0</v>
      </c>
      <c r="G66" s="87" t="s">
        <v>180</v>
      </c>
    </row>
    <row r="67" spans="1:7" s="87" customFormat="1" hidden="1" x14ac:dyDescent="0.25">
      <c r="A67" s="327"/>
      <c r="B67" s="85"/>
      <c r="C67" s="85"/>
      <c r="D67" s="207"/>
      <c r="E67" s="85"/>
      <c r="F67" s="67">
        <f t="shared" si="1"/>
        <v>0</v>
      </c>
      <c r="G67" s="87" t="s">
        <v>180</v>
      </c>
    </row>
    <row r="68" spans="1:7" s="87" customFormat="1" hidden="1" x14ac:dyDescent="0.25">
      <c r="A68" s="327"/>
      <c r="B68" s="85"/>
      <c r="C68" s="85"/>
      <c r="D68" s="207"/>
      <c r="E68" s="85"/>
      <c r="F68" s="67">
        <f t="shared" si="1"/>
        <v>0</v>
      </c>
      <c r="G68" s="87" t="s">
        <v>180</v>
      </c>
    </row>
    <row r="69" spans="1:7" s="87" customFormat="1" hidden="1" x14ac:dyDescent="0.25">
      <c r="A69" s="327"/>
      <c r="B69" s="85"/>
      <c r="C69" s="85"/>
      <c r="D69" s="207"/>
      <c r="E69" s="85"/>
      <c r="F69" s="67">
        <f t="shared" si="1"/>
        <v>0</v>
      </c>
      <c r="G69" s="87" t="s">
        <v>180</v>
      </c>
    </row>
    <row r="70" spans="1:7" s="87" customFormat="1" hidden="1" x14ac:dyDescent="0.25">
      <c r="A70" s="327"/>
      <c r="B70" s="85"/>
      <c r="C70" s="85"/>
      <c r="D70" s="207"/>
      <c r="E70" s="85"/>
      <c r="F70" s="67">
        <f t="shared" ref="F70:F101" si="2">ROUND(+B70*D70*E70,2)</f>
        <v>0</v>
      </c>
      <c r="G70" s="87" t="s">
        <v>180</v>
      </c>
    </row>
    <row r="71" spans="1:7" s="87" customFormat="1" hidden="1" x14ac:dyDescent="0.25">
      <c r="A71" s="327"/>
      <c r="B71" s="85"/>
      <c r="C71" s="85"/>
      <c r="D71" s="207"/>
      <c r="E71" s="85"/>
      <c r="F71" s="67">
        <f t="shared" si="2"/>
        <v>0</v>
      </c>
      <c r="G71" s="87" t="s">
        <v>180</v>
      </c>
    </row>
    <row r="72" spans="1:7" s="87" customFormat="1" hidden="1" x14ac:dyDescent="0.25">
      <c r="A72" s="327"/>
      <c r="B72" s="85"/>
      <c r="C72" s="85"/>
      <c r="D72" s="207"/>
      <c r="E72" s="85"/>
      <c r="F72" s="67">
        <f t="shared" si="2"/>
        <v>0</v>
      </c>
      <c r="G72" s="87" t="s">
        <v>180</v>
      </c>
    </row>
    <row r="73" spans="1:7" s="87" customFormat="1" hidden="1" x14ac:dyDescent="0.25">
      <c r="A73" s="327"/>
      <c r="B73" s="85"/>
      <c r="C73" s="85"/>
      <c r="D73" s="207"/>
      <c r="E73" s="85"/>
      <c r="F73" s="67">
        <f t="shared" si="2"/>
        <v>0</v>
      </c>
      <c r="G73" s="87" t="s">
        <v>180</v>
      </c>
    </row>
    <row r="74" spans="1:7" s="87" customFormat="1" hidden="1" x14ac:dyDescent="0.25">
      <c r="A74" s="327"/>
      <c r="B74" s="85"/>
      <c r="C74" s="85"/>
      <c r="D74" s="207"/>
      <c r="E74" s="85"/>
      <c r="F74" s="67">
        <f t="shared" si="2"/>
        <v>0</v>
      </c>
      <c r="G74" s="87" t="s">
        <v>180</v>
      </c>
    </row>
    <row r="75" spans="1:7" s="87" customFormat="1" hidden="1" x14ac:dyDescent="0.25">
      <c r="A75" s="327"/>
      <c r="B75" s="85"/>
      <c r="C75" s="85"/>
      <c r="D75" s="207"/>
      <c r="E75" s="85"/>
      <c r="F75" s="67">
        <f t="shared" si="2"/>
        <v>0</v>
      </c>
      <c r="G75" s="87" t="s">
        <v>180</v>
      </c>
    </row>
    <row r="76" spans="1:7" s="87" customFormat="1" hidden="1" x14ac:dyDescent="0.25">
      <c r="A76" s="327"/>
      <c r="B76" s="85"/>
      <c r="C76" s="85"/>
      <c r="D76" s="207"/>
      <c r="E76" s="85"/>
      <c r="F76" s="67">
        <f t="shared" si="2"/>
        <v>0</v>
      </c>
      <c r="G76" s="87" t="s">
        <v>180</v>
      </c>
    </row>
    <row r="77" spans="1:7" s="87" customFormat="1" hidden="1" x14ac:dyDescent="0.25">
      <c r="A77" s="327"/>
      <c r="B77" s="85"/>
      <c r="C77" s="85"/>
      <c r="D77" s="207"/>
      <c r="E77" s="85"/>
      <c r="F77" s="67">
        <f t="shared" si="2"/>
        <v>0</v>
      </c>
      <c r="G77" s="87" t="s">
        <v>180</v>
      </c>
    </row>
    <row r="78" spans="1:7" s="87" customFormat="1" hidden="1" x14ac:dyDescent="0.25">
      <c r="A78" s="327"/>
      <c r="B78" s="85"/>
      <c r="C78" s="85"/>
      <c r="D78" s="207"/>
      <c r="E78" s="85"/>
      <c r="F78" s="67">
        <f t="shared" si="2"/>
        <v>0</v>
      </c>
      <c r="G78" s="87" t="s">
        <v>180</v>
      </c>
    </row>
    <row r="79" spans="1:7" s="87" customFormat="1" hidden="1" x14ac:dyDescent="0.25">
      <c r="A79" s="327"/>
      <c r="B79" s="85"/>
      <c r="C79" s="85"/>
      <c r="D79" s="207"/>
      <c r="E79" s="85"/>
      <c r="F79" s="67">
        <f t="shared" si="2"/>
        <v>0</v>
      </c>
      <c r="G79" s="87" t="s">
        <v>180</v>
      </c>
    </row>
    <row r="80" spans="1:7" s="87" customFormat="1" hidden="1" x14ac:dyDescent="0.25">
      <c r="A80" s="327"/>
      <c r="B80" s="85"/>
      <c r="C80" s="85"/>
      <c r="D80" s="207"/>
      <c r="E80" s="85"/>
      <c r="F80" s="67">
        <f t="shared" si="2"/>
        <v>0</v>
      </c>
      <c r="G80" s="87" t="s">
        <v>180</v>
      </c>
    </row>
    <row r="81" spans="1:7" s="87" customFormat="1" hidden="1" x14ac:dyDescent="0.25">
      <c r="A81" s="327"/>
      <c r="B81" s="85"/>
      <c r="C81" s="85"/>
      <c r="D81" s="207"/>
      <c r="E81" s="85"/>
      <c r="F81" s="67">
        <f t="shared" si="2"/>
        <v>0</v>
      </c>
      <c r="G81" s="87" t="s">
        <v>180</v>
      </c>
    </row>
    <row r="82" spans="1:7" s="87" customFormat="1" hidden="1" x14ac:dyDescent="0.25">
      <c r="A82" s="327"/>
      <c r="B82" s="85"/>
      <c r="C82" s="85"/>
      <c r="D82" s="207"/>
      <c r="E82" s="85"/>
      <c r="F82" s="67">
        <f t="shared" si="2"/>
        <v>0</v>
      </c>
      <c r="G82" s="87" t="s">
        <v>180</v>
      </c>
    </row>
    <row r="83" spans="1:7" s="87" customFormat="1" hidden="1" x14ac:dyDescent="0.25">
      <c r="A83" s="327"/>
      <c r="B83" s="85"/>
      <c r="C83" s="85"/>
      <c r="D83" s="207"/>
      <c r="E83" s="85"/>
      <c r="F83" s="67">
        <f t="shared" si="2"/>
        <v>0</v>
      </c>
      <c r="G83" s="87" t="s">
        <v>180</v>
      </c>
    </row>
    <row r="84" spans="1:7" s="87" customFormat="1" hidden="1" x14ac:dyDescent="0.25">
      <c r="A84" s="327"/>
      <c r="B84" s="85"/>
      <c r="C84" s="85"/>
      <c r="D84" s="207"/>
      <c r="E84" s="85"/>
      <c r="F84" s="67">
        <f t="shared" si="2"/>
        <v>0</v>
      </c>
      <c r="G84" s="87" t="s">
        <v>180</v>
      </c>
    </row>
    <row r="85" spans="1:7" s="87" customFormat="1" hidden="1" x14ac:dyDescent="0.25">
      <c r="A85" s="327"/>
      <c r="B85" s="85"/>
      <c r="C85" s="85"/>
      <c r="D85" s="207"/>
      <c r="E85" s="85"/>
      <c r="F85" s="67">
        <f t="shared" si="2"/>
        <v>0</v>
      </c>
      <c r="G85" s="87" t="s">
        <v>180</v>
      </c>
    </row>
    <row r="86" spans="1:7" s="87" customFormat="1" hidden="1" x14ac:dyDescent="0.25">
      <c r="A86" s="327"/>
      <c r="B86" s="85"/>
      <c r="C86" s="85"/>
      <c r="D86" s="207"/>
      <c r="E86" s="85"/>
      <c r="F86" s="67">
        <f t="shared" si="2"/>
        <v>0</v>
      </c>
      <c r="G86" s="87" t="s">
        <v>180</v>
      </c>
    </row>
    <row r="87" spans="1:7" s="87" customFormat="1" hidden="1" x14ac:dyDescent="0.25">
      <c r="A87" s="327"/>
      <c r="B87" s="85"/>
      <c r="C87" s="85"/>
      <c r="D87" s="207"/>
      <c r="E87" s="85"/>
      <c r="F87" s="67">
        <f t="shared" si="2"/>
        <v>0</v>
      </c>
      <c r="G87" s="87" t="s">
        <v>180</v>
      </c>
    </row>
    <row r="88" spans="1:7" s="87" customFormat="1" hidden="1" x14ac:dyDescent="0.25">
      <c r="A88" s="327"/>
      <c r="B88" s="85"/>
      <c r="C88" s="85"/>
      <c r="D88" s="207"/>
      <c r="E88" s="85"/>
      <c r="F88" s="67">
        <f t="shared" si="2"/>
        <v>0</v>
      </c>
      <c r="G88" s="87" t="s">
        <v>180</v>
      </c>
    </row>
    <row r="89" spans="1:7" s="87" customFormat="1" hidden="1" x14ac:dyDescent="0.25">
      <c r="A89" s="327"/>
      <c r="B89" s="85"/>
      <c r="C89" s="85"/>
      <c r="D89" s="207"/>
      <c r="E89" s="85"/>
      <c r="F89" s="67">
        <f t="shared" si="2"/>
        <v>0</v>
      </c>
      <c r="G89" s="87" t="s">
        <v>180</v>
      </c>
    </row>
    <row r="90" spans="1:7" s="87" customFormat="1" hidden="1" x14ac:dyDescent="0.25">
      <c r="A90" s="327"/>
      <c r="B90" s="85"/>
      <c r="C90" s="85"/>
      <c r="D90" s="207"/>
      <c r="E90" s="85"/>
      <c r="F90" s="67">
        <f t="shared" si="2"/>
        <v>0</v>
      </c>
      <c r="G90" s="87" t="s">
        <v>180</v>
      </c>
    </row>
    <row r="91" spans="1:7" s="87" customFormat="1" hidden="1" x14ac:dyDescent="0.25">
      <c r="A91" s="327"/>
      <c r="B91" s="85"/>
      <c r="C91" s="85"/>
      <c r="D91" s="207"/>
      <c r="E91" s="85"/>
      <c r="F91" s="67">
        <f t="shared" si="2"/>
        <v>0</v>
      </c>
      <c r="G91" s="87" t="s">
        <v>180</v>
      </c>
    </row>
    <row r="92" spans="1:7" s="87" customFormat="1" hidden="1" x14ac:dyDescent="0.25">
      <c r="A92" s="327"/>
      <c r="B92" s="85"/>
      <c r="C92" s="85"/>
      <c r="D92" s="207"/>
      <c r="E92" s="85"/>
      <c r="F92" s="67">
        <f t="shared" si="2"/>
        <v>0</v>
      </c>
      <c r="G92" s="87" t="s">
        <v>180</v>
      </c>
    </row>
    <row r="93" spans="1:7" s="87" customFormat="1" hidden="1" x14ac:dyDescent="0.25">
      <c r="A93" s="327"/>
      <c r="B93" s="85"/>
      <c r="C93" s="85"/>
      <c r="D93" s="207"/>
      <c r="E93" s="85"/>
      <c r="F93" s="67">
        <f t="shared" si="2"/>
        <v>0</v>
      </c>
      <c r="G93" s="87" t="s">
        <v>180</v>
      </c>
    </row>
    <row r="94" spans="1:7" s="87" customFormat="1" hidden="1" x14ac:dyDescent="0.25">
      <c r="A94" s="327"/>
      <c r="B94" s="85"/>
      <c r="C94" s="85"/>
      <c r="D94" s="207"/>
      <c r="E94" s="85"/>
      <c r="F94" s="67">
        <f t="shared" si="2"/>
        <v>0</v>
      </c>
      <c r="G94" s="87" t="s">
        <v>180</v>
      </c>
    </row>
    <row r="95" spans="1:7" s="87" customFormat="1" hidden="1" x14ac:dyDescent="0.25">
      <c r="A95" s="327"/>
      <c r="B95" s="85"/>
      <c r="C95" s="85"/>
      <c r="D95" s="207"/>
      <c r="E95" s="85"/>
      <c r="F95" s="67">
        <f t="shared" si="2"/>
        <v>0</v>
      </c>
      <c r="G95" s="87" t="s">
        <v>180</v>
      </c>
    </row>
    <row r="96" spans="1:7" s="87" customFormat="1" hidden="1" x14ac:dyDescent="0.25">
      <c r="A96" s="327"/>
      <c r="B96" s="85"/>
      <c r="C96" s="85"/>
      <c r="D96" s="207"/>
      <c r="E96" s="85"/>
      <c r="F96" s="67">
        <f t="shared" si="2"/>
        <v>0</v>
      </c>
      <c r="G96" s="87" t="s">
        <v>180</v>
      </c>
    </row>
    <row r="97" spans="1:7" s="87" customFormat="1" hidden="1" x14ac:dyDescent="0.25">
      <c r="A97" s="327"/>
      <c r="B97" s="85"/>
      <c r="C97" s="85"/>
      <c r="D97" s="207"/>
      <c r="E97" s="85"/>
      <c r="F97" s="67">
        <f t="shared" si="2"/>
        <v>0</v>
      </c>
      <c r="G97" s="87" t="s">
        <v>180</v>
      </c>
    </row>
    <row r="98" spans="1:7" s="87" customFormat="1" hidden="1" x14ac:dyDescent="0.25">
      <c r="A98" s="327"/>
      <c r="B98" s="85"/>
      <c r="C98" s="85"/>
      <c r="D98" s="207"/>
      <c r="E98" s="85"/>
      <c r="F98" s="67">
        <f t="shared" si="2"/>
        <v>0</v>
      </c>
      <c r="G98" s="87" t="s">
        <v>180</v>
      </c>
    </row>
    <row r="99" spans="1:7" s="87" customFormat="1" hidden="1" x14ac:dyDescent="0.25">
      <c r="A99" s="327"/>
      <c r="B99" s="85"/>
      <c r="C99" s="85"/>
      <c r="D99" s="207"/>
      <c r="E99" s="85"/>
      <c r="F99" s="67">
        <f t="shared" si="2"/>
        <v>0</v>
      </c>
      <c r="G99" s="87" t="s">
        <v>180</v>
      </c>
    </row>
    <row r="100" spans="1:7" s="87" customFormat="1" hidden="1" x14ac:dyDescent="0.25">
      <c r="A100" s="327"/>
      <c r="B100" s="85"/>
      <c r="C100" s="85"/>
      <c r="D100" s="207"/>
      <c r="E100" s="85"/>
      <c r="F100" s="67">
        <f t="shared" si="2"/>
        <v>0</v>
      </c>
      <c r="G100" s="87" t="s">
        <v>180</v>
      </c>
    </row>
    <row r="101" spans="1:7" s="87" customFormat="1" hidden="1" x14ac:dyDescent="0.25">
      <c r="A101" s="327"/>
      <c r="B101" s="85"/>
      <c r="C101" s="85"/>
      <c r="D101" s="207"/>
      <c r="E101" s="85"/>
      <c r="F101" s="67">
        <f t="shared" si="2"/>
        <v>0</v>
      </c>
      <c r="G101" s="87" t="s">
        <v>180</v>
      </c>
    </row>
    <row r="102" spans="1:7" s="87" customFormat="1" hidden="1" x14ac:dyDescent="0.25">
      <c r="A102" s="327"/>
      <c r="B102" s="85"/>
      <c r="C102" s="85"/>
      <c r="D102" s="207"/>
      <c r="E102" s="85"/>
      <c r="F102" s="67">
        <f t="shared" si="0"/>
        <v>0</v>
      </c>
      <c r="G102" s="87" t="s">
        <v>180</v>
      </c>
    </row>
    <row r="103" spans="1:7" s="87" customFormat="1" hidden="1" x14ac:dyDescent="0.25">
      <c r="A103" s="327"/>
      <c r="B103" s="85"/>
      <c r="C103" s="85"/>
      <c r="D103" s="207"/>
      <c r="E103" s="85"/>
      <c r="F103" s="67">
        <f t="shared" si="0"/>
        <v>0</v>
      </c>
      <c r="G103" s="87" t="s">
        <v>180</v>
      </c>
    </row>
    <row r="104" spans="1:7" s="87" customFormat="1" hidden="1" x14ac:dyDescent="0.25">
      <c r="A104" s="327"/>
      <c r="B104" s="85"/>
      <c r="C104" s="85"/>
      <c r="D104" s="207"/>
      <c r="E104" s="85"/>
      <c r="F104" s="67">
        <f t="shared" si="0"/>
        <v>0</v>
      </c>
      <c r="G104" s="87" t="s">
        <v>180</v>
      </c>
    </row>
    <row r="105" spans="1:7" s="87" customFormat="1" hidden="1" x14ac:dyDescent="0.25">
      <c r="A105" s="327"/>
      <c r="B105" s="85"/>
      <c r="C105" s="85"/>
      <c r="D105" s="207"/>
      <c r="E105" s="85"/>
      <c r="F105" s="67">
        <f t="shared" si="0"/>
        <v>0</v>
      </c>
      <c r="G105" s="87" t="s">
        <v>180</v>
      </c>
    </row>
    <row r="106" spans="1:7" s="87" customFormat="1" hidden="1" x14ac:dyDescent="0.25">
      <c r="A106" s="327"/>
      <c r="B106" s="85"/>
      <c r="C106" s="85"/>
      <c r="D106" s="207"/>
      <c r="E106" s="85"/>
      <c r="F106" s="67">
        <f t="shared" si="0"/>
        <v>0</v>
      </c>
      <c r="G106" s="87" t="s">
        <v>180</v>
      </c>
    </row>
    <row r="107" spans="1:7" s="87" customFormat="1" hidden="1" x14ac:dyDescent="0.25">
      <c r="A107" s="327"/>
      <c r="B107" s="85"/>
      <c r="C107" s="85"/>
      <c r="D107" s="207"/>
      <c r="E107" s="85"/>
      <c r="F107" s="67">
        <f t="shared" si="0"/>
        <v>0</v>
      </c>
      <c r="G107" s="87" t="s">
        <v>180</v>
      </c>
    </row>
    <row r="108" spans="1:7" s="87" customFormat="1" hidden="1" x14ac:dyDescent="0.25">
      <c r="A108" s="327"/>
      <c r="B108" s="85"/>
      <c r="C108" s="85"/>
      <c r="D108" s="207"/>
      <c r="E108" s="85"/>
      <c r="F108" s="67">
        <f t="shared" si="0"/>
        <v>0</v>
      </c>
      <c r="G108" s="87" t="s">
        <v>180</v>
      </c>
    </row>
    <row r="109" spans="1:7" s="87" customFormat="1" hidden="1" x14ac:dyDescent="0.25">
      <c r="A109" s="327"/>
      <c r="B109" s="85"/>
      <c r="C109" s="85"/>
      <c r="D109" s="207"/>
      <c r="E109" s="85"/>
      <c r="F109" s="67">
        <f t="shared" si="0"/>
        <v>0</v>
      </c>
      <c r="G109" s="87" t="s">
        <v>180</v>
      </c>
    </row>
    <row r="110" spans="1:7" s="87" customFormat="1" hidden="1" x14ac:dyDescent="0.25">
      <c r="A110" s="327"/>
      <c r="B110" s="85"/>
      <c r="C110" s="85"/>
      <c r="D110" s="207"/>
      <c r="E110" s="85"/>
      <c r="F110" s="67">
        <f t="shared" ref="F110:F117" si="3">ROUND(+B110*D110*E110,2)</f>
        <v>0</v>
      </c>
      <c r="G110" s="87" t="s">
        <v>180</v>
      </c>
    </row>
    <row r="111" spans="1:7" s="87" customFormat="1" hidden="1" x14ac:dyDescent="0.25">
      <c r="A111" s="327"/>
      <c r="B111" s="85"/>
      <c r="C111" s="85"/>
      <c r="D111" s="207"/>
      <c r="E111" s="85"/>
      <c r="F111" s="67">
        <f t="shared" si="3"/>
        <v>0</v>
      </c>
      <c r="G111" s="87" t="s">
        <v>180</v>
      </c>
    </row>
    <row r="112" spans="1:7" s="87" customFormat="1" hidden="1" x14ac:dyDescent="0.25">
      <c r="A112" s="327"/>
      <c r="B112" s="85"/>
      <c r="C112" s="85"/>
      <c r="D112" s="207"/>
      <c r="E112" s="85"/>
      <c r="F112" s="67">
        <f t="shared" si="3"/>
        <v>0</v>
      </c>
      <c r="G112" s="87" t="s">
        <v>180</v>
      </c>
    </row>
    <row r="113" spans="1:7" s="87" customFormat="1" hidden="1" x14ac:dyDescent="0.25">
      <c r="A113" s="327"/>
      <c r="B113" s="85"/>
      <c r="C113" s="85"/>
      <c r="D113" s="207"/>
      <c r="E113" s="85"/>
      <c r="F113" s="67">
        <f t="shared" si="3"/>
        <v>0</v>
      </c>
      <c r="G113" s="87" t="s">
        <v>180</v>
      </c>
    </row>
    <row r="114" spans="1:7" s="87" customFormat="1" hidden="1" x14ac:dyDescent="0.25">
      <c r="A114" s="327"/>
      <c r="B114" s="85"/>
      <c r="C114" s="85"/>
      <c r="D114" s="207"/>
      <c r="E114" s="85"/>
      <c r="F114" s="67">
        <f t="shared" si="3"/>
        <v>0</v>
      </c>
      <c r="G114" s="87" t="s">
        <v>180</v>
      </c>
    </row>
    <row r="115" spans="1:7" s="87" customFormat="1" hidden="1" x14ac:dyDescent="0.25">
      <c r="A115" s="327"/>
      <c r="B115" s="85"/>
      <c r="C115" s="85"/>
      <c r="D115" s="207"/>
      <c r="E115" s="85"/>
      <c r="F115" s="67">
        <f t="shared" si="3"/>
        <v>0</v>
      </c>
      <c r="G115" s="87" t="s">
        <v>180</v>
      </c>
    </row>
    <row r="116" spans="1:7" s="87" customFormat="1" hidden="1" x14ac:dyDescent="0.25">
      <c r="A116" s="327"/>
      <c r="B116" s="85"/>
      <c r="C116" s="85"/>
      <c r="D116" s="207"/>
      <c r="E116" s="85"/>
      <c r="F116" s="67">
        <f t="shared" si="3"/>
        <v>0</v>
      </c>
      <c r="G116" s="87" t="s">
        <v>180</v>
      </c>
    </row>
    <row r="117" spans="1:7" s="87" customFormat="1" hidden="1" x14ac:dyDescent="0.25">
      <c r="A117" s="327"/>
      <c r="B117" s="85"/>
      <c r="C117" s="85"/>
      <c r="D117" s="207"/>
      <c r="E117" s="85"/>
      <c r="F117" s="67">
        <f t="shared" si="3"/>
        <v>0</v>
      </c>
      <c r="G117" s="87" t="s">
        <v>180</v>
      </c>
    </row>
    <row r="118" spans="1:7" s="87" customFormat="1" hidden="1" x14ac:dyDescent="0.25">
      <c r="A118" s="327"/>
      <c r="B118" s="85"/>
      <c r="C118" s="85"/>
      <c r="D118" s="207"/>
      <c r="E118" s="85"/>
      <c r="F118" s="67">
        <f t="shared" ref="F118:F125" si="4">ROUND(+B118*D118*E118,2)</f>
        <v>0</v>
      </c>
      <c r="G118" s="87" t="s">
        <v>180</v>
      </c>
    </row>
    <row r="119" spans="1:7" s="87" customFormat="1" hidden="1" x14ac:dyDescent="0.25">
      <c r="A119" s="327"/>
      <c r="B119" s="85"/>
      <c r="C119" s="85"/>
      <c r="D119" s="207"/>
      <c r="E119" s="85"/>
      <c r="F119" s="67">
        <f t="shared" si="4"/>
        <v>0</v>
      </c>
      <c r="G119" s="87" t="s">
        <v>180</v>
      </c>
    </row>
    <row r="120" spans="1:7" s="87" customFormat="1" hidden="1" x14ac:dyDescent="0.25">
      <c r="A120" s="327"/>
      <c r="B120" s="85"/>
      <c r="C120" s="85"/>
      <c r="D120" s="207"/>
      <c r="E120" s="85"/>
      <c r="F120" s="67">
        <f t="shared" si="4"/>
        <v>0</v>
      </c>
      <c r="G120" s="87" t="s">
        <v>180</v>
      </c>
    </row>
    <row r="121" spans="1:7" s="87" customFormat="1" hidden="1" x14ac:dyDescent="0.25">
      <c r="A121" s="327"/>
      <c r="B121" s="85"/>
      <c r="C121" s="85"/>
      <c r="D121" s="207"/>
      <c r="E121" s="85"/>
      <c r="F121" s="67">
        <f t="shared" si="4"/>
        <v>0</v>
      </c>
      <c r="G121" s="87" t="s">
        <v>180</v>
      </c>
    </row>
    <row r="122" spans="1:7" s="87" customFormat="1" hidden="1" x14ac:dyDescent="0.25">
      <c r="A122" s="327"/>
      <c r="B122" s="85"/>
      <c r="C122" s="85"/>
      <c r="D122" s="207"/>
      <c r="E122" s="85"/>
      <c r="F122" s="67">
        <f t="shared" si="4"/>
        <v>0</v>
      </c>
      <c r="G122" s="87" t="s">
        <v>180</v>
      </c>
    </row>
    <row r="123" spans="1:7" s="87" customFormat="1" hidden="1" x14ac:dyDescent="0.25">
      <c r="A123" s="327"/>
      <c r="B123" s="85"/>
      <c r="C123" s="85"/>
      <c r="D123" s="207"/>
      <c r="E123" s="85"/>
      <c r="F123" s="67">
        <f t="shared" si="4"/>
        <v>0</v>
      </c>
      <c r="G123" s="87" t="s">
        <v>180</v>
      </c>
    </row>
    <row r="124" spans="1:7" s="87" customFormat="1" hidden="1" x14ac:dyDescent="0.25">
      <c r="A124" s="327"/>
      <c r="B124" s="85"/>
      <c r="C124" s="85"/>
      <c r="D124" s="207"/>
      <c r="E124" s="85"/>
      <c r="F124" s="67">
        <f t="shared" si="4"/>
        <v>0</v>
      </c>
      <c r="G124" s="87" t="s">
        <v>180</v>
      </c>
    </row>
    <row r="125" spans="1:7" s="87" customFormat="1" hidden="1" x14ac:dyDescent="0.25">
      <c r="A125" s="327"/>
      <c r="B125" s="85"/>
      <c r="C125" s="85"/>
      <c r="D125" s="207"/>
      <c r="E125" s="85"/>
      <c r="F125" s="67">
        <f t="shared" si="4"/>
        <v>0</v>
      </c>
      <c r="G125" s="87" t="s">
        <v>180</v>
      </c>
    </row>
    <row r="126" spans="1:7" s="87" customFormat="1" hidden="1" x14ac:dyDescent="0.25">
      <c r="A126" s="327"/>
      <c r="B126" s="85"/>
      <c r="C126" s="85"/>
      <c r="D126" s="207"/>
      <c r="E126" s="85"/>
      <c r="F126" s="67">
        <f t="shared" si="0"/>
        <v>0</v>
      </c>
      <c r="G126" s="87" t="s">
        <v>180</v>
      </c>
    </row>
    <row r="127" spans="1:7" s="87" customFormat="1" hidden="1" x14ac:dyDescent="0.25">
      <c r="A127" s="327"/>
      <c r="B127" s="85"/>
      <c r="C127" s="85"/>
      <c r="D127" s="207"/>
      <c r="E127" s="85"/>
      <c r="F127" s="67">
        <f t="shared" si="0"/>
        <v>0</v>
      </c>
      <c r="G127" s="87" t="s">
        <v>180</v>
      </c>
    </row>
    <row r="128" spans="1:7" s="87" customFormat="1" hidden="1" x14ac:dyDescent="0.25">
      <c r="A128" s="327"/>
      <c r="B128" s="85"/>
      <c r="C128" s="85"/>
      <c r="D128" s="207"/>
      <c r="E128" s="85"/>
      <c r="F128" s="67">
        <f t="shared" ref="F128:F129" si="5">ROUND(+B128*D128*E128,2)</f>
        <v>0</v>
      </c>
      <c r="G128" s="87" t="s">
        <v>180</v>
      </c>
    </row>
    <row r="129" spans="1:9" s="87" customFormat="1" hidden="1" x14ac:dyDescent="0.25">
      <c r="A129" s="327"/>
      <c r="B129" s="85"/>
      <c r="C129" s="85"/>
      <c r="D129" s="207"/>
      <c r="E129" s="85"/>
      <c r="F129" s="67">
        <f t="shared" si="5"/>
        <v>0</v>
      </c>
      <c r="G129" s="87" t="s">
        <v>180</v>
      </c>
    </row>
    <row r="130" spans="1:9" s="87" customFormat="1" hidden="1" x14ac:dyDescent="0.25">
      <c r="A130" s="327"/>
      <c r="B130" s="85"/>
      <c r="C130" s="85"/>
      <c r="D130" s="207"/>
      <c r="E130" s="85"/>
      <c r="F130" s="67">
        <f t="shared" ref="F130:F131" si="6">ROUND(+B130*D130*E130,2)</f>
        <v>0</v>
      </c>
      <c r="G130" s="87" t="s">
        <v>180</v>
      </c>
    </row>
    <row r="131" spans="1:9" s="87" customFormat="1" hidden="1" x14ac:dyDescent="0.25">
      <c r="A131" s="327"/>
      <c r="B131" s="85"/>
      <c r="C131" s="85"/>
      <c r="D131" s="207"/>
      <c r="E131" s="85"/>
      <c r="F131" s="67">
        <f t="shared" si="6"/>
        <v>0</v>
      </c>
      <c r="G131" s="87" t="s">
        <v>180</v>
      </c>
    </row>
    <row r="132" spans="1:9" s="87" customFormat="1" hidden="1" x14ac:dyDescent="0.25">
      <c r="A132" s="327"/>
      <c r="B132" s="85"/>
      <c r="C132" s="85"/>
      <c r="D132" s="207"/>
      <c r="E132" s="85"/>
      <c r="F132" s="67">
        <f t="shared" si="0"/>
        <v>0</v>
      </c>
      <c r="G132" s="87" t="s">
        <v>180</v>
      </c>
    </row>
    <row r="133" spans="1:9" s="87" customFormat="1" hidden="1" x14ac:dyDescent="0.25">
      <c r="A133" s="327"/>
      <c r="B133" s="85"/>
      <c r="C133" s="85"/>
      <c r="D133" s="207"/>
      <c r="E133" s="85"/>
      <c r="F133" s="67">
        <f t="shared" si="0"/>
        <v>0</v>
      </c>
      <c r="G133" s="87" t="s">
        <v>180</v>
      </c>
    </row>
    <row r="134" spans="1:9" s="87" customFormat="1" x14ac:dyDescent="0.25">
      <c r="A134" s="327"/>
      <c r="B134" s="85"/>
      <c r="C134" s="85"/>
      <c r="D134" s="207"/>
      <c r="E134" s="85"/>
      <c r="F134" s="218">
        <f>ROUND(+B134*D134*E134,2)</f>
        <v>0</v>
      </c>
      <c r="G134" s="87" t="s">
        <v>180</v>
      </c>
    </row>
    <row r="135" spans="1:9" s="87" customFormat="1" x14ac:dyDescent="0.25">
      <c r="A135" s="327"/>
      <c r="B135" s="77"/>
      <c r="C135" s="77"/>
      <c r="D135" s="115"/>
      <c r="E135" s="168" t="s">
        <v>181</v>
      </c>
      <c r="F135" s="227">
        <f>ROUND(SUBTOTAL(109,F5:F134),2)</f>
        <v>0</v>
      </c>
      <c r="G135" s="87" t="s">
        <v>180</v>
      </c>
      <c r="I135" s="100" t="s">
        <v>197</v>
      </c>
    </row>
    <row r="136" spans="1:9" s="87" customFormat="1" x14ac:dyDescent="0.25">
      <c r="A136" s="327"/>
      <c r="B136" s="77"/>
      <c r="C136" s="77"/>
      <c r="D136" s="115"/>
      <c r="E136" s="77"/>
      <c r="F136" s="219"/>
      <c r="G136" s="87" t="s">
        <v>183</v>
      </c>
    </row>
    <row r="137" spans="1:9" s="87" customFormat="1" x14ac:dyDescent="0.25">
      <c r="A137" s="327"/>
      <c r="B137" s="85"/>
      <c r="C137" s="85"/>
      <c r="D137" s="207"/>
      <c r="E137" s="85"/>
      <c r="F137" s="67">
        <f>ROUND(+B137*D137*E137,2)</f>
        <v>0</v>
      </c>
      <c r="G137" s="87" t="s">
        <v>183</v>
      </c>
    </row>
    <row r="138" spans="1:9" s="87" customFormat="1" x14ac:dyDescent="0.25">
      <c r="A138" s="327"/>
      <c r="B138" s="85"/>
      <c r="C138" s="85"/>
      <c r="D138" s="207"/>
      <c r="E138" s="85"/>
      <c r="F138" s="67">
        <f t="shared" ref="F138:F265" si="7">ROUND(+B138*D138*E138,2)</f>
        <v>0</v>
      </c>
      <c r="G138" s="87" t="s">
        <v>183</v>
      </c>
    </row>
    <row r="139" spans="1:9" s="87" customFormat="1" x14ac:dyDescent="0.25">
      <c r="A139" s="327"/>
      <c r="B139" s="85"/>
      <c r="C139" s="85"/>
      <c r="D139" s="207"/>
      <c r="E139" s="85"/>
      <c r="F139" s="67">
        <f t="shared" si="7"/>
        <v>0</v>
      </c>
      <c r="G139" s="87" t="s">
        <v>183</v>
      </c>
    </row>
    <row r="140" spans="1:9" s="87" customFormat="1" hidden="1" x14ac:dyDescent="0.25">
      <c r="A140" s="327"/>
      <c r="B140" s="85"/>
      <c r="C140" s="85"/>
      <c r="D140" s="207"/>
      <c r="E140" s="85"/>
      <c r="F140" s="67">
        <f t="shared" si="7"/>
        <v>0</v>
      </c>
      <c r="G140" s="87" t="s">
        <v>183</v>
      </c>
    </row>
    <row r="141" spans="1:9" s="87" customFormat="1" hidden="1" x14ac:dyDescent="0.25">
      <c r="A141" s="327"/>
      <c r="B141" s="85"/>
      <c r="C141" s="85"/>
      <c r="D141" s="207"/>
      <c r="E141" s="85"/>
      <c r="F141" s="67">
        <f t="shared" si="7"/>
        <v>0</v>
      </c>
      <c r="G141" s="87" t="s">
        <v>183</v>
      </c>
    </row>
    <row r="142" spans="1:9" s="87" customFormat="1" hidden="1" x14ac:dyDescent="0.25">
      <c r="A142" s="327"/>
      <c r="B142" s="85"/>
      <c r="C142" s="85"/>
      <c r="D142" s="207"/>
      <c r="E142" s="85"/>
      <c r="F142" s="67">
        <f t="shared" si="7"/>
        <v>0</v>
      </c>
      <c r="G142" s="87" t="s">
        <v>183</v>
      </c>
    </row>
    <row r="143" spans="1:9" s="87" customFormat="1" hidden="1" x14ac:dyDescent="0.25">
      <c r="A143" s="327"/>
      <c r="B143" s="85"/>
      <c r="C143" s="85"/>
      <c r="D143" s="207"/>
      <c r="E143" s="85"/>
      <c r="F143" s="67">
        <f t="shared" si="7"/>
        <v>0</v>
      </c>
      <c r="G143" s="87" t="s">
        <v>183</v>
      </c>
    </row>
    <row r="144" spans="1:9" s="87" customFormat="1" hidden="1" x14ac:dyDescent="0.25">
      <c r="A144" s="327"/>
      <c r="B144" s="85"/>
      <c r="C144" s="85"/>
      <c r="D144" s="207"/>
      <c r="E144" s="85"/>
      <c r="F144" s="67">
        <f t="shared" si="7"/>
        <v>0</v>
      </c>
      <c r="G144" s="87" t="s">
        <v>183</v>
      </c>
    </row>
    <row r="145" spans="1:7" s="87" customFormat="1" hidden="1" x14ac:dyDescent="0.25">
      <c r="A145" s="327"/>
      <c r="B145" s="85"/>
      <c r="C145" s="85"/>
      <c r="D145" s="207"/>
      <c r="E145" s="85"/>
      <c r="F145" s="67">
        <f t="shared" si="7"/>
        <v>0</v>
      </c>
      <c r="G145" s="87" t="s">
        <v>183</v>
      </c>
    </row>
    <row r="146" spans="1:7" s="87" customFormat="1" hidden="1" x14ac:dyDescent="0.25">
      <c r="A146" s="327"/>
      <c r="B146" s="85"/>
      <c r="C146" s="85"/>
      <c r="D146" s="207"/>
      <c r="E146" s="85"/>
      <c r="F146" s="67">
        <f t="shared" si="7"/>
        <v>0</v>
      </c>
      <c r="G146" s="87" t="s">
        <v>183</v>
      </c>
    </row>
    <row r="147" spans="1:7" s="87" customFormat="1" hidden="1" x14ac:dyDescent="0.25">
      <c r="A147" s="327"/>
      <c r="B147" s="85"/>
      <c r="C147" s="85"/>
      <c r="D147" s="207"/>
      <c r="E147" s="85"/>
      <c r="F147" s="67">
        <f t="shared" si="7"/>
        <v>0</v>
      </c>
      <c r="G147" s="87" t="s">
        <v>183</v>
      </c>
    </row>
    <row r="148" spans="1:7" s="87" customFormat="1" hidden="1" x14ac:dyDescent="0.25">
      <c r="A148" s="327"/>
      <c r="B148" s="85"/>
      <c r="C148" s="85"/>
      <c r="D148" s="207"/>
      <c r="E148" s="85"/>
      <c r="F148" s="67">
        <f t="shared" si="7"/>
        <v>0</v>
      </c>
      <c r="G148" s="87" t="s">
        <v>183</v>
      </c>
    </row>
    <row r="149" spans="1:7" s="87" customFormat="1" hidden="1" x14ac:dyDescent="0.25">
      <c r="A149" s="327"/>
      <c r="B149" s="85"/>
      <c r="C149" s="85"/>
      <c r="D149" s="207"/>
      <c r="E149" s="85"/>
      <c r="F149" s="67">
        <f t="shared" si="7"/>
        <v>0</v>
      </c>
      <c r="G149" s="87" t="s">
        <v>183</v>
      </c>
    </row>
    <row r="150" spans="1:7" s="87" customFormat="1" hidden="1" x14ac:dyDescent="0.25">
      <c r="A150" s="327"/>
      <c r="B150" s="85"/>
      <c r="C150" s="85"/>
      <c r="D150" s="207"/>
      <c r="E150" s="85"/>
      <c r="F150" s="67">
        <f t="shared" si="7"/>
        <v>0</v>
      </c>
      <c r="G150" s="87" t="s">
        <v>183</v>
      </c>
    </row>
    <row r="151" spans="1:7" s="87" customFormat="1" hidden="1" x14ac:dyDescent="0.25">
      <c r="A151" s="327"/>
      <c r="B151" s="85"/>
      <c r="C151" s="85"/>
      <c r="D151" s="207"/>
      <c r="E151" s="85"/>
      <c r="F151" s="67">
        <f t="shared" si="7"/>
        <v>0</v>
      </c>
      <c r="G151" s="87" t="s">
        <v>183</v>
      </c>
    </row>
    <row r="152" spans="1:7" s="87" customFormat="1" hidden="1" x14ac:dyDescent="0.25">
      <c r="A152" s="327"/>
      <c r="B152" s="85"/>
      <c r="C152" s="85"/>
      <c r="D152" s="207"/>
      <c r="E152" s="85"/>
      <c r="F152" s="67">
        <f t="shared" si="7"/>
        <v>0</v>
      </c>
      <c r="G152" s="87" t="s">
        <v>183</v>
      </c>
    </row>
    <row r="153" spans="1:7" s="87" customFormat="1" hidden="1" x14ac:dyDescent="0.25">
      <c r="A153" s="327"/>
      <c r="B153" s="85"/>
      <c r="C153" s="85"/>
      <c r="D153" s="207"/>
      <c r="E153" s="85"/>
      <c r="F153" s="67">
        <f t="shared" si="7"/>
        <v>0</v>
      </c>
      <c r="G153" s="87" t="s">
        <v>183</v>
      </c>
    </row>
    <row r="154" spans="1:7" s="87" customFormat="1" hidden="1" x14ac:dyDescent="0.25">
      <c r="A154" s="327"/>
      <c r="B154" s="85"/>
      <c r="C154" s="85"/>
      <c r="D154" s="207"/>
      <c r="E154" s="85"/>
      <c r="F154" s="67">
        <f t="shared" si="7"/>
        <v>0</v>
      </c>
      <c r="G154" s="87" t="s">
        <v>183</v>
      </c>
    </row>
    <row r="155" spans="1:7" s="87" customFormat="1" hidden="1" x14ac:dyDescent="0.25">
      <c r="A155" s="327"/>
      <c r="B155" s="85"/>
      <c r="C155" s="85"/>
      <c r="D155" s="207"/>
      <c r="E155" s="85"/>
      <c r="F155" s="67">
        <f t="shared" si="7"/>
        <v>0</v>
      </c>
      <c r="G155" s="87" t="s">
        <v>183</v>
      </c>
    </row>
    <row r="156" spans="1:7" s="87" customFormat="1" hidden="1" x14ac:dyDescent="0.25">
      <c r="A156" s="327"/>
      <c r="B156" s="85"/>
      <c r="C156" s="85"/>
      <c r="D156" s="207"/>
      <c r="E156" s="85"/>
      <c r="F156" s="67">
        <f t="shared" si="7"/>
        <v>0</v>
      </c>
      <c r="G156" s="87" t="s">
        <v>183</v>
      </c>
    </row>
    <row r="157" spans="1:7" s="87" customFormat="1" hidden="1" x14ac:dyDescent="0.25">
      <c r="A157" s="327"/>
      <c r="B157" s="85"/>
      <c r="C157" s="85"/>
      <c r="D157" s="207"/>
      <c r="E157" s="85"/>
      <c r="F157" s="67">
        <f t="shared" si="7"/>
        <v>0</v>
      </c>
      <c r="G157" s="87" t="s">
        <v>183</v>
      </c>
    </row>
    <row r="158" spans="1:7" s="87" customFormat="1" hidden="1" x14ac:dyDescent="0.25">
      <c r="A158" s="327"/>
      <c r="B158" s="85"/>
      <c r="C158" s="85"/>
      <c r="D158" s="207"/>
      <c r="E158" s="85"/>
      <c r="F158" s="67">
        <f t="shared" si="7"/>
        <v>0</v>
      </c>
      <c r="G158" s="87" t="s">
        <v>183</v>
      </c>
    </row>
    <row r="159" spans="1:7" s="87" customFormat="1" hidden="1" x14ac:dyDescent="0.25">
      <c r="A159" s="327"/>
      <c r="B159" s="85"/>
      <c r="C159" s="85"/>
      <c r="D159" s="207"/>
      <c r="E159" s="85"/>
      <c r="F159" s="67">
        <f t="shared" si="7"/>
        <v>0</v>
      </c>
      <c r="G159" s="87" t="s">
        <v>183</v>
      </c>
    </row>
    <row r="160" spans="1:7" s="87" customFormat="1" hidden="1" x14ac:dyDescent="0.25">
      <c r="A160" s="327"/>
      <c r="B160" s="85"/>
      <c r="C160" s="85"/>
      <c r="D160" s="207"/>
      <c r="E160" s="85"/>
      <c r="F160" s="67">
        <f t="shared" si="7"/>
        <v>0</v>
      </c>
      <c r="G160" s="87" t="s">
        <v>183</v>
      </c>
    </row>
    <row r="161" spans="1:7" s="87" customFormat="1" hidden="1" x14ac:dyDescent="0.25">
      <c r="A161" s="327"/>
      <c r="B161" s="85"/>
      <c r="C161" s="85"/>
      <c r="D161" s="207"/>
      <c r="E161" s="85"/>
      <c r="F161" s="67">
        <f t="shared" si="7"/>
        <v>0</v>
      </c>
      <c r="G161" s="87" t="s">
        <v>183</v>
      </c>
    </row>
    <row r="162" spans="1:7" s="87" customFormat="1" hidden="1" x14ac:dyDescent="0.25">
      <c r="A162" s="327"/>
      <c r="B162" s="85"/>
      <c r="C162" s="85"/>
      <c r="D162" s="207"/>
      <c r="E162" s="85"/>
      <c r="F162" s="67">
        <f t="shared" si="7"/>
        <v>0</v>
      </c>
      <c r="G162" s="87" t="s">
        <v>183</v>
      </c>
    </row>
    <row r="163" spans="1:7" s="87" customFormat="1" hidden="1" x14ac:dyDescent="0.25">
      <c r="A163" s="327"/>
      <c r="B163" s="85"/>
      <c r="C163" s="85"/>
      <c r="D163" s="207"/>
      <c r="E163" s="85"/>
      <c r="F163" s="67">
        <f t="shared" si="7"/>
        <v>0</v>
      </c>
      <c r="G163" s="87" t="s">
        <v>183</v>
      </c>
    </row>
    <row r="164" spans="1:7" s="87" customFormat="1" hidden="1" x14ac:dyDescent="0.25">
      <c r="A164" s="327"/>
      <c r="B164" s="85"/>
      <c r="C164" s="85"/>
      <c r="D164" s="207"/>
      <c r="E164" s="85"/>
      <c r="F164" s="67">
        <f t="shared" si="7"/>
        <v>0</v>
      </c>
      <c r="G164" s="87" t="s">
        <v>183</v>
      </c>
    </row>
    <row r="165" spans="1:7" s="87" customFormat="1" hidden="1" x14ac:dyDescent="0.25">
      <c r="A165" s="327"/>
      <c r="B165" s="85"/>
      <c r="C165" s="85"/>
      <c r="D165" s="207"/>
      <c r="E165" s="85"/>
      <c r="F165" s="67">
        <f t="shared" si="7"/>
        <v>0</v>
      </c>
      <c r="G165" s="87" t="s">
        <v>183</v>
      </c>
    </row>
    <row r="166" spans="1:7" s="87" customFormat="1" hidden="1" x14ac:dyDescent="0.25">
      <c r="A166" s="327"/>
      <c r="B166" s="85"/>
      <c r="C166" s="85"/>
      <c r="D166" s="207"/>
      <c r="E166" s="85"/>
      <c r="F166" s="67">
        <f t="shared" si="7"/>
        <v>0</v>
      </c>
      <c r="G166" s="87" t="s">
        <v>183</v>
      </c>
    </row>
    <row r="167" spans="1:7" s="87" customFormat="1" hidden="1" x14ac:dyDescent="0.25">
      <c r="A167" s="327"/>
      <c r="B167" s="85"/>
      <c r="C167" s="85"/>
      <c r="D167" s="207"/>
      <c r="E167" s="85"/>
      <c r="F167" s="67">
        <f t="shared" si="7"/>
        <v>0</v>
      </c>
      <c r="G167" s="87" t="s">
        <v>183</v>
      </c>
    </row>
    <row r="168" spans="1:7" s="87" customFormat="1" hidden="1" x14ac:dyDescent="0.25">
      <c r="A168" s="327"/>
      <c r="B168" s="85"/>
      <c r="C168" s="85"/>
      <c r="D168" s="207"/>
      <c r="E168" s="85"/>
      <c r="F168" s="67">
        <f t="shared" si="7"/>
        <v>0</v>
      </c>
      <c r="G168" s="87" t="s">
        <v>183</v>
      </c>
    </row>
    <row r="169" spans="1:7" s="87" customFormat="1" hidden="1" x14ac:dyDescent="0.25">
      <c r="A169" s="327"/>
      <c r="B169" s="85"/>
      <c r="C169" s="85"/>
      <c r="D169" s="207"/>
      <c r="E169" s="85"/>
      <c r="F169" s="67">
        <f t="shared" si="7"/>
        <v>0</v>
      </c>
      <c r="G169" s="87" t="s">
        <v>183</v>
      </c>
    </row>
    <row r="170" spans="1:7" s="87" customFormat="1" hidden="1" x14ac:dyDescent="0.25">
      <c r="A170" s="327"/>
      <c r="B170" s="85"/>
      <c r="C170" s="85"/>
      <c r="D170" s="207"/>
      <c r="E170" s="85"/>
      <c r="F170" s="67">
        <f t="shared" si="7"/>
        <v>0</v>
      </c>
      <c r="G170" s="87" t="s">
        <v>183</v>
      </c>
    </row>
    <row r="171" spans="1:7" s="87" customFormat="1" hidden="1" x14ac:dyDescent="0.25">
      <c r="A171" s="327"/>
      <c r="B171" s="85"/>
      <c r="C171" s="85"/>
      <c r="D171" s="207"/>
      <c r="E171" s="85"/>
      <c r="F171" s="67">
        <f t="shared" si="7"/>
        <v>0</v>
      </c>
      <c r="G171" s="87" t="s">
        <v>183</v>
      </c>
    </row>
    <row r="172" spans="1:7" s="87" customFormat="1" hidden="1" x14ac:dyDescent="0.25">
      <c r="A172" s="327"/>
      <c r="B172" s="85"/>
      <c r="C172" s="85"/>
      <c r="D172" s="207"/>
      <c r="E172" s="85"/>
      <c r="F172" s="67">
        <f t="shared" si="7"/>
        <v>0</v>
      </c>
      <c r="G172" s="87" t="s">
        <v>183</v>
      </c>
    </row>
    <row r="173" spans="1:7" s="87" customFormat="1" hidden="1" x14ac:dyDescent="0.25">
      <c r="A173" s="327"/>
      <c r="B173" s="85"/>
      <c r="C173" s="85"/>
      <c r="D173" s="207"/>
      <c r="E173" s="85"/>
      <c r="F173" s="67">
        <f t="shared" si="7"/>
        <v>0</v>
      </c>
      <c r="G173" s="87" t="s">
        <v>183</v>
      </c>
    </row>
    <row r="174" spans="1:7" s="87" customFormat="1" hidden="1" x14ac:dyDescent="0.25">
      <c r="A174" s="327"/>
      <c r="B174" s="85"/>
      <c r="C174" s="85"/>
      <c r="D174" s="207"/>
      <c r="E174" s="85"/>
      <c r="F174" s="67">
        <f t="shared" si="7"/>
        <v>0</v>
      </c>
      <c r="G174" s="87" t="s">
        <v>183</v>
      </c>
    </row>
    <row r="175" spans="1:7" s="87" customFormat="1" hidden="1" x14ac:dyDescent="0.25">
      <c r="A175" s="327"/>
      <c r="B175" s="85"/>
      <c r="C175" s="85"/>
      <c r="D175" s="207"/>
      <c r="E175" s="85"/>
      <c r="F175" s="67">
        <f t="shared" si="7"/>
        <v>0</v>
      </c>
      <c r="G175" s="87" t="s">
        <v>183</v>
      </c>
    </row>
    <row r="176" spans="1:7" s="87" customFormat="1" hidden="1" x14ac:dyDescent="0.25">
      <c r="A176" s="327"/>
      <c r="B176" s="85"/>
      <c r="C176" s="85"/>
      <c r="D176" s="207"/>
      <c r="E176" s="85"/>
      <c r="F176" s="67">
        <f t="shared" si="7"/>
        <v>0</v>
      </c>
      <c r="G176" s="87" t="s">
        <v>183</v>
      </c>
    </row>
    <row r="177" spans="1:7" s="87" customFormat="1" hidden="1" x14ac:dyDescent="0.25">
      <c r="A177" s="327"/>
      <c r="B177" s="85"/>
      <c r="C177" s="85"/>
      <c r="D177" s="207"/>
      <c r="E177" s="85"/>
      <c r="F177" s="67">
        <f t="shared" si="7"/>
        <v>0</v>
      </c>
      <c r="G177" s="87" t="s">
        <v>183</v>
      </c>
    </row>
    <row r="178" spans="1:7" s="87" customFormat="1" hidden="1" x14ac:dyDescent="0.25">
      <c r="A178" s="327"/>
      <c r="B178" s="85"/>
      <c r="C178" s="85"/>
      <c r="D178" s="207"/>
      <c r="E178" s="85"/>
      <c r="F178" s="67">
        <f t="shared" si="7"/>
        <v>0</v>
      </c>
      <c r="G178" s="87" t="s">
        <v>183</v>
      </c>
    </row>
    <row r="179" spans="1:7" s="87" customFormat="1" hidden="1" x14ac:dyDescent="0.25">
      <c r="A179" s="327"/>
      <c r="B179" s="85"/>
      <c r="C179" s="85"/>
      <c r="D179" s="207"/>
      <c r="E179" s="85"/>
      <c r="F179" s="67">
        <f t="shared" si="7"/>
        <v>0</v>
      </c>
      <c r="G179" s="87" t="s">
        <v>183</v>
      </c>
    </row>
    <row r="180" spans="1:7" s="87" customFormat="1" hidden="1" x14ac:dyDescent="0.25">
      <c r="A180" s="327"/>
      <c r="B180" s="85"/>
      <c r="C180" s="85"/>
      <c r="D180" s="207"/>
      <c r="E180" s="85"/>
      <c r="F180" s="67">
        <f t="shared" si="7"/>
        <v>0</v>
      </c>
      <c r="G180" s="87" t="s">
        <v>183</v>
      </c>
    </row>
    <row r="181" spans="1:7" s="87" customFormat="1" hidden="1" x14ac:dyDescent="0.25">
      <c r="A181" s="327"/>
      <c r="B181" s="85"/>
      <c r="C181" s="85"/>
      <c r="D181" s="207"/>
      <c r="E181" s="85"/>
      <c r="F181" s="67">
        <f t="shared" si="7"/>
        <v>0</v>
      </c>
      <c r="G181" s="87" t="s">
        <v>183</v>
      </c>
    </row>
    <row r="182" spans="1:7" s="87" customFormat="1" hidden="1" x14ac:dyDescent="0.25">
      <c r="A182" s="327"/>
      <c r="B182" s="85"/>
      <c r="C182" s="85"/>
      <c r="D182" s="207"/>
      <c r="E182" s="85"/>
      <c r="F182" s="67">
        <f t="shared" si="7"/>
        <v>0</v>
      </c>
      <c r="G182" s="87" t="s">
        <v>183</v>
      </c>
    </row>
    <row r="183" spans="1:7" s="87" customFormat="1" hidden="1" x14ac:dyDescent="0.25">
      <c r="A183" s="327"/>
      <c r="B183" s="85"/>
      <c r="C183" s="85"/>
      <c r="D183" s="207"/>
      <c r="E183" s="85"/>
      <c r="F183" s="67">
        <f t="shared" si="7"/>
        <v>0</v>
      </c>
      <c r="G183" s="87" t="s">
        <v>183</v>
      </c>
    </row>
    <row r="184" spans="1:7" s="87" customFormat="1" hidden="1" x14ac:dyDescent="0.25">
      <c r="A184" s="327"/>
      <c r="B184" s="85"/>
      <c r="C184" s="85"/>
      <c r="D184" s="207"/>
      <c r="E184" s="85"/>
      <c r="F184" s="67">
        <f t="shared" si="7"/>
        <v>0</v>
      </c>
      <c r="G184" s="87" t="s">
        <v>183</v>
      </c>
    </row>
    <row r="185" spans="1:7" s="87" customFormat="1" hidden="1" x14ac:dyDescent="0.25">
      <c r="A185" s="327"/>
      <c r="B185" s="85"/>
      <c r="C185" s="85"/>
      <c r="D185" s="207"/>
      <c r="E185" s="85"/>
      <c r="F185" s="67">
        <f t="shared" si="7"/>
        <v>0</v>
      </c>
      <c r="G185" s="87" t="s">
        <v>183</v>
      </c>
    </row>
    <row r="186" spans="1:7" s="87" customFormat="1" hidden="1" x14ac:dyDescent="0.25">
      <c r="A186" s="327"/>
      <c r="B186" s="85"/>
      <c r="C186" s="85"/>
      <c r="D186" s="207"/>
      <c r="E186" s="85"/>
      <c r="F186" s="67">
        <f t="shared" si="7"/>
        <v>0</v>
      </c>
      <c r="G186" s="87" t="s">
        <v>183</v>
      </c>
    </row>
    <row r="187" spans="1:7" s="87" customFormat="1" hidden="1" x14ac:dyDescent="0.25">
      <c r="A187" s="327"/>
      <c r="B187" s="85"/>
      <c r="C187" s="85"/>
      <c r="D187" s="207"/>
      <c r="E187" s="85"/>
      <c r="F187" s="67">
        <f t="shared" si="7"/>
        <v>0</v>
      </c>
      <c r="G187" s="87" t="s">
        <v>183</v>
      </c>
    </row>
    <row r="188" spans="1:7" s="87" customFormat="1" hidden="1" x14ac:dyDescent="0.25">
      <c r="A188" s="327"/>
      <c r="B188" s="85"/>
      <c r="C188" s="85"/>
      <c r="D188" s="207"/>
      <c r="E188" s="85"/>
      <c r="F188" s="67">
        <f t="shared" si="7"/>
        <v>0</v>
      </c>
      <c r="G188" s="87" t="s">
        <v>183</v>
      </c>
    </row>
    <row r="189" spans="1:7" s="87" customFormat="1" hidden="1" x14ac:dyDescent="0.25">
      <c r="A189" s="327"/>
      <c r="B189" s="85"/>
      <c r="C189" s="85"/>
      <c r="D189" s="207"/>
      <c r="E189" s="85"/>
      <c r="F189" s="67">
        <f t="shared" si="7"/>
        <v>0</v>
      </c>
      <c r="G189" s="87" t="s">
        <v>183</v>
      </c>
    </row>
    <row r="190" spans="1:7" s="87" customFormat="1" hidden="1" x14ac:dyDescent="0.25">
      <c r="A190" s="327"/>
      <c r="B190" s="85"/>
      <c r="C190" s="85"/>
      <c r="D190" s="207"/>
      <c r="E190" s="85"/>
      <c r="F190" s="67">
        <f t="shared" si="7"/>
        <v>0</v>
      </c>
      <c r="G190" s="87" t="s">
        <v>183</v>
      </c>
    </row>
    <row r="191" spans="1:7" s="87" customFormat="1" hidden="1" x14ac:dyDescent="0.25">
      <c r="A191" s="327"/>
      <c r="B191" s="85"/>
      <c r="C191" s="85"/>
      <c r="D191" s="207"/>
      <c r="E191" s="85"/>
      <c r="F191" s="67">
        <f t="shared" si="7"/>
        <v>0</v>
      </c>
      <c r="G191" s="87" t="s">
        <v>183</v>
      </c>
    </row>
    <row r="192" spans="1:7" s="87" customFormat="1" hidden="1" x14ac:dyDescent="0.25">
      <c r="A192" s="327"/>
      <c r="B192" s="85"/>
      <c r="C192" s="85"/>
      <c r="D192" s="207"/>
      <c r="E192" s="85"/>
      <c r="F192" s="67">
        <f t="shared" si="7"/>
        <v>0</v>
      </c>
      <c r="G192" s="87" t="s">
        <v>183</v>
      </c>
    </row>
    <row r="193" spans="1:7" s="87" customFormat="1" hidden="1" x14ac:dyDescent="0.25">
      <c r="A193" s="327"/>
      <c r="B193" s="85"/>
      <c r="C193" s="85"/>
      <c r="D193" s="207"/>
      <c r="E193" s="85"/>
      <c r="F193" s="67">
        <f t="shared" si="7"/>
        <v>0</v>
      </c>
      <c r="G193" s="87" t="s">
        <v>183</v>
      </c>
    </row>
    <row r="194" spans="1:7" s="87" customFormat="1" hidden="1" x14ac:dyDescent="0.25">
      <c r="A194" s="327"/>
      <c r="B194" s="85"/>
      <c r="C194" s="85"/>
      <c r="D194" s="207"/>
      <c r="E194" s="85"/>
      <c r="F194" s="67">
        <f t="shared" si="7"/>
        <v>0</v>
      </c>
      <c r="G194" s="87" t="s">
        <v>183</v>
      </c>
    </row>
    <row r="195" spans="1:7" s="87" customFormat="1" hidden="1" x14ac:dyDescent="0.25">
      <c r="A195" s="327"/>
      <c r="B195" s="85"/>
      <c r="C195" s="85"/>
      <c r="D195" s="207"/>
      <c r="E195" s="85"/>
      <c r="F195" s="67">
        <f t="shared" si="7"/>
        <v>0</v>
      </c>
      <c r="G195" s="87" t="s">
        <v>183</v>
      </c>
    </row>
    <row r="196" spans="1:7" s="87" customFormat="1" hidden="1" x14ac:dyDescent="0.25">
      <c r="A196" s="327"/>
      <c r="B196" s="85"/>
      <c r="C196" s="85"/>
      <c r="D196" s="207"/>
      <c r="E196" s="85"/>
      <c r="F196" s="67">
        <f t="shared" si="7"/>
        <v>0</v>
      </c>
      <c r="G196" s="87" t="s">
        <v>183</v>
      </c>
    </row>
    <row r="197" spans="1:7" s="87" customFormat="1" hidden="1" x14ac:dyDescent="0.25">
      <c r="A197" s="327"/>
      <c r="B197" s="85"/>
      <c r="C197" s="85"/>
      <c r="D197" s="207"/>
      <c r="E197" s="85"/>
      <c r="F197" s="67">
        <f t="shared" si="7"/>
        <v>0</v>
      </c>
      <c r="G197" s="87" t="s">
        <v>183</v>
      </c>
    </row>
    <row r="198" spans="1:7" s="87" customFormat="1" hidden="1" x14ac:dyDescent="0.25">
      <c r="A198" s="327"/>
      <c r="B198" s="85"/>
      <c r="C198" s="85"/>
      <c r="D198" s="207"/>
      <c r="E198" s="85"/>
      <c r="F198" s="67">
        <f t="shared" si="7"/>
        <v>0</v>
      </c>
      <c r="G198" s="87" t="s">
        <v>183</v>
      </c>
    </row>
    <row r="199" spans="1:7" s="87" customFormat="1" hidden="1" x14ac:dyDescent="0.25">
      <c r="A199" s="327"/>
      <c r="B199" s="85"/>
      <c r="C199" s="85"/>
      <c r="D199" s="207"/>
      <c r="E199" s="85"/>
      <c r="F199" s="67">
        <f t="shared" si="7"/>
        <v>0</v>
      </c>
      <c r="G199" s="87" t="s">
        <v>183</v>
      </c>
    </row>
    <row r="200" spans="1:7" s="87" customFormat="1" hidden="1" x14ac:dyDescent="0.25">
      <c r="A200" s="327"/>
      <c r="B200" s="85"/>
      <c r="C200" s="85"/>
      <c r="D200" s="207"/>
      <c r="E200" s="85"/>
      <c r="F200" s="67">
        <f t="shared" si="7"/>
        <v>0</v>
      </c>
      <c r="G200" s="87" t="s">
        <v>183</v>
      </c>
    </row>
    <row r="201" spans="1:7" s="87" customFormat="1" hidden="1" x14ac:dyDescent="0.25">
      <c r="A201" s="327"/>
      <c r="B201" s="85"/>
      <c r="C201" s="85"/>
      <c r="D201" s="207"/>
      <c r="E201" s="85"/>
      <c r="F201" s="67">
        <f t="shared" si="7"/>
        <v>0</v>
      </c>
      <c r="G201" s="87" t="s">
        <v>183</v>
      </c>
    </row>
    <row r="202" spans="1:7" s="87" customFormat="1" hidden="1" x14ac:dyDescent="0.25">
      <c r="A202" s="327"/>
      <c r="B202" s="85"/>
      <c r="C202" s="85"/>
      <c r="D202" s="207"/>
      <c r="E202" s="85"/>
      <c r="F202" s="67">
        <f t="shared" si="7"/>
        <v>0</v>
      </c>
      <c r="G202" s="87" t="s">
        <v>183</v>
      </c>
    </row>
    <row r="203" spans="1:7" s="87" customFormat="1" hidden="1" x14ac:dyDescent="0.25">
      <c r="A203" s="327"/>
      <c r="B203" s="85"/>
      <c r="C203" s="85"/>
      <c r="D203" s="207"/>
      <c r="E203" s="85"/>
      <c r="F203" s="67">
        <f t="shared" si="7"/>
        <v>0</v>
      </c>
      <c r="G203" s="87" t="s">
        <v>183</v>
      </c>
    </row>
    <row r="204" spans="1:7" s="87" customFormat="1" hidden="1" x14ac:dyDescent="0.25">
      <c r="A204" s="327"/>
      <c r="B204" s="85"/>
      <c r="C204" s="85"/>
      <c r="D204" s="207"/>
      <c r="E204" s="85"/>
      <c r="F204" s="67">
        <f t="shared" si="7"/>
        <v>0</v>
      </c>
      <c r="G204" s="87" t="s">
        <v>183</v>
      </c>
    </row>
    <row r="205" spans="1:7" s="87" customFormat="1" hidden="1" x14ac:dyDescent="0.25">
      <c r="A205" s="327"/>
      <c r="B205" s="85"/>
      <c r="C205" s="85"/>
      <c r="D205" s="207"/>
      <c r="E205" s="85"/>
      <c r="F205" s="67">
        <f t="shared" si="7"/>
        <v>0</v>
      </c>
      <c r="G205" s="87" t="s">
        <v>183</v>
      </c>
    </row>
    <row r="206" spans="1:7" s="87" customFormat="1" hidden="1" x14ac:dyDescent="0.25">
      <c r="A206" s="327"/>
      <c r="B206" s="85"/>
      <c r="C206" s="85"/>
      <c r="D206" s="207"/>
      <c r="E206" s="85"/>
      <c r="F206" s="67">
        <f t="shared" si="7"/>
        <v>0</v>
      </c>
      <c r="G206" s="87" t="s">
        <v>183</v>
      </c>
    </row>
    <row r="207" spans="1:7" s="87" customFormat="1" hidden="1" x14ac:dyDescent="0.25">
      <c r="A207" s="327"/>
      <c r="B207" s="85"/>
      <c r="C207" s="85"/>
      <c r="D207" s="207"/>
      <c r="E207" s="85"/>
      <c r="F207" s="67">
        <f t="shared" si="7"/>
        <v>0</v>
      </c>
      <c r="G207" s="87" t="s">
        <v>183</v>
      </c>
    </row>
    <row r="208" spans="1:7" s="87" customFormat="1" hidden="1" x14ac:dyDescent="0.25">
      <c r="A208" s="327"/>
      <c r="B208" s="85"/>
      <c r="C208" s="85"/>
      <c r="D208" s="207"/>
      <c r="E208" s="85"/>
      <c r="F208" s="67">
        <f t="shared" si="7"/>
        <v>0</v>
      </c>
      <c r="G208" s="87" t="s">
        <v>183</v>
      </c>
    </row>
    <row r="209" spans="1:7" s="87" customFormat="1" hidden="1" x14ac:dyDescent="0.25">
      <c r="A209" s="327"/>
      <c r="B209" s="85"/>
      <c r="C209" s="85"/>
      <c r="D209" s="207"/>
      <c r="E209" s="85"/>
      <c r="F209" s="67">
        <f t="shared" si="7"/>
        <v>0</v>
      </c>
      <c r="G209" s="87" t="s">
        <v>183</v>
      </c>
    </row>
    <row r="210" spans="1:7" s="87" customFormat="1" hidden="1" x14ac:dyDescent="0.25">
      <c r="A210" s="327"/>
      <c r="B210" s="85"/>
      <c r="C210" s="85"/>
      <c r="D210" s="207"/>
      <c r="E210" s="85"/>
      <c r="F210" s="67">
        <f t="shared" si="7"/>
        <v>0</v>
      </c>
      <c r="G210" s="87" t="s">
        <v>183</v>
      </c>
    </row>
    <row r="211" spans="1:7" s="87" customFormat="1" hidden="1" x14ac:dyDescent="0.25">
      <c r="A211" s="327"/>
      <c r="B211" s="85"/>
      <c r="C211" s="85"/>
      <c r="D211" s="207"/>
      <c r="E211" s="85"/>
      <c r="F211" s="67">
        <f t="shared" si="7"/>
        <v>0</v>
      </c>
      <c r="G211" s="87" t="s">
        <v>183</v>
      </c>
    </row>
    <row r="212" spans="1:7" s="87" customFormat="1" hidden="1" x14ac:dyDescent="0.25">
      <c r="A212" s="327"/>
      <c r="B212" s="85"/>
      <c r="C212" s="85"/>
      <c r="D212" s="207"/>
      <c r="E212" s="85"/>
      <c r="F212" s="67">
        <f t="shared" si="7"/>
        <v>0</v>
      </c>
      <c r="G212" s="87" t="s">
        <v>183</v>
      </c>
    </row>
    <row r="213" spans="1:7" s="87" customFormat="1" hidden="1" x14ac:dyDescent="0.25">
      <c r="A213" s="327"/>
      <c r="B213" s="85"/>
      <c r="C213" s="85"/>
      <c r="D213" s="207"/>
      <c r="E213" s="85"/>
      <c r="F213" s="67">
        <f t="shared" si="7"/>
        <v>0</v>
      </c>
      <c r="G213" s="87" t="s">
        <v>183</v>
      </c>
    </row>
    <row r="214" spans="1:7" s="87" customFormat="1" hidden="1" x14ac:dyDescent="0.25">
      <c r="A214" s="327"/>
      <c r="B214" s="85"/>
      <c r="C214" s="85"/>
      <c r="D214" s="207"/>
      <c r="E214" s="85"/>
      <c r="F214" s="67">
        <f t="shared" si="7"/>
        <v>0</v>
      </c>
      <c r="G214" s="87" t="s">
        <v>183</v>
      </c>
    </row>
    <row r="215" spans="1:7" s="87" customFormat="1" hidden="1" x14ac:dyDescent="0.25">
      <c r="A215" s="327"/>
      <c r="B215" s="85"/>
      <c r="C215" s="85"/>
      <c r="D215" s="207"/>
      <c r="E215" s="85"/>
      <c r="F215" s="67">
        <f t="shared" si="7"/>
        <v>0</v>
      </c>
      <c r="G215" s="87" t="s">
        <v>183</v>
      </c>
    </row>
    <row r="216" spans="1:7" s="87" customFormat="1" hidden="1" x14ac:dyDescent="0.25">
      <c r="A216" s="327"/>
      <c r="B216" s="85"/>
      <c r="C216" s="85"/>
      <c r="D216" s="207"/>
      <c r="E216" s="85"/>
      <c r="F216" s="67">
        <f t="shared" si="7"/>
        <v>0</v>
      </c>
      <c r="G216" s="87" t="s">
        <v>183</v>
      </c>
    </row>
    <row r="217" spans="1:7" s="87" customFormat="1" hidden="1" x14ac:dyDescent="0.25">
      <c r="A217" s="327"/>
      <c r="B217" s="85"/>
      <c r="C217" s="85"/>
      <c r="D217" s="207"/>
      <c r="E217" s="85"/>
      <c r="F217" s="67">
        <f t="shared" si="7"/>
        <v>0</v>
      </c>
      <c r="G217" s="87" t="s">
        <v>183</v>
      </c>
    </row>
    <row r="218" spans="1:7" s="87" customFormat="1" hidden="1" x14ac:dyDescent="0.25">
      <c r="A218" s="327"/>
      <c r="B218" s="85"/>
      <c r="C218" s="85"/>
      <c r="D218" s="207"/>
      <c r="E218" s="85"/>
      <c r="F218" s="67">
        <f t="shared" si="7"/>
        <v>0</v>
      </c>
      <c r="G218" s="87" t="s">
        <v>183</v>
      </c>
    </row>
    <row r="219" spans="1:7" s="87" customFormat="1" hidden="1" x14ac:dyDescent="0.25">
      <c r="A219" s="327"/>
      <c r="B219" s="85"/>
      <c r="C219" s="85"/>
      <c r="D219" s="207"/>
      <c r="E219" s="85"/>
      <c r="F219" s="67">
        <f t="shared" si="7"/>
        <v>0</v>
      </c>
      <c r="G219" s="87" t="s">
        <v>183</v>
      </c>
    </row>
    <row r="220" spans="1:7" s="87" customFormat="1" hidden="1" x14ac:dyDescent="0.25">
      <c r="A220" s="327"/>
      <c r="B220" s="85"/>
      <c r="C220" s="85"/>
      <c r="D220" s="207"/>
      <c r="E220" s="85"/>
      <c r="F220" s="67">
        <f t="shared" si="7"/>
        <v>0</v>
      </c>
      <c r="G220" s="87" t="s">
        <v>183</v>
      </c>
    </row>
    <row r="221" spans="1:7" s="87" customFormat="1" hidden="1" x14ac:dyDescent="0.25">
      <c r="A221" s="327"/>
      <c r="B221" s="85"/>
      <c r="C221" s="85"/>
      <c r="D221" s="207"/>
      <c r="E221" s="85"/>
      <c r="F221" s="67">
        <f t="shared" si="7"/>
        <v>0</v>
      </c>
      <c r="G221" s="87" t="s">
        <v>183</v>
      </c>
    </row>
    <row r="222" spans="1:7" s="87" customFormat="1" hidden="1" x14ac:dyDescent="0.25">
      <c r="A222" s="327"/>
      <c r="B222" s="85"/>
      <c r="C222" s="85"/>
      <c r="D222" s="207"/>
      <c r="E222" s="85"/>
      <c r="F222" s="67">
        <f t="shared" si="7"/>
        <v>0</v>
      </c>
      <c r="G222" s="87" t="s">
        <v>183</v>
      </c>
    </row>
    <row r="223" spans="1:7" s="87" customFormat="1" hidden="1" x14ac:dyDescent="0.25">
      <c r="A223" s="327"/>
      <c r="B223" s="85"/>
      <c r="C223" s="85"/>
      <c r="D223" s="207"/>
      <c r="E223" s="85"/>
      <c r="F223" s="67">
        <f t="shared" si="7"/>
        <v>0</v>
      </c>
      <c r="G223" s="87" t="s">
        <v>183</v>
      </c>
    </row>
    <row r="224" spans="1:7" s="87" customFormat="1" hidden="1" x14ac:dyDescent="0.25">
      <c r="A224" s="327"/>
      <c r="B224" s="85"/>
      <c r="C224" s="85"/>
      <c r="D224" s="207"/>
      <c r="E224" s="85"/>
      <c r="F224" s="67">
        <f t="shared" si="7"/>
        <v>0</v>
      </c>
      <c r="G224" s="87" t="s">
        <v>183</v>
      </c>
    </row>
    <row r="225" spans="1:7" s="87" customFormat="1" hidden="1" x14ac:dyDescent="0.25">
      <c r="A225" s="327"/>
      <c r="B225" s="85"/>
      <c r="C225" s="85"/>
      <c r="D225" s="207"/>
      <c r="E225" s="85"/>
      <c r="F225" s="67">
        <f t="shared" si="7"/>
        <v>0</v>
      </c>
      <c r="G225" s="87" t="s">
        <v>183</v>
      </c>
    </row>
    <row r="226" spans="1:7" s="87" customFormat="1" hidden="1" x14ac:dyDescent="0.25">
      <c r="A226" s="327"/>
      <c r="B226" s="85"/>
      <c r="C226" s="85"/>
      <c r="D226" s="207"/>
      <c r="E226" s="85"/>
      <c r="F226" s="67">
        <f t="shared" si="7"/>
        <v>0</v>
      </c>
      <c r="G226" s="87" t="s">
        <v>183</v>
      </c>
    </row>
    <row r="227" spans="1:7" s="87" customFormat="1" hidden="1" x14ac:dyDescent="0.25">
      <c r="A227" s="327"/>
      <c r="B227" s="85"/>
      <c r="C227" s="85"/>
      <c r="D227" s="207"/>
      <c r="E227" s="85"/>
      <c r="F227" s="67">
        <f t="shared" si="7"/>
        <v>0</v>
      </c>
      <c r="G227" s="87" t="s">
        <v>183</v>
      </c>
    </row>
    <row r="228" spans="1:7" s="87" customFormat="1" hidden="1" x14ac:dyDescent="0.25">
      <c r="A228" s="327"/>
      <c r="B228" s="85"/>
      <c r="C228" s="85"/>
      <c r="D228" s="207"/>
      <c r="E228" s="85"/>
      <c r="F228" s="67">
        <f t="shared" si="7"/>
        <v>0</v>
      </c>
      <c r="G228" s="87" t="s">
        <v>183</v>
      </c>
    </row>
    <row r="229" spans="1:7" s="87" customFormat="1" hidden="1" x14ac:dyDescent="0.25">
      <c r="A229" s="327"/>
      <c r="B229" s="85"/>
      <c r="C229" s="85"/>
      <c r="D229" s="207"/>
      <c r="E229" s="85"/>
      <c r="F229" s="67">
        <f t="shared" si="7"/>
        <v>0</v>
      </c>
      <c r="G229" s="87" t="s">
        <v>183</v>
      </c>
    </row>
    <row r="230" spans="1:7" s="87" customFormat="1" hidden="1" x14ac:dyDescent="0.25">
      <c r="A230" s="327"/>
      <c r="B230" s="85"/>
      <c r="C230" s="85"/>
      <c r="D230" s="207"/>
      <c r="E230" s="85"/>
      <c r="F230" s="67">
        <f t="shared" si="7"/>
        <v>0</v>
      </c>
      <c r="G230" s="87" t="s">
        <v>183</v>
      </c>
    </row>
    <row r="231" spans="1:7" s="87" customFormat="1" hidden="1" x14ac:dyDescent="0.25">
      <c r="A231" s="327"/>
      <c r="B231" s="85"/>
      <c r="C231" s="85"/>
      <c r="D231" s="207"/>
      <c r="E231" s="85"/>
      <c r="F231" s="67">
        <f t="shared" si="7"/>
        <v>0</v>
      </c>
      <c r="G231" s="87" t="s">
        <v>183</v>
      </c>
    </row>
    <row r="232" spans="1:7" s="87" customFormat="1" hidden="1" x14ac:dyDescent="0.25">
      <c r="A232" s="327"/>
      <c r="B232" s="85"/>
      <c r="C232" s="85"/>
      <c r="D232" s="207"/>
      <c r="E232" s="85"/>
      <c r="F232" s="67">
        <f t="shared" si="7"/>
        <v>0</v>
      </c>
      <c r="G232" s="87" t="s">
        <v>183</v>
      </c>
    </row>
    <row r="233" spans="1:7" s="87" customFormat="1" hidden="1" x14ac:dyDescent="0.25">
      <c r="A233" s="327"/>
      <c r="B233" s="85"/>
      <c r="C233" s="85"/>
      <c r="D233" s="207"/>
      <c r="E233" s="85"/>
      <c r="F233" s="67">
        <f t="shared" si="7"/>
        <v>0</v>
      </c>
      <c r="G233" s="87" t="s">
        <v>183</v>
      </c>
    </row>
    <row r="234" spans="1:7" s="87" customFormat="1" hidden="1" x14ac:dyDescent="0.25">
      <c r="A234" s="327"/>
      <c r="B234" s="85"/>
      <c r="C234" s="85"/>
      <c r="D234" s="207"/>
      <c r="E234" s="85"/>
      <c r="F234" s="67">
        <f t="shared" si="7"/>
        <v>0</v>
      </c>
      <c r="G234" s="87" t="s">
        <v>183</v>
      </c>
    </row>
    <row r="235" spans="1:7" s="87" customFormat="1" hidden="1" x14ac:dyDescent="0.25">
      <c r="A235" s="327"/>
      <c r="B235" s="85"/>
      <c r="C235" s="85"/>
      <c r="D235" s="207"/>
      <c r="E235" s="85"/>
      <c r="F235" s="67">
        <f t="shared" si="7"/>
        <v>0</v>
      </c>
      <c r="G235" s="87" t="s">
        <v>183</v>
      </c>
    </row>
    <row r="236" spans="1:7" s="87" customFormat="1" hidden="1" x14ac:dyDescent="0.25">
      <c r="A236" s="327"/>
      <c r="B236" s="85"/>
      <c r="C236" s="85"/>
      <c r="D236" s="207"/>
      <c r="E236" s="85"/>
      <c r="F236" s="67">
        <f t="shared" si="7"/>
        <v>0</v>
      </c>
      <c r="G236" s="87" t="s">
        <v>183</v>
      </c>
    </row>
    <row r="237" spans="1:7" s="87" customFormat="1" hidden="1" x14ac:dyDescent="0.25">
      <c r="A237" s="327"/>
      <c r="B237" s="85"/>
      <c r="C237" s="85"/>
      <c r="D237" s="207"/>
      <c r="E237" s="85"/>
      <c r="F237" s="67">
        <f t="shared" si="7"/>
        <v>0</v>
      </c>
      <c r="G237" s="87" t="s">
        <v>183</v>
      </c>
    </row>
    <row r="238" spans="1:7" s="87" customFormat="1" hidden="1" x14ac:dyDescent="0.25">
      <c r="A238" s="327"/>
      <c r="B238" s="85"/>
      <c r="C238" s="85"/>
      <c r="D238" s="207"/>
      <c r="E238" s="85"/>
      <c r="F238" s="67">
        <f t="shared" si="7"/>
        <v>0</v>
      </c>
      <c r="G238" s="87" t="s">
        <v>183</v>
      </c>
    </row>
    <row r="239" spans="1:7" s="87" customFormat="1" hidden="1" x14ac:dyDescent="0.25">
      <c r="A239" s="327"/>
      <c r="B239" s="85"/>
      <c r="C239" s="85"/>
      <c r="D239" s="207"/>
      <c r="E239" s="85"/>
      <c r="F239" s="67">
        <f t="shared" si="7"/>
        <v>0</v>
      </c>
      <c r="G239" s="87" t="s">
        <v>183</v>
      </c>
    </row>
    <row r="240" spans="1:7" s="87" customFormat="1" hidden="1" x14ac:dyDescent="0.25">
      <c r="A240" s="327"/>
      <c r="B240" s="85"/>
      <c r="C240" s="85"/>
      <c r="D240" s="207"/>
      <c r="E240" s="85"/>
      <c r="F240" s="67">
        <f t="shared" si="7"/>
        <v>0</v>
      </c>
      <c r="G240" s="87" t="s">
        <v>183</v>
      </c>
    </row>
    <row r="241" spans="1:7" s="87" customFormat="1" hidden="1" x14ac:dyDescent="0.25">
      <c r="A241" s="327"/>
      <c r="B241" s="85"/>
      <c r="C241" s="85"/>
      <c r="D241" s="207"/>
      <c r="E241" s="85"/>
      <c r="F241" s="67">
        <f t="shared" si="7"/>
        <v>0</v>
      </c>
      <c r="G241" s="87" t="s">
        <v>183</v>
      </c>
    </row>
    <row r="242" spans="1:7" s="87" customFormat="1" hidden="1" x14ac:dyDescent="0.25">
      <c r="A242" s="327"/>
      <c r="B242" s="85"/>
      <c r="C242" s="85"/>
      <c r="D242" s="207"/>
      <c r="E242" s="85"/>
      <c r="F242" s="67">
        <f t="shared" si="7"/>
        <v>0</v>
      </c>
      <c r="G242" s="87" t="s">
        <v>183</v>
      </c>
    </row>
    <row r="243" spans="1:7" s="87" customFormat="1" hidden="1" x14ac:dyDescent="0.25">
      <c r="A243" s="327"/>
      <c r="B243" s="85"/>
      <c r="C243" s="85"/>
      <c r="D243" s="207"/>
      <c r="E243" s="85"/>
      <c r="F243" s="67">
        <f t="shared" si="7"/>
        <v>0</v>
      </c>
      <c r="G243" s="87" t="s">
        <v>183</v>
      </c>
    </row>
    <row r="244" spans="1:7" s="87" customFormat="1" hidden="1" x14ac:dyDescent="0.25">
      <c r="A244" s="327"/>
      <c r="B244" s="85"/>
      <c r="C244" s="85"/>
      <c r="D244" s="207"/>
      <c r="E244" s="85"/>
      <c r="F244" s="67">
        <f t="shared" si="7"/>
        <v>0</v>
      </c>
      <c r="G244" s="87" t="s">
        <v>183</v>
      </c>
    </row>
    <row r="245" spans="1:7" s="87" customFormat="1" hidden="1" x14ac:dyDescent="0.25">
      <c r="A245" s="327"/>
      <c r="B245" s="85"/>
      <c r="C245" s="85"/>
      <c r="D245" s="207"/>
      <c r="E245" s="85"/>
      <c r="F245" s="67">
        <f t="shared" si="7"/>
        <v>0</v>
      </c>
      <c r="G245" s="87" t="s">
        <v>183</v>
      </c>
    </row>
    <row r="246" spans="1:7" s="87" customFormat="1" hidden="1" x14ac:dyDescent="0.25">
      <c r="A246" s="327"/>
      <c r="B246" s="85"/>
      <c r="C246" s="85"/>
      <c r="D246" s="207"/>
      <c r="E246" s="85"/>
      <c r="F246" s="67">
        <f t="shared" si="7"/>
        <v>0</v>
      </c>
      <c r="G246" s="87" t="s">
        <v>183</v>
      </c>
    </row>
    <row r="247" spans="1:7" s="87" customFormat="1" hidden="1" x14ac:dyDescent="0.25">
      <c r="A247" s="327"/>
      <c r="B247" s="85"/>
      <c r="C247" s="85"/>
      <c r="D247" s="207"/>
      <c r="E247" s="85"/>
      <c r="F247" s="67">
        <f t="shared" si="7"/>
        <v>0</v>
      </c>
      <c r="G247" s="87" t="s">
        <v>183</v>
      </c>
    </row>
    <row r="248" spans="1:7" s="87" customFormat="1" hidden="1" x14ac:dyDescent="0.25">
      <c r="A248" s="327"/>
      <c r="B248" s="85"/>
      <c r="C248" s="85"/>
      <c r="D248" s="207"/>
      <c r="E248" s="85"/>
      <c r="F248" s="67">
        <f t="shared" si="7"/>
        <v>0</v>
      </c>
      <c r="G248" s="87" t="s">
        <v>183</v>
      </c>
    </row>
    <row r="249" spans="1:7" s="87" customFormat="1" hidden="1" x14ac:dyDescent="0.25">
      <c r="A249" s="327"/>
      <c r="B249" s="85"/>
      <c r="C249" s="85"/>
      <c r="D249" s="207"/>
      <c r="E249" s="85"/>
      <c r="F249" s="67">
        <f t="shared" si="7"/>
        <v>0</v>
      </c>
      <c r="G249" s="87" t="s">
        <v>183</v>
      </c>
    </row>
    <row r="250" spans="1:7" s="87" customFormat="1" hidden="1" x14ac:dyDescent="0.25">
      <c r="A250" s="327"/>
      <c r="B250" s="85"/>
      <c r="C250" s="85"/>
      <c r="D250" s="207"/>
      <c r="E250" s="85"/>
      <c r="F250" s="67">
        <f t="shared" si="7"/>
        <v>0</v>
      </c>
      <c r="G250" s="87" t="s">
        <v>183</v>
      </c>
    </row>
    <row r="251" spans="1:7" s="87" customFormat="1" hidden="1" x14ac:dyDescent="0.25">
      <c r="A251" s="327"/>
      <c r="B251" s="85"/>
      <c r="C251" s="85"/>
      <c r="D251" s="207"/>
      <c r="E251" s="85"/>
      <c r="F251" s="67">
        <f t="shared" si="7"/>
        <v>0</v>
      </c>
      <c r="G251" s="87" t="s">
        <v>183</v>
      </c>
    </row>
    <row r="252" spans="1:7" s="87" customFormat="1" hidden="1" x14ac:dyDescent="0.25">
      <c r="A252" s="327"/>
      <c r="B252" s="85"/>
      <c r="C252" s="85"/>
      <c r="D252" s="207"/>
      <c r="E252" s="85"/>
      <c r="F252" s="67">
        <f t="shared" si="7"/>
        <v>0</v>
      </c>
      <c r="G252" s="87" t="s">
        <v>183</v>
      </c>
    </row>
    <row r="253" spans="1:7" s="87" customFormat="1" hidden="1" x14ac:dyDescent="0.25">
      <c r="A253" s="327"/>
      <c r="B253" s="85"/>
      <c r="C253" s="85"/>
      <c r="D253" s="207"/>
      <c r="E253" s="85"/>
      <c r="F253" s="67">
        <f t="shared" si="7"/>
        <v>0</v>
      </c>
      <c r="G253" s="87" t="s">
        <v>183</v>
      </c>
    </row>
    <row r="254" spans="1:7" s="87" customFormat="1" hidden="1" x14ac:dyDescent="0.25">
      <c r="A254" s="327"/>
      <c r="B254" s="85"/>
      <c r="C254" s="85"/>
      <c r="D254" s="207"/>
      <c r="E254" s="85"/>
      <c r="F254" s="67">
        <f t="shared" si="7"/>
        <v>0</v>
      </c>
      <c r="G254" s="87" t="s">
        <v>183</v>
      </c>
    </row>
    <row r="255" spans="1:7" s="87" customFormat="1" hidden="1" x14ac:dyDescent="0.25">
      <c r="A255" s="327"/>
      <c r="B255" s="85"/>
      <c r="C255" s="85"/>
      <c r="D255" s="207"/>
      <c r="E255" s="85"/>
      <c r="F255" s="67">
        <f t="shared" si="7"/>
        <v>0</v>
      </c>
      <c r="G255" s="87" t="s">
        <v>183</v>
      </c>
    </row>
    <row r="256" spans="1:7" s="87" customFormat="1" hidden="1" x14ac:dyDescent="0.25">
      <c r="A256" s="327"/>
      <c r="B256" s="85"/>
      <c r="C256" s="85"/>
      <c r="D256" s="207"/>
      <c r="E256" s="85"/>
      <c r="F256" s="67">
        <f t="shared" si="7"/>
        <v>0</v>
      </c>
      <c r="G256" s="87" t="s">
        <v>183</v>
      </c>
    </row>
    <row r="257" spans="1:17" s="87" customFormat="1" hidden="1" x14ac:dyDescent="0.25">
      <c r="A257" s="327"/>
      <c r="B257" s="85"/>
      <c r="C257" s="85"/>
      <c r="D257" s="207"/>
      <c r="E257" s="85"/>
      <c r="F257" s="67">
        <f t="shared" si="7"/>
        <v>0</v>
      </c>
      <c r="G257" s="87" t="s">
        <v>183</v>
      </c>
    </row>
    <row r="258" spans="1:17" s="87" customFormat="1" hidden="1" x14ac:dyDescent="0.25">
      <c r="A258" s="327"/>
      <c r="B258" s="85"/>
      <c r="C258" s="85"/>
      <c r="D258" s="207"/>
      <c r="E258" s="85"/>
      <c r="F258" s="67">
        <f t="shared" si="7"/>
        <v>0</v>
      </c>
      <c r="G258" s="87" t="s">
        <v>183</v>
      </c>
    </row>
    <row r="259" spans="1:17" s="87" customFormat="1" hidden="1" x14ac:dyDescent="0.25">
      <c r="A259" s="327"/>
      <c r="B259" s="85"/>
      <c r="C259" s="85"/>
      <c r="D259" s="207"/>
      <c r="E259" s="85"/>
      <c r="F259" s="67">
        <f t="shared" si="7"/>
        <v>0</v>
      </c>
      <c r="G259" s="87" t="s">
        <v>183</v>
      </c>
    </row>
    <row r="260" spans="1:17" s="87" customFormat="1" hidden="1" x14ac:dyDescent="0.25">
      <c r="A260" s="327"/>
      <c r="B260" s="85"/>
      <c r="C260" s="85"/>
      <c r="D260" s="207"/>
      <c r="E260" s="85"/>
      <c r="F260" s="67">
        <f t="shared" si="7"/>
        <v>0</v>
      </c>
      <c r="G260" s="87" t="s">
        <v>183</v>
      </c>
    </row>
    <row r="261" spans="1:17" s="87" customFormat="1" hidden="1" x14ac:dyDescent="0.25">
      <c r="A261" s="327"/>
      <c r="B261" s="85"/>
      <c r="C261" s="85"/>
      <c r="D261" s="207"/>
      <c r="E261" s="85"/>
      <c r="F261" s="67">
        <f t="shared" si="7"/>
        <v>0</v>
      </c>
      <c r="G261" s="87" t="s">
        <v>183</v>
      </c>
    </row>
    <row r="262" spans="1:17" s="87" customFormat="1" hidden="1" x14ac:dyDescent="0.25">
      <c r="A262" s="327"/>
      <c r="B262" s="85"/>
      <c r="C262" s="85"/>
      <c r="D262" s="207"/>
      <c r="E262" s="85"/>
      <c r="F262" s="67">
        <f t="shared" si="7"/>
        <v>0</v>
      </c>
      <c r="G262" s="87" t="s">
        <v>183</v>
      </c>
    </row>
    <row r="263" spans="1:17" s="87" customFormat="1" hidden="1" x14ac:dyDescent="0.25">
      <c r="A263" s="327"/>
      <c r="B263" s="85"/>
      <c r="C263" s="85"/>
      <c r="D263" s="207"/>
      <c r="E263" s="85"/>
      <c r="F263" s="67">
        <f t="shared" si="7"/>
        <v>0</v>
      </c>
      <c r="G263" s="87" t="s">
        <v>183</v>
      </c>
    </row>
    <row r="264" spans="1:17" s="87" customFormat="1" hidden="1" x14ac:dyDescent="0.25">
      <c r="A264" s="327"/>
      <c r="B264" s="85"/>
      <c r="C264" s="85"/>
      <c r="D264" s="207"/>
      <c r="E264" s="85"/>
      <c r="F264" s="67">
        <f t="shared" si="7"/>
        <v>0</v>
      </c>
      <c r="G264" s="87" t="s">
        <v>183</v>
      </c>
    </row>
    <row r="265" spans="1:17" s="87" customFormat="1" hidden="1" x14ac:dyDescent="0.25">
      <c r="A265" s="327"/>
      <c r="B265" s="85"/>
      <c r="C265" s="85"/>
      <c r="D265" s="207"/>
      <c r="E265" s="85"/>
      <c r="F265" s="67">
        <f t="shared" si="7"/>
        <v>0</v>
      </c>
      <c r="G265" s="87" t="s">
        <v>183</v>
      </c>
    </row>
    <row r="266" spans="1:17" s="87" customFormat="1" x14ac:dyDescent="0.25">
      <c r="A266" s="327"/>
      <c r="B266" s="85"/>
      <c r="C266" s="85"/>
      <c r="D266" s="207"/>
      <c r="E266" s="85"/>
      <c r="F266" s="218">
        <f>ROUND(+B266*D266*E266,2)</f>
        <v>0</v>
      </c>
      <c r="G266" s="87" t="s">
        <v>183</v>
      </c>
    </row>
    <row r="267" spans="1:17" s="87" customFormat="1" x14ac:dyDescent="0.25">
      <c r="A267" s="327"/>
      <c r="B267" s="77"/>
      <c r="C267" s="77"/>
      <c r="D267" s="162"/>
      <c r="E267" s="167" t="s">
        <v>184</v>
      </c>
      <c r="F267" s="228">
        <f>ROUND(SUBTOTAL(109,F136:F266),2)</f>
        <v>0</v>
      </c>
      <c r="G267" s="87" t="s">
        <v>183</v>
      </c>
      <c r="I267" s="100" t="s">
        <v>197</v>
      </c>
    </row>
    <row r="268" spans="1:17" x14ac:dyDescent="0.25">
      <c r="F268" s="220"/>
      <c r="G268" s="87" t="s">
        <v>185</v>
      </c>
    </row>
    <row r="269" spans="1:17" x14ac:dyDescent="0.25">
      <c r="C269" s="465" t="s">
        <v>313</v>
      </c>
      <c r="D269" s="465"/>
      <c r="E269" s="465"/>
      <c r="F269" s="67">
        <f>+F267+F135</f>
        <v>0</v>
      </c>
      <c r="G269" s="87" t="s">
        <v>185</v>
      </c>
      <c r="I269" s="120" t="s">
        <v>187</v>
      </c>
    </row>
    <row r="270" spans="1:17" s="87" customFormat="1" x14ac:dyDescent="0.25">
      <c r="A270" s="327"/>
      <c r="B270" s="77"/>
      <c r="C270" s="77"/>
      <c r="D270" s="77"/>
      <c r="E270" s="77"/>
      <c r="F270" s="109"/>
      <c r="G270" s="87" t="s">
        <v>185</v>
      </c>
    </row>
    <row r="271" spans="1:17" s="87" customFormat="1" x14ac:dyDescent="0.25">
      <c r="A271" s="187" t="s">
        <v>314</v>
      </c>
      <c r="B271" s="92"/>
      <c r="C271" s="92"/>
      <c r="D271" s="92"/>
      <c r="E271" s="92"/>
      <c r="F271" s="93"/>
      <c r="G271" s="87" t="s">
        <v>180</v>
      </c>
      <c r="I271" s="121" t="s">
        <v>189</v>
      </c>
    </row>
    <row r="272" spans="1:17" s="87" customFormat="1" ht="45" customHeight="1" x14ac:dyDescent="0.25">
      <c r="A272" s="457"/>
      <c r="B272" s="458"/>
      <c r="C272" s="458"/>
      <c r="D272" s="458"/>
      <c r="E272" s="458"/>
      <c r="F272" s="459"/>
      <c r="G272" s="87" t="s">
        <v>180</v>
      </c>
      <c r="I272" s="454" t="s">
        <v>190</v>
      </c>
      <c r="J272" s="454"/>
      <c r="K272" s="454"/>
      <c r="L272" s="454"/>
      <c r="M272" s="454"/>
      <c r="N272" s="454"/>
      <c r="O272" s="454"/>
      <c r="P272" s="454"/>
      <c r="Q272" s="454"/>
    </row>
    <row r="273" spans="1:17" x14ac:dyDescent="0.25">
      <c r="G273" s="87" t="s">
        <v>183</v>
      </c>
    </row>
    <row r="274" spans="1:17" s="87" customFormat="1" x14ac:dyDescent="0.25">
      <c r="A274" s="187" t="s">
        <v>315</v>
      </c>
      <c r="B274" s="96"/>
      <c r="C274" s="96"/>
      <c r="D274" s="96"/>
      <c r="E274" s="96"/>
      <c r="F274" s="97"/>
      <c r="G274" s="87" t="s">
        <v>183</v>
      </c>
      <c r="I274" s="121" t="s">
        <v>189</v>
      </c>
    </row>
    <row r="275" spans="1:17" s="87" customFormat="1" ht="45" customHeight="1" x14ac:dyDescent="0.25">
      <c r="A275" s="457"/>
      <c r="B275" s="458"/>
      <c r="C275" s="458"/>
      <c r="D275" s="458"/>
      <c r="E275" s="458"/>
      <c r="F275" s="459"/>
      <c r="G275" s="87" t="s">
        <v>183</v>
      </c>
      <c r="I275" s="454" t="s">
        <v>190</v>
      </c>
      <c r="J275" s="454"/>
      <c r="K275" s="454"/>
      <c r="L275" s="454"/>
      <c r="M275" s="454"/>
      <c r="N275" s="454"/>
      <c r="O275" s="454"/>
      <c r="P275" s="454"/>
      <c r="Q275" s="454"/>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453" t="s">
        <v>169</v>
      </c>
      <c r="B1" s="453"/>
      <c r="C1" s="453"/>
      <c r="D1">
        <f>+'Section A'!B2</f>
        <v>0</v>
      </c>
    </row>
    <row r="2" spans="1:6" ht="54.75" customHeight="1" x14ac:dyDescent="0.25">
      <c r="A2" s="475" t="s">
        <v>316</v>
      </c>
      <c r="B2" s="475"/>
      <c r="C2" s="475"/>
      <c r="D2" s="475"/>
    </row>
    <row r="3" spans="1:6" ht="15" customHeight="1" x14ac:dyDescent="0.25">
      <c r="A3" s="209" t="s">
        <v>260</v>
      </c>
      <c r="B3" s="209" t="s">
        <v>317</v>
      </c>
      <c r="C3" s="209" t="s">
        <v>318</v>
      </c>
      <c r="D3" s="209" t="s">
        <v>319</v>
      </c>
    </row>
    <row r="4" spans="1:6" s="87" customFormat="1" x14ac:dyDescent="0.25">
      <c r="A4" s="181"/>
      <c r="B4" s="115"/>
      <c r="C4" s="118"/>
      <c r="D4" s="67">
        <f>ROUND(B4*C4,2)</f>
        <v>0</v>
      </c>
      <c r="F4"/>
    </row>
    <row r="5" spans="1:6" s="87" customFormat="1" x14ac:dyDescent="0.25">
      <c r="A5" s="178"/>
      <c r="B5" s="115"/>
      <c r="C5" s="118"/>
      <c r="D5" s="67">
        <f>ROUND(B5*C5,2)</f>
        <v>0</v>
      </c>
    </row>
    <row r="6" spans="1:6" s="87" customFormat="1" x14ac:dyDescent="0.25">
      <c r="A6" s="178"/>
      <c r="B6" s="115"/>
      <c r="C6" s="118"/>
      <c r="D6" s="67">
        <f>ROUND(B6*C6,2)</f>
        <v>0</v>
      </c>
    </row>
    <row r="7" spans="1:6" s="87" customFormat="1" x14ac:dyDescent="0.25">
      <c r="A7" s="178"/>
      <c r="B7" s="115"/>
      <c r="C7" s="118"/>
      <c r="D7" s="218">
        <f>ROUND(B7*C7,2)</f>
        <v>0</v>
      </c>
    </row>
    <row r="8" spans="1:6" x14ac:dyDescent="0.25">
      <c r="A8" t="str">
        <f>IF(SUBTOTAL(109,B4:B8)-'Section A'!E34&gt;0.004,"Indirect Base cannot exceed Total Direct Costs"," ")</f>
        <v xml:space="preserve"> </v>
      </c>
      <c r="B8" s="170"/>
      <c r="C8" s="170" t="s">
        <v>181</v>
      </c>
      <c r="D8" s="228">
        <f>ROUND(SUM(D4:D7),2)</f>
        <v>0</v>
      </c>
      <c r="F8" s="121" t="s">
        <v>320</v>
      </c>
    </row>
    <row r="9" spans="1:6" s="87" customFormat="1" x14ac:dyDescent="0.25">
      <c r="A9" s="178"/>
      <c r="D9" s="230"/>
    </row>
    <row r="10" spans="1:6" s="87" customFormat="1" x14ac:dyDescent="0.25">
      <c r="A10" s="178"/>
      <c r="B10" s="115"/>
      <c r="C10" s="118"/>
      <c r="D10" s="67">
        <f>ROUND(B10*C10,2)</f>
        <v>0</v>
      </c>
    </row>
    <row r="11" spans="1:6" s="87" customFormat="1" x14ac:dyDescent="0.25">
      <c r="A11" s="178"/>
      <c r="B11" s="115"/>
      <c r="C11" s="118"/>
      <c r="D11" s="67">
        <f>ROUND(B11*C11,2)</f>
        <v>0</v>
      </c>
    </row>
    <row r="12" spans="1:6" s="87" customFormat="1" x14ac:dyDescent="0.25">
      <c r="A12" s="178"/>
      <c r="B12" s="115"/>
      <c r="C12" s="118"/>
      <c r="D12" s="67">
        <f>ROUND(B12*C12,2)</f>
        <v>0</v>
      </c>
    </row>
    <row r="13" spans="1:6" s="87" customFormat="1" x14ac:dyDescent="0.25">
      <c r="A13" s="178"/>
      <c r="B13" s="115"/>
      <c r="C13" s="118"/>
      <c r="D13" s="218">
        <f>ROUND(B13*C13,2)</f>
        <v>0</v>
      </c>
    </row>
    <row r="14" spans="1:6" s="87" customFormat="1" x14ac:dyDescent="0.25">
      <c r="A14" s="183"/>
      <c r="B14" s="162"/>
      <c r="C14" s="167" t="s">
        <v>184</v>
      </c>
      <c r="D14" s="228">
        <f>ROUND(SUBTOTAL(109,D9:D13),2)</f>
        <v>0</v>
      </c>
      <c r="F14" s="100" t="s">
        <v>320</v>
      </c>
    </row>
    <row r="15" spans="1:6" x14ac:dyDescent="0.25">
      <c r="D15" s="220"/>
    </row>
    <row r="16" spans="1:6" x14ac:dyDescent="0.25">
      <c r="B16" s="465" t="s">
        <v>321</v>
      </c>
      <c r="C16" s="465"/>
      <c r="D16" s="67">
        <f>+D14+D8</f>
        <v>0</v>
      </c>
      <c r="F16" s="120" t="s">
        <v>187</v>
      </c>
    </row>
    <row r="17" spans="1:14" s="87" customFormat="1" x14ac:dyDescent="0.25">
      <c r="A17" s="183"/>
      <c r="C17" s="112"/>
      <c r="D17" s="224"/>
    </row>
    <row r="18" spans="1:14" s="87" customFormat="1" x14ac:dyDescent="0.25">
      <c r="A18" s="187" t="s">
        <v>322</v>
      </c>
      <c r="B18" s="92"/>
      <c r="C18" s="92"/>
      <c r="D18" s="93"/>
      <c r="F18" s="121" t="s">
        <v>189</v>
      </c>
    </row>
    <row r="19" spans="1:14" s="87" customFormat="1" ht="45" customHeight="1" x14ac:dyDescent="0.25">
      <c r="A19" s="450"/>
      <c r="B19" s="451"/>
      <c r="C19" s="451"/>
      <c r="D19" s="452"/>
      <c r="F19" s="454" t="s">
        <v>190</v>
      </c>
      <c r="G19" s="454"/>
      <c r="H19" s="454"/>
      <c r="I19" s="454"/>
      <c r="J19" s="454"/>
      <c r="K19" s="454"/>
      <c r="L19" s="454"/>
      <c r="M19" s="454"/>
      <c r="N19" s="454"/>
    </row>
    <row r="21" spans="1:14" s="87" customFormat="1" x14ac:dyDescent="0.25">
      <c r="A21" s="187" t="s">
        <v>323</v>
      </c>
      <c r="B21" s="96"/>
      <c r="C21" s="96"/>
      <c r="D21" s="97"/>
      <c r="F21" s="121" t="s">
        <v>189</v>
      </c>
    </row>
    <row r="22" spans="1:14" s="87" customFormat="1" ht="45" customHeight="1" x14ac:dyDescent="0.25">
      <c r="A22" s="457"/>
      <c r="B22" s="458"/>
      <c r="C22" s="458"/>
      <c r="D22" s="459"/>
      <c r="F22" s="454" t="s">
        <v>190</v>
      </c>
      <c r="G22" s="454"/>
      <c r="H22" s="454"/>
      <c r="I22" s="454"/>
      <c r="J22" s="454"/>
      <c r="K22" s="454"/>
      <c r="L22" s="454"/>
      <c r="M22" s="454"/>
      <c r="N22" s="454"/>
    </row>
    <row r="23" spans="1:14" ht="2.25" customHeight="1" x14ac:dyDescent="0.25"/>
    <row r="24" spans="1:14" x14ac:dyDescent="0.25">
      <c r="A24" s="485"/>
      <c r="B24" s="485"/>
      <c r="C24" s="485"/>
      <c r="D24" s="485"/>
    </row>
    <row r="25" spans="1:14" x14ac:dyDescent="0.25">
      <c r="A25" s="485"/>
      <c r="B25" s="485"/>
      <c r="C25" s="485"/>
      <c r="D25" s="485"/>
    </row>
    <row r="26" spans="1:14" x14ac:dyDescent="0.25">
      <c r="A26" s="485"/>
      <c r="B26" s="485"/>
      <c r="C26" s="485"/>
      <c r="D26" s="485"/>
    </row>
  </sheetData>
  <sheetProtection algorithmName="SHA-512" hashValue="afYSc0LxbQ6ySKMZWpl2OPyAOjwww5O1xiK//TP1eCcFC1ONqH34HP3Nx7pR/rw3MpXGUeff+zq8o9nuvDakYw==" saltValue="rYcrNZCdAhk7+pJt1atiLQ==" spinCount="100000" sheet="1" formatCells="0" formatRows="0" sort="0"/>
  <mergeCells count="10">
    <mergeCell ref="A1:C1"/>
    <mergeCell ref="A2:D2"/>
    <mergeCell ref="B16:C16"/>
    <mergeCell ref="A19:D19"/>
    <mergeCell ref="A22:D22"/>
    <mergeCell ref="A24:D24"/>
    <mergeCell ref="A25:D25"/>
    <mergeCell ref="A26:D26"/>
    <mergeCell ref="F19:N19"/>
    <mergeCell ref="F22:N22"/>
  </mergeCells>
  <conditionalFormatting sqref="A8">
    <cfRule type="containsText" dxfId="8" priority="8" operator="containsText" text="exceed">
      <formula>NOT(ISERROR(SEARCH("exceed",A8)))</formula>
    </cfRule>
  </conditionalFormatting>
  <conditionalFormatting sqref="A23:D26">
    <cfRule type="containsText" dxfId="7" priority="4" operator="containsText" text="Budget">
      <formula>NOT(ISERROR(SEARCH("Budget",A23)))</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795F-DA7B-4B2E-A7D0-29B52B45ABE9}">
  <dimension ref="A2:I40"/>
  <sheetViews>
    <sheetView workbookViewId="0">
      <selection activeCell="A26" sqref="A26"/>
    </sheetView>
  </sheetViews>
  <sheetFormatPr defaultRowHeight="15" x14ac:dyDescent="0.25"/>
  <cols>
    <col min="1" max="1" width="6.7109375" customWidth="1"/>
    <col min="5" max="5" width="23.5703125" customWidth="1"/>
    <col min="6" max="6" width="15.28515625" customWidth="1"/>
    <col min="7" max="7" width="17.28515625" customWidth="1"/>
    <col min="8" max="8" width="16" customWidth="1"/>
    <col min="9" max="9" width="37.28515625" customWidth="1"/>
  </cols>
  <sheetData>
    <row r="2" spans="1:9" ht="30" x14ac:dyDescent="0.25">
      <c r="A2" s="497"/>
      <c r="B2" s="497"/>
      <c r="C2" s="497"/>
      <c r="D2" s="497"/>
      <c r="E2" s="497"/>
      <c r="F2" s="497"/>
      <c r="G2" s="498"/>
      <c r="H2" s="284" t="s">
        <v>324</v>
      </c>
      <c r="I2" s="285"/>
    </row>
    <row r="3" spans="1:9" ht="30" x14ac:dyDescent="0.25">
      <c r="A3" s="284" t="s">
        <v>325</v>
      </c>
      <c r="B3" s="284" t="s">
        <v>326</v>
      </c>
      <c r="C3" s="499" t="s">
        <v>327</v>
      </c>
      <c r="D3" s="499"/>
      <c r="E3" s="499"/>
      <c r="F3" s="333" t="s">
        <v>328</v>
      </c>
      <c r="G3" s="284" t="s">
        <v>329</v>
      </c>
      <c r="H3" s="284" t="s">
        <v>330</v>
      </c>
      <c r="I3" s="284" t="s">
        <v>331</v>
      </c>
    </row>
    <row r="4" spans="1:9" x14ac:dyDescent="0.25">
      <c r="A4" s="286">
        <v>1</v>
      </c>
      <c r="B4" s="287">
        <v>1001</v>
      </c>
      <c r="C4" s="487" t="s">
        <v>332</v>
      </c>
      <c r="D4" s="488"/>
      <c r="E4" s="489"/>
      <c r="F4" s="288">
        <v>0</v>
      </c>
      <c r="G4" s="289"/>
      <c r="H4" s="290">
        <f t="shared" ref="H4:H28" si="0">F4-G4</f>
        <v>0</v>
      </c>
      <c r="I4" s="291" t="s">
        <v>333</v>
      </c>
    </row>
    <row r="5" spans="1:9" x14ac:dyDescent="0.25">
      <c r="A5" s="286">
        <v>2</v>
      </c>
      <c r="B5" s="287">
        <v>1002</v>
      </c>
      <c r="C5" s="487" t="s">
        <v>334</v>
      </c>
      <c r="D5" s="488"/>
      <c r="E5" s="489"/>
      <c r="F5" s="288">
        <v>0</v>
      </c>
      <c r="G5" s="289"/>
      <c r="H5" s="290">
        <f t="shared" si="0"/>
        <v>0</v>
      </c>
      <c r="I5" s="291" t="s">
        <v>333</v>
      </c>
    </row>
    <row r="6" spans="1:9" x14ac:dyDescent="0.25">
      <c r="A6" s="286">
        <v>3</v>
      </c>
      <c r="B6" s="287">
        <v>1003</v>
      </c>
      <c r="C6" s="487" t="s">
        <v>335</v>
      </c>
      <c r="D6" s="488" t="s">
        <v>336</v>
      </c>
      <c r="E6" s="489"/>
      <c r="F6" s="288">
        <v>0</v>
      </c>
      <c r="G6" s="289"/>
      <c r="H6" s="292">
        <f t="shared" si="0"/>
        <v>0</v>
      </c>
      <c r="I6" s="291" t="s">
        <v>333</v>
      </c>
    </row>
    <row r="7" spans="1:9" x14ac:dyDescent="0.25">
      <c r="A7" s="286">
        <v>4</v>
      </c>
      <c r="B7" s="287">
        <v>1004</v>
      </c>
      <c r="C7" s="487" t="s">
        <v>337</v>
      </c>
      <c r="D7" s="488" t="s">
        <v>338</v>
      </c>
      <c r="E7" s="489"/>
      <c r="F7" s="288">
        <v>0</v>
      </c>
      <c r="G7" s="289"/>
      <c r="H7" s="292">
        <f t="shared" si="0"/>
        <v>0</v>
      </c>
      <c r="I7" s="291" t="s">
        <v>339</v>
      </c>
    </row>
    <row r="8" spans="1:9" x14ac:dyDescent="0.25">
      <c r="A8" s="286">
        <v>5</v>
      </c>
      <c r="B8" s="287">
        <v>1005</v>
      </c>
      <c r="C8" s="487" t="s">
        <v>340</v>
      </c>
      <c r="D8" s="488" t="s">
        <v>341</v>
      </c>
      <c r="E8" s="489"/>
      <c r="F8" s="288">
        <v>0</v>
      </c>
      <c r="G8" s="289"/>
      <c r="H8" s="292">
        <f t="shared" si="0"/>
        <v>0</v>
      </c>
      <c r="I8" s="291" t="s">
        <v>333</v>
      </c>
    </row>
    <row r="9" spans="1:9" x14ac:dyDescent="0.25">
      <c r="A9" s="286">
        <v>6</v>
      </c>
      <c r="B9" s="287">
        <v>1006</v>
      </c>
      <c r="C9" s="487" t="s">
        <v>342</v>
      </c>
      <c r="D9" s="488" t="s">
        <v>343</v>
      </c>
      <c r="E9" s="489"/>
      <c r="F9" s="288">
        <v>0</v>
      </c>
      <c r="G9" s="289"/>
      <c r="H9" s="292">
        <f t="shared" si="0"/>
        <v>0</v>
      </c>
      <c r="I9" s="291" t="s">
        <v>344</v>
      </c>
    </row>
    <row r="10" spans="1:9" x14ac:dyDescent="0.25">
      <c r="A10" s="286">
        <v>7</v>
      </c>
      <c r="B10" s="287">
        <v>1007</v>
      </c>
      <c r="C10" s="487" t="s">
        <v>345</v>
      </c>
      <c r="D10" s="488" t="s">
        <v>346</v>
      </c>
      <c r="E10" s="489"/>
      <c r="F10" s="288">
        <v>0</v>
      </c>
      <c r="G10" s="289"/>
      <c r="H10" s="292">
        <f t="shared" si="0"/>
        <v>0</v>
      </c>
      <c r="I10" s="291" t="s">
        <v>333</v>
      </c>
    </row>
    <row r="11" spans="1:9" x14ac:dyDescent="0.25">
      <c r="A11" s="286">
        <v>9</v>
      </c>
      <c r="B11" s="287">
        <v>1009</v>
      </c>
      <c r="C11" s="487" t="s">
        <v>347</v>
      </c>
      <c r="D11" s="488" t="s">
        <v>348</v>
      </c>
      <c r="E11" s="489"/>
      <c r="F11" s="288">
        <v>0</v>
      </c>
      <c r="G11" s="289"/>
      <c r="H11" s="292">
        <f t="shared" si="0"/>
        <v>0</v>
      </c>
      <c r="I11" s="291" t="s">
        <v>349</v>
      </c>
    </row>
    <row r="12" spans="1:9" x14ac:dyDescent="0.25">
      <c r="A12" s="286">
        <v>10</v>
      </c>
      <c r="B12" s="287">
        <v>1010</v>
      </c>
      <c r="C12" s="487" t="s">
        <v>350</v>
      </c>
      <c r="D12" s="488" t="s">
        <v>351</v>
      </c>
      <c r="E12" s="489"/>
      <c r="F12" s="288">
        <v>0</v>
      </c>
      <c r="G12" s="289"/>
      <c r="H12" s="292">
        <f t="shared" si="0"/>
        <v>0</v>
      </c>
      <c r="I12" s="291" t="s">
        <v>333</v>
      </c>
    </row>
    <row r="13" spans="1:9" x14ac:dyDescent="0.25">
      <c r="A13" s="286">
        <v>11</v>
      </c>
      <c r="B13" s="287">
        <v>1011</v>
      </c>
      <c r="C13" s="487" t="s">
        <v>352</v>
      </c>
      <c r="D13" s="488" t="s">
        <v>353</v>
      </c>
      <c r="E13" s="489"/>
      <c r="F13" s="288">
        <v>0</v>
      </c>
      <c r="G13" s="289"/>
      <c r="H13" s="292">
        <f t="shared" si="0"/>
        <v>0</v>
      </c>
      <c r="I13" s="291" t="s">
        <v>333</v>
      </c>
    </row>
    <row r="14" spans="1:9" x14ac:dyDescent="0.25">
      <c r="A14" s="286">
        <v>12</v>
      </c>
      <c r="B14" s="287">
        <v>1012</v>
      </c>
      <c r="C14" s="487" t="s">
        <v>354</v>
      </c>
      <c r="D14" s="488" t="s">
        <v>355</v>
      </c>
      <c r="E14" s="489"/>
      <c r="F14" s="288">
        <v>0</v>
      </c>
      <c r="G14" s="289"/>
      <c r="H14" s="292">
        <f t="shared" si="0"/>
        <v>0</v>
      </c>
      <c r="I14" s="291" t="s">
        <v>333</v>
      </c>
    </row>
    <row r="15" spans="1:9" x14ac:dyDescent="0.25">
      <c r="A15" s="286">
        <v>14</v>
      </c>
      <c r="B15" s="287">
        <v>1013</v>
      </c>
      <c r="C15" s="330" t="s">
        <v>356</v>
      </c>
      <c r="D15" s="331"/>
      <c r="E15" s="332"/>
      <c r="F15" s="288">
        <v>0</v>
      </c>
      <c r="G15" s="289"/>
      <c r="H15" s="292">
        <f t="shared" si="0"/>
        <v>0</v>
      </c>
      <c r="I15" s="291" t="s">
        <v>333</v>
      </c>
    </row>
    <row r="16" spans="1:9" x14ac:dyDescent="0.25">
      <c r="A16" s="286">
        <v>13</v>
      </c>
      <c r="B16" s="287">
        <v>1014</v>
      </c>
      <c r="C16" s="330" t="s">
        <v>357</v>
      </c>
      <c r="D16" s="331"/>
      <c r="E16" s="332"/>
      <c r="F16" s="288">
        <v>0</v>
      </c>
      <c r="G16" s="289"/>
      <c r="H16" s="292">
        <f t="shared" si="0"/>
        <v>0</v>
      </c>
      <c r="I16" s="291" t="s">
        <v>333</v>
      </c>
    </row>
    <row r="17" spans="1:9" x14ac:dyDescent="0.25">
      <c r="A17" s="286" t="s">
        <v>358</v>
      </c>
      <c r="B17" s="287">
        <v>1510</v>
      </c>
      <c r="C17" s="487" t="s">
        <v>287</v>
      </c>
      <c r="D17" s="488"/>
      <c r="E17" s="489"/>
      <c r="F17" s="293">
        <f>SUM(F18:F21)</f>
        <v>0</v>
      </c>
      <c r="G17" s="293"/>
      <c r="H17" s="294">
        <f t="shared" si="0"/>
        <v>0</v>
      </c>
      <c r="I17" s="295"/>
    </row>
    <row r="18" spans="1:9" x14ac:dyDescent="0.25">
      <c r="A18" s="296"/>
      <c r="B18" s="297"/>
      <c r="C18" s="298"/>
      <c r="D18" s="495" t="s">
        <v>359</v>
      </c>
      <c r="E18" s="496"/>
      <c r="F18" s="289">
        <v>0</v>
      </c>
      <c r="G18" s="289"/>
      <c r="H18" s="299">
        <f t="shared" si="0"/>
        <v>0</v>
      </c>
      <c r="I18" s="300" t="s">
        <v>360</v>
      </c>
    </row>
    <row r="19" spans="1:9" x14ac:dyDescent="0.25">
      <c r="A19" s="296"/>
      <c r="B19" s="297"/>
      <c r="C19" s="298"/>
      <c r="D19" s="495" t="s">
        <v>361</v>
      </c>
      <c r="E19" s="496"/>
      <c r="F19" s="289">
        <v>0</v>
      </c>
      <c r="G19" s="289"/>
      <c r="H19" s="299">
        <f t="shared" si="0"/>
        <v>0</v>
      </c>
      <c r="I19" s="300" t="s">
        <v>362</v>
      </c>
    </row>
    <row r="20" spans="1:9" x14ac:dyDescent="0.25">
      <c r="A20" s="296"/>
      <c r="B20" s="297"/>
      <c r="C20" s="298"/>
      <c r="D20" s="495" t="s">
        <v>363</v>
      </c>
      <c r="E20" s="496"/>
      <c r="F20" s="289">
        <v>0</v>
      </c>
      <c r="G20" s="289"/>
      <c r="H20" s="299">
        <f t="shared" si="0"/>
        <v>0</v>
      </c>
      <c r="I20" s="300" t="s">
        <v>362</v>
      </c>
    </row>
    <row r="21" spans="1:9" x14ac:dyDescent="0.25">
      <c r="A21" s="296"/>
      <c r="B21" s="297"/>
      <c r="C21" s="298"/>
      <c r="D21" s="495" t="s">
        <v>364</v>
      </c>
      <c r="E21" s="496"/>
      <c r="F21" s="289">
        <v>0</v>
      </c>
      <c r="G21" s="289"/>
      <c r="H21" s="299">
        <f t="shared" si="0"/>
        <v>0</v>
      </c>
      <c r="I21" s="300" t="s">
        <v>360</v>
      </c>
    </row>
    <row r="22" spans="1:9" x14ac:dyDescent="0.25">
      <c r="A22" s="286" t="s">
        <v>365</v>
      </c>
      <c r="B22" s="287">
        <v>1520</v>
      </c>
      <c r="C22" s="487" t="s">
        <v>291</v>
      </c>
      <c r="D22" s="488"/>
      <c r="E22" s="489"/>
      <c r="F22" s="293">
        <f>SUM(F23:F26)</f>
        <v>0</v>
      </c>
      <c r="G22" s="293">
        <f>SUM(G23:G26)</f>
        <v>0</v>
      </c>
      <c r="H22" s="294">
        <f t="shared" si="0"/>
        <v>0</v>
      </c>
      <c r="I22" s="295"/>
    </row>
    <row r="23" spans="1:9" x14ac:dyDescent="0.25">
      <c r="A23" s="296"/>
      <c r="B23" s="297"/>
      <c r="C23" s="298"/>
      <c r="D23" s="490" t="s">
        <v>366</v>
      </c>
      <c r="E23" s="491"/>
      <c r="F23" s="301">
        <v>0</v>
      </c>
      <c r="G23" s="301"/>
      <c r="H23" s="299">
        <f t="shared" si="0"/>
        <v>0</v>
      </c>
      <c r="I23" s="300" t="s">
        <v>362</v>
      </c>
    </row>
    <row r="24" spans="1:9" x14ac:dyDescent="0.25">
      <c r="A24" s="296"/>
      <c r="B24" s="297"/>
      <c r="C24" s="298"/>
      <c r="D24" s="490" t="s">
        <v>367</v>
      </c>
      <c r="E24" s="491"/>
      <c r="F24" s="301">
        <v>0</v>
      </c>
      <c r="G24" s="289"/>
      <c r="H24" s="299">
        <f t="shared" si="0"/>
        <v>0</v>
      </c>
      <c r="I24" s="300" t="s">
        <v>362</v>
      </c>
    </row>
    <row r="25" spans="1:9" ht="15" customHeight="1" x14ac:dyDescent="0.25">
      <c r="A25" s="296"/>
      <c r="B25" s="297"/>
      <c r="C25" s="298"/>
      <c r="D25" s="490" t="s">
        <v>368</v>
      </c>
      <c r="E25" s="491"/>
      <c r="F25" s="301">
        <v>0</v>
      </c>
      <c r="G25" s="289"/>
      <c r="H25" s="299">
        <f t="shared" si="0"/>
        <v>0</v>
      </c>
      <c r="I25" s="300" t="s">
        <v>362</v>
      </c>
    </row>
    <row r="26" spans="1:9" x14ac:dyDescent="0.25">
      <c r="A26" s="296"/>
      <c r="B26" s="297"/>
      <c r="C26" s="298"/>
      <c r="D26" s="490"/>
      <c r="E26" s="491"/>
      <c r="F26" s="301">
        <v>0</v>
      </c>
      <c r="G26" s="289"/>
      <c r="H26" s="299">
        <f t="shared" si="0"/>
        <v>0</v>
      </c>
      <c r="I26" s="300"/>
    </row>
    <row r="27" spans="1:9" x14ac:dyDescent="0.25">
      <c r="A27" s="286" t="s">
        <v>369</v>
      </c>
      <c r="B27" s="287">
        <v>1530</v>
      </c>
      <c r="C27" s="487" t="s">
        <v>370</v>
      </c>
      <c r="D27" s="488"/>
      <c r="E27" s="489"/>
      <c r="F27" s="302">
        <f>+'[1]Section A'!E25:F25</f>
        <v>0</v>
      </c>
      <c r="G27" s="289"/>
      <c r="H27" s="292">
        <f t="shared" si="0"/>
        <v>0</v>
      </c>
      <c r="I27" s="291" t="s">
        <v>333</v>
      </c>
    </row>
    <row r="28" spans="1:9" x14ac:dyDescent="0.25">
      <c r="A28" s="286" t="s">
        <v>371</v>
      </c>
      <c r="B28" s="287">
        <v>1540</v>
      </c>
      <c r="C28" s="487" t="s">
        <v>295</v>
      </c>
      <c r="D28" s="488"/>
      <c r="E28" s="489"/>
      <c r="F28" s="302"/>
      <c r="G28" s="289"/>
      <c r="H28" s="292">
        <f t="shared" si="0"/>
        <v>0</v>
      </c>
      <c r="I28" s="291" t="s">
        <v>333</v>
      </c>
    </row>
    <row r="29" spans="1:9" x14ac:dyDescent="0.25">
      <c r="A29" s="303"/>
      <c r="B29" s="304"/>
      <c r="C29" s="492"/>
      <c r="D29" s="492"/>
      <c r="E29" s="492"/>
      <c r="F29" s="305"/>
      <c r="G29" s="293"/>
      <c r="H29" s="306">
        <f>H4+H5+H6+H7+H8+H9+H10+H11+H12+H13+H14+H15+H16+H18+H19+H20+H21+H23+H24+H26</f>
        <v>0</v>
      </c>
      <c r="I29" s="307" t="s">
        <v>372</v>
      </c>
    </row>
    <row r="30" spans="1:9" x14ac:dyDescent="0.25">
      <c r="A30" s="303"/>
      <c r="B30" s="303"/>
      <c r="C30" s="493"/>
      <c r="D30" s="493"/>
      <c r="E30" s="493"/>
      <c r="F30" s="308"/>
      <c r="G30" s="308"/>
      <c r="H30" s="309"/>
      <c r="I30" s="307" t="s">
        <v>373</v>
      </c>
    </row>
    <row r="31" spans="1:9" x14ac:dyDescent="0.25">
      <c r="A31" s="286">
        <v>17</v>
      </c>
      <c r="B31" s="287">
        <v>1017</v>
      </c>
      <c r="C31" s="487" t="s">
        <v>374</v>
      </c>
      <c r="D31" s="488"/>
      <c r="E31" s="489"/>
      <c r="F31" s="290">
        <f>H32*H33</f>
        <v>0</v>
      </c>
      <c r="G31" s="293"/>
      <c r="H31" s="310"/>
      <c r="I31" s="295"/>
    </row>
    <row r="32" spans="1:9" x14ac:dyDescent="0.25">
      <c r="A32" s="311"/>
      <c r="B32" s="311"/>
      <c r="C32" s="329"/>
      <c r="D32" s="329"/>
      <c r="E32" s="329"/>
      <c r="F32" s="312"/>
      <c r="G32" s="313"/>
      <c r="H32" s="311"/>
      <c r="I32" s="311"/>
    </row>
    <row r="33" spans="1:9" x14ac:dyDescent="0.25">
      <c r="A33" s="314" t="s">
        <v>375</v>
      </c>
      <c r="B33" s="311"/>
      <c r="C33" s="311"/>
      <c r="D33" s="311"/>
      <c r="E33" s="311"/>
      <c r="F33" s="315"/>
      <c r="G33" s="315"/>
      <c r="H33" s="311"/>
      <c r="I33" s="311"/>
    </row>
    <row r="34" spans="1:9" x14ac:dyDescent="0.25">
      <c r="A34" s="494"/>
      <c r="B34" s="494"/>
      <c r="C34" s="494"/>
      <c r="D34" s="494"/>
      <c r="E34" s="494"/>
      <c r="F34" s="494"/>
      <c r="G34" s="494"/>
      <c r="H34" s="494"/>
      <c r="I34" s="494"/>
    </row>
    <row r="35" spans="1:9" x14ac:dyDescent="0.25">
      <c r="A35" s="494"/>
      <c r="B35" s="494"/>
      <c r="C35" s="494"/>
      <c r="D35" s="494"/>
      <c r="E35" s="494"/>
      <c r="F35" s="494"/>
      <c r="G35" s="494"/>
      <c r="H35" s="494"/>
      <c r="I35" s="494"/>
    </row>
    <row r="36" spans="1:9" x14ac:dyDescent="0.25">
      <c r="A36" s="494"/>
      <c r="B36" s="494"/>
      <c r="C36" s="494"/>
      <c r="D36" s="494"/>
      <c r="E36" s="494"/>
      <c r="F36" s="494"/>
      <c r="G36" s="494"/>
      <c r="H36" s="494"/>
      <c r="I36" s="494"/>
    </row>
    <row r="37" spans="1:9" x14ac:dyDescent="0.25">
      <c r="A37" s="494"/>
      <c r="B37" s="494"/>
      <c r="C37" s="494"/>
      <c r="D37" s="494"/>
      <c r="E37" s="494"/>
      <c r="F37" s="494"/>
      <c r="G37" s="494"/>
      <c r="H37" s="494"/>
      <c r="I37" s="494"/>
    </row>
    <row r="38" spans="1:9" x14ac:dyDescent="0.25">
      <c r="A38" s="311"/>
      <c r="B38" s="311"/>
      <c r="C38" s="311"/>
      <c r="D38" s="311"/>
      <c r="E38" s="311"/>
      <c r="F38" s="315"/>
      <c r="G38" s="315"/>
      <c r="H38" s="311"/>
      <c r="I38" s="311"/>
    </row>
    <row r="39" spans="1:9" x14ac:dyDescent="0.25">
      <c r="A39" s="486" t="s">
        <v>376</v>
      </c>
      <c r="B39" s="486"/>
      <c r="C39" s="486"/>
      <c r="D39" s="486"/>
      <c r="E39" s="486"/>
      <c r="F39" s="486"/>
      <c r="G39" s="486"/>
      <c r="H39" s="486"/>
      <c r="I39" s="486"/>
    </row>
    <row r="40" spans="1:9" x14ac:dyDescent="0.25">
      <c r="A40" s="311" t="s">
        <v>377</v>
      </c>
      <c r="B40" s="311"/>
      <c r="C40" s="311"/>
      <c r="D40" s="311"/>
      <c r="E40" s="311"/>
      <c r="F40" s="315"/>
      <c r="G40" s="315"/>
      <c r="H40" s="311"/>
      <c r="I40" s="311"/>
    </row>
  </sheetData>
  <mergeCells count="30">
    <mergeCell ref="C7:E7"/>
    <mergeCell ref="A2:G2"/>
    <mergeCell ref="C3:E3"/>
    <mergeCell ref="C4:E4"/>
    <mergeCell ref="C5:E5"/>
    <mergeCell ref="C6:E6"/>
    <mergeCell ref="D21:E21"/>
    <mergeCell ref="C8:E8"/>
    <mergeCell ref="C9:E9"/>
    <mergeCell ref="C10:E10"/>
    <mergeCell ref="C11:E11"/>
    <mergeCell ref="C12:E12"/>
    <mergeCell ref="C13:E13"/>
    <mergeCell ref="C14:E14"/>
    <mergeCell ref="C17:E17"/>
    <mergeCell ref="D18:E18"/>
    <mergeCell ref="D19:E19"/>
    <mergeCell ref="D20:E20"/>
    <mergeCell ref="A39:I39"/>
    <mergeCell ref="C22:E22"/>
    <mergeCell ref="D23:E23"/>
    <mergeCell ref="D24:E24"/>
    <mergeCell ref="D25:E25"/>
    <mergeCell ref="D26:E26"/>
    <mergeCell ref="C27:E27"/>
    <mergeCell ref="C28:E28"/>
    <mergeCell ref="C29:E29"/>
    <mergeCell ref="C30:E30"/>
    <mergeCell ref="C31:E31"/>
    <mergeCell ref="A34:I3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zoomScaleNormal="100" zoomScaleSheetLayoutView="100" workbookViewId="0">
      <selection activeCell="F6" sqref="F6"/>
    </sheetView>
  </sheetViews>
  <sheetFormatPr defaultColWidth="9.140625" defaultRowHeight="15" x14ac:dyDescent="0.25"/>
  <cols>
    <col min="1" max="1" width="1.42578125" style="233" customWidth="1"/>
    <col min="2" max="2" width="3.28515625" style="233" customWidth="1"/>
    <col min="3" max="3" width="19.140625" style="233" bestFit="1" customWidth="1"/>
    <col min="4" max="4" width="20.28515625" style="233" customWidth="1"/>
    <col min="5" max="5" width="19.85546875" style="233" customWidth="1"/>
    <col min="6" max="6" width="22.85546875" style="233" customWidth="1"/>
    <col min="7" max="7" width="15.140625" style="233" customWidth="1"/>
    <col min="8" max="8" width="13" style="233" customWidth="1"/>
    <col min="9" max="9" width="18.28515625" style="233" bestFit="1" customWidth="1"/>
    <col min="10" max="10" width="16.7109375" style="233" customWidth="1"/>
    <col min="11" max="11" width="0.85546875" style="233" customWidth="1"/>
    <col min="12" max="12" width="9.140625" style="238"/>
    <col min="13" max="16384" width="9.140625" style="233"/>
  </cols>
  <sheetData>
    <row r="1" spans="2:12" ht="6" customHeight="1" x14ac:dyDescent="0.25"/>
    <row r="2" spans="2:12" ht="21" thickBot="1" x14ac:dyDescent="0.35">
      <c r="B2" s="239" t="s">
        <v>378</v>
      </c>
      <c r="C2" s="240"/>
      <c r="D2" s="240"/>
      <c r="E2" s="240"/>
      <c r="F2" s="240"/>
      <c r="G2" s="240"/>
      <c r="H2" s="240"/>
      <c r="I2" s="240"/>
      <c r="J2" s="241"/>
    </row>
    <row r="3" spans="2:12" ht="5.25" customHeight="1" thickTop="1" x14ac:dyDescent="0.25">
      <c r="B3" s="242"/>
      <c r="C3" s="234"/>
      <c r="D3" s="234"/>
      <c r="E3" s="234"/>
      <c r="F3" s="234"/>
      <c r="G3" s="234"/>
      <c r="H3" s="234"/>
      <c r="I3" s="234"/>
      <c r="J3" s="243"/>
    </row>
    <row r="4" spans="2:12" ht="26.25" customHeight="1" x14ac:dyDescent="0.25">
      <c r="B4" s="242"/>
      <c r="C4" s="500" t="e">
        <f>IF(#REF!="","","Name: "&amp;#REF!)</f>
        <v>#REF!</v>
      </c>
      <c r="D4" s="500"/>
      <c r="E4" s="500"/>
      <c r="F4" s="501" t="s">
        <v>379</v>
      </c>
      <c r="G4" s="503" t="s">
        <v>380</v>
      </c>
      <c r="H4" s="503"/>
      <c r="I4" s="236"/>
      <c r="J4" s="244"/>
    </row>
    <row r="5" spans="2:12" s="250" customFormat="1" ht="30" x14ac:dyDescent="0.25">
      <c r="B5" s="245"/>
      <c r="C5" s="334" t="s">
        <v>381</v>
      </c>
      <c r="D5" s="334" t="s">
        <v>382</v>
      </c>
      <c r="E5" s="246" t="e">
        <f>"Amount Spent in FY"&amp;#REF!</f>
        <v>#REF!</v>
      </c>
      <c r="F5" s="502"/>
      <c r="G5" s="247" t="e">
        <f>"FY"&amp;#REF!&amp;" is year ___"</f>
        <v>#REF!</v>
      </c>
      <c r="H5" s="248" t="s">
        <v>383</v>
      </c>
      <c r="I5" s="334" t="s">
        <v>384</v>
      </c>
      <c r="J5" s="249" t="s">
        <v>385</v>
      </c>
      <c r="L5" s="238"/>
    </row>
    <row r="6" spans="2:12" x14ac:dyDescent="0.25">
      <c r="B6" s="251">
        <v>1</v>
      </c>
      <c r="C6" s="252"/>
      <c r="D6" s="235">
        <v>0</v>
      </c>
      <c r="E6" s="235">
        <v>0</v>
      </c>
      <c r="F6" s="235">
        <v>0</v>
      </c>
      <c r="G6" s="253"/>
      <c r="H6" s="253"/>
      <c r="I6" s="254">
        <f t="shared" ref="I6:I55" si="0">IF(G6="",0,IF(F6&gt;25000,0,IF(E6+F6&gt;25000,25000-F6,E6)))</f>
        <v>0</v>
      </c>
      <c r="J6" s="255">
        <f t="shared" ref="J6:J55" si="1">E6-I6</f>
        <v>0</v>
      </c>
      <c r="L6" s="238" t="str">
        <f t="shared" ref="L6:L55" si="2">IF(E6&gt;0,"X","")</f>
        <v/>
      </c>
    </row>
    <row r="7" spans="2:12" x14ac:dyDescent="0.25">
      <c r="B7" s="256">
        <v>2</v>
      </c>
      <c r="C7" s="257"/>
      <c r="D7" s="258">
        <v>0</v>
      </c>
      <c r="E7" s="258">
        <v>0</v>
      </c>
      <c r="F7" s="258">
        <v>0</v>
      </c>
      <c r="G7" s="259"/>
      <c r="H7" s="259"/>
      <c r="I7" s="260">
        <f t="shared" si="0"/>
        <v>0</v>
      </c>
      <c r="J7" s="261">
        <f t="shared" si="1"/>
        <v>0</v>
      </c>
      <c r="L7" s="238" t="str">
        <f t="shared" si="2"/>
        <v/>
      </c>
    </row>
    <row r="8" spans="2:12" x14ac:dyDescent="0.25">
      <c r="B8" s="251">
        <v>3</v>
      </c>
      <c r="C8" s="252"/>
      <c r="D8" s="235">
        <v>0</v>
      </c>
      <c r="E8" s="235">
        <v>0</v>
      </c>
      <c r="F8" s="235">
        <v>0</v>
      </c>
      <c r="G8" s="253"/>
      <c r="H8" s="253"/>
      <c r="I8" s="254">
        <f t="shared" si="0"/>
        <v>0</v>
      </c>
      <c r="J8" s="255">
        <f t="shared" si="1"/>
        <v>0</v>
      </c>
      <c r="L8" s="238" t="str">
        <f t="shared" si="2"/>
        <v/>
      </c>
    </row>
    <row r="9" spans="2:12" x14ac:dyDescent="0.25">
      <c r="B9" s="256">
        <v>4</v>
      </c>
      <c r="C9" s="257"/>
      <c r="D9" s="258">
        <v>0</v>
      </c>
      <c r="E9" s="258">
        <v>0</v>
      </c>
      <c r="F9" s="258">
        <v>0</v>
      </c>
      <c r="G9" s="259"/>
      <c r="H9" s="259"/>
      <c r="I9" s="260">
        <f t="shared" si="0"/>
        <v>0</v>
      </c>
      <c r="J9" s="261">
        <f t="shared" si="1"/>
        <v>0</v>
      </c>
      <c r="L9" s="238" t="str">
        <f t="shared" si="2"/>
        <v/>
      </c>
    </row>
    <row r="10" spans="2:12" x14ac:dyDescent="0.25">
      <c r="B10" s="251">
        <v>5</v>
      </c>
      <c r="C10" s="252"/>
      <c r="D10" s="235">
        <v>0</v>
      </c>
      <c r="E10" s="235">
        <v>0</v>
      </c>
      <c r="F10" s="235">
        <v>0</v>
      </c>
      <c r="G10" s="253"/>
      <c r="H10" s="253"/>
      <c r="I10" s="254">
        <f t="shared" si="0"/>
        <v>0</v>
      </c>
      <c r="J10" s="255">
        <f t="shared" si="1"/>
        <v>0</v>
      </c>
      <c r="L10" s="238" t="str">
        <f t="shared" si="2"/>
        <v/>
      </c>
    </row>
    <row r="11" spans="2:12" x14ac:dyDescent="0.25">
      <c r="B11" s="256">
        <v>6</v>
      </c>
      <c r="C11" s="257"/>
      <c r="D11" s="258">
        <v>0</v>
      </c>
      <c r="E11" s="258">
        <v>0</v>
      </c>
      <c r="F11" s="258">
        <v>0</v>
      </c>
      <c r="G11" s="259"/>
      <c r="H11" s="259"/>
      <c r="I11" s="260">
        <f t="shared" si="0"/>
        <v>0</v>
      </c>
      <c r="J11" s="261">
        <f t="shared" si="1"/>
        <v>0</v>
      </c>
      <c r="L11" s="238" t="str">
        <f t="shared" si="2"/>
        <v/>
      </c>
    </row>
    <row r="12" spans="2:12" x14ac:dyDescent="0.25">
      <c r="B12" s="251">
        <v>7</v>
      </c>
      <c r="C12" s="252"/>
      <c r="D12" s="235">
        <v>0</v>
      </c>
      <c r="E12" s="235">
        <v>0</v>
      </c>
      <c r="F12" s="235">
        <v>0</v>
      </c>
      <c r="G12" s="253"/>
      <c r="H12" s="253"/>
      <c r="I12" s="254">
        <f t="shared" si="0"/>
        <v>0</v>
      </c>
      <c r="J12" s="255">
        <f t="shared" si="1"/>
        <v>0</v>
      </c>
      <c r="L12" s="238" t="str">
        <f t="shared" si="2"/>
        <v/>
      </c>
    </row>
    <row r="13" spans="2:12" x14ac:dyDescent="0.25">
      <c r="B13" s="256">
        <v>8</v>
      </c>
      <c r="C13" s="257"/>
      <c r="D13" s="258">
        <v>0</v>
      </c>
      <c r="E13" s="258">
        <v>0</v>
      </c>
      <c r="F13" s="258">
        <v>0</v>
      </c>
      <c r="G13" s="259"/>
      <c r="H13" s="259"/>
      <c r="I13" s="260">
        <f t="shared" si="0"/>
        <v>0</v>
      </c>
      <c r="J13" s="261">
        <f t="shared" si="1"/>
        <v>0</v>
      </c>
      <c r="L13" s="238" t="str">
        <f t="shared" si="2"/>
        <v/>
      </c>
    </row>
    <row r="14" spans="2:12" x14ac:dyDescent="0.25">
      <c r="B14" s="251">
        <v>9</v>
      </c>
      <c r="C14" s="252"/>
      <c r="D14" s="235">
        <v>0</v>
      </c>
      <c r="E14" s="235">
        <v>0</v>
      </c>
      <c r="F14" s="235">
        <v>0</v>
      </c>
      <c r="G14" s="253"/>
      <c r="H14" s="253"/>
      <c r="I14" s="254">
        <f t="shared" si="0"/>
        <v>0</v>
      </c>
      <c r="J14" s="255">
        <f t="shared" si="1"/>
        <v>0</v>
      </c>
      <c r="L14" s="238" t="str">
        <f t="shared" si="2"/>
        <v/>
      </c>
    </row>
    <row r="15" spans="2:12" x14ac:dyDescent="0.25">
      <c r="B15" s="256">
        <v>10</v>
      </c>
      <c r="C15" s="257"/>
      <c r="D15" s="258">
        <v>0</v>
      </c>
      <c r="E15" s="258">
        <v>0</v>
      </c>
      <c r="F15" s="258">
        <v>0</v>
      </c>
      <c r="G15" s="259"/>
      <c r="H15" s="259"/>
      <c r="I15" s="260">
        <f t="shared" si="0"/>
        <v>0</v>
      </c>
      <c r="J15" s="261">
        <f t="shared" si="1"/>
        <v>0</v>
      </c>
      <c r="L15" s="238" t="str">
        <f t="shared" si="2"/>
        <v/>
      </c>
    </row>
    <row r="16" spans="2:12" x14ac:dyDescent="0.25">
      <c r="B16" s="251">
        <v>11</v>
      </c>
      <c r="C16" s="252"/>
      <c r="D16" s="235">
        <v>0</v>
      </c>
      <c r="E16" s="235">
        <v>0</v>
      </c>
      <c r="F16" s="235">
        <v>0</v>
      </c>
      <c r="G16" s="253"/>
      <c r="H16" s="253"/>
      <c r="I16" s="254">
        <f t="shared" si="0"/>
        <v>0</v>
      </c>
      <c r="J16" s="255">
        <f t="shared" si="1"/>
        <v>0</v>
      </c>
      <c r="L16" s="238" t="str">
        <f t="shared" si="2"/>
        <v/>
      </c>
    </row>
    <row r="17" spans="2:16" x14ac:dyDescent="0.25">
      <c r="B17" s="256">
        <v>12</v>
      </c>
      <c r="C17" s="257"/>
      <c r="D17" s="258">
        <v>0</v>
      </c>
      <c r="E17" s="258">
        <v>0</v>
      </c>
      <c r="F17" s="258">
        <v>0</v>
      </c>
      <c r="G17" s="259"/>
      <c r="H17" s="259"/>
      <c r="I17" s="260">
        <f t="shared" si="0"/>
        <v>0</v>
      </c>
      <c r="J17" s="261">
        <f t="shared" si="1"/>
        <v>0</v>
      </c>
      <c r="L17" s="238" t="str">
        <f t="shared" si="2"/>
        <v/>
      </c>
    </row>
    <row r="18" spans="2:16" x14ac:dyDescent="0.25">
      <c r="B18" s="251">
        <v>13</v>
      </c>
      <c r="C18" s="252"/>
      <c r="D18" s="235">
        <v>0</v>
      </c>
      <c r="E18" s="235">
        <v>0</v>
      </c>
      <c r="F18" s="235">
        <v>0</v>
      </c>
      <c r="G18" s="253"/>
      <c r="H18" s="253"/>
      <c r="I18" s="254">
        <f t="shared" si="0"/>
        <v>0</v>
      </c>
      <c r="J18" s="255">
        <f t="shared" si="1"/>
        <v>0</v>
      </c>
      <c r="L18" s="238" t="str">
        <f t="shared" si="2"/>
        <v/>
      </c>
    </row>
    <row r="19" spans="2:16" x14ac:dyDescent="0.25">
      <c r="B19" s="256">
        <v>14</v>
      </c>
      <c r="C19" s="257"/>
      <c r="D19" s="258">
        <v>0</v>
      </c>
      <c r="E19" s="258">
        <v>0</v>
      </c>
      <c r="F19" s="258">
        <v>0</v>
      </c>
      <c r="G19" s="259"/>
      <c r="H19" s="259"/>
      <c r="I19" s="260">
        <f t="shared" si="0"/>
        <v>0</v>
      </c>
      <c r="J19" s="261">
        <f t="shared" si="1"/>
        <v>0</v>
      </c>
      <c r="L19" s="238" t="str">
        <f t="shared" si="2"/>
        <v/>
      </c>
    </row>
    <row r="20" spans="2:16" x14ac:dyDescent="0.25">
      <c r="B20" s="251">
        <v>15</v>
      </c>
      <c r="C20" s="252"/>
      <c r="D20" s="235">
        <v>0</v>
      </c>
      <c r="E20" s="235">
        <v>0</v>
      </c>
      <c r="F20" s="235">
        <v>0</v>
      </c>
      <c r="G20" s="253"/>
      <c r="H20" s="253"/>
      <c r="I20" s="254">
        <f t="shared" si="0"/>
        <v>0</v>
      </c>
      <c r="J20" s="255">
        <f t="shared" si="1"/>
        <v>0</v>
      </c>
      <c r="L20" s="238" t="str">
        <f t="shared" si="2"/>
        <v/>
      </c>
    </row>
    <row r="21" spans="2:16" x14ac:dyDescent="0.25">
      <c r="B21" s="256">
        <v>16</v>
      </c>
      <c r="C21" s="257"/>
      <c r="D21" s="258">
        <v>0</v>
      </c>
      <c r="E21" s="258">
        <v>0</v>
      </c>
      <c r="F21" s="258">
        <v>0</v>
      </c>
      <c r="G21" s="259"/>
      <c r="H21" s="259"/>
      <c r="I21" s="260">
        <f t="shared" si="0"/>
        <v>0</v>
      </c>
      <c r="J21" s="261">
        <f t="shared" si="1"/>
        <v>0</v>
      </c>
      <c r="L21" s="238" t="str">
        <f t="shared" si="2"/>
        <v/>
      </c>
    </row>
    <row r="22" spans="2:16" x14ac:dyDescent="0.25">
      <c r="B22" s="251">
        <v>17</v>
      </c>
      <c r="C22" s="252"/>
      <c r="D22" s="235">
        <v>0</v>
      </c>
      <c r="E22" s="235">
        <v>0</v>
      </c>
      <c r="F22" s="235">
        <v>0</v>
      </c>
      <c r="G22" s="253"/>
      <c r="H22" s="253"/>
      <c r="I22" s="254">
        <f t="shared" si="0"/>
        <v>0</v>
      </c>
      <c r="J22" s="255">
        <f t="shared" si="1"/>
        <v>0</v>
      </c>
      <c r="L22" s="238" t="str">
        <f t="shared" si="2"/>
        <v/>
      </c>
    </row>
    <row r="23" spans="2:16" x14ac:dyDescent="0.25">
      <c r="B23" s="256">
        <v>18</v>
      </c>
      <c r="C23" s="257"/>
      <c r="D23" s="258">
        <v>0</v>
      </c>
      <c r="E23" s="258">
        <v>0</v>
      </c>
      <c r="F23" s="258">
        <v>0</v>
      </c>
      <c r="G23" s="259"/>
      <c r="H23" s="259"/>
      <c r="I23" s="260">
        <f t="shared" si="0"/>
        <v>0</v>
      </c>
      <c r="J23" s="261">
        <f t="shared" si="1"/>
        <v>0</v>
      </c>
      <c r="L23" s="238" t="str">
        <f t="shared" si="2"/>
        <v/>
      </c>
    </row>
    <row r="24" spans="2:16" x14ac:dyDescent="0.25">
      <c r="B24" s="251">
        <v>19</v>
      </c>
      <c r="C24" s="252"/>
      <c r="D24" s="235">
        <v>0</v>
      </c>
      <c r="E24" s="235">
        <v>0</v>
      </c>
      <c r="F24" s="235">
        <v>0</v>
      </c>
      <c r="G24" s="253"/>
      <c r="H24" s="253"/>
      <c r="I24" s="254">
        <f t="shared" si="0"/>
        <v>0</v>
      </c>
      <c r="J24" s="255">
        <f t="shared" si="1"/>
        <v>0</v>
      </c>
      <c r="L24" s="238" t="str">
        <f t="shared" si="2"/>
        <v/>
      </c>
    </row>
    <row r="25" spans="2:16" x14ac:dyDescent="0.25">
      <c r="B25" s="256">
        <v>20</v>
      </c>
      <c r="C25" s="257"/>
      <c r="D25" s="258">
        <v>0</v>
      </c>
      <c r="E25" s="258">
        <v>0</v>
      </c>
      <c r="F25" s="258">
        <v>0</v>
      </c>
      <c r="G25" s="259"/>
      <c r="H25" s="259"/>
      <c r="I25" s="260">
        <f t="shared" si="0"/>
        <v>0</v>
      </c>
      <c r="J25" s="261">
        <f t="shared" si="1"/>
        <v>0</v>
      </c>
      <c r="L25" s="238" t="str">
        <f t="shared" si="2"/>
        <v/>
      </c>
    </row>
    <row r="26" spans="2:16" x14ac:dyDescent="0.25">
      <c r="B26" s="251">
        <v>21</v>
      </c>
      <c r="C26" s="252"/>
      <c r="D26" s="235">
        <v>0</v>
      </c>
      <c r="E26" s="235">
        <v>0</v>
      </c>
      <c r="F26" s="235">
        <v>0</v>
      </c>
      <c r="G26" s="253"/>
      <c r="H26" s="253"/>
      <c r="I26" s="254">
        <f t="shared" si="0"/>
        <v>0</v>
      </c>
      <c r="J26" s="255">
        <f t="shared" si="1"/>
        <v>0</v>
      </c>
      <c r="L26" s="238" t="str">
        <f t="shared" si="2"/>
        <v/>
      </c>
    </row>
    <row r="27" spans="2:16" x14ac:dyDescent="0.25">
      <c r="B27" s="256">
        <v>22</v>
      </c>
      <c r="C27" s="257"/>
      <c r="D27" s="258">
        <v>0</v>
      </c>
      <c r="E27" s="258">
        <v>0</v>
      </c>
      <c r="F27" s="258">
        <v>0</v>
      </c>
      <c r="G27" s="259"/>
      <c r="H27" s="259"/>
      <c r="I27" s="260">
        <f t="shared" si="0"/>
        <v>0</v>
      </c>
      <c r="J27" s="261">
        <f t="shared" si="1"/>
        <v>0</v>
      </c>
      <c r="L27" s="238" t="str">
        <f t="shared" si="2"/>
        <v/>
      </c>
    </row>
    <row r="28" spans="2:16" x14ac:dyDescent="0.25">
      <c r="B28" s="251">
        <v>23</v>
      </c>
      <c r="C28" s="252"/>
      <c r="D28" s="235">
        <v>0</v>
      </c>
      <c r="E28" s="235">
        <v>0</v>
      </c>
      <c r="F28" s="235">
        <v>0</v>
      </c>
      <c r="G28" s="253"/>
      <c r="H28" s="253"/>
      <c r="I28" s="254">
        <f t="shared" si="0"/>
        <v>0</v>
      </c>
      <c r="J28" s="255">
        <f t="shared" si="1"/>
        <v>0</v>
      </c>
      <c r="L28" s="238" t="str">
        <f t="shared" si="2"/>
        <v/>
      </c>
    </row>
    <row r="29" spans="2:16" x14ac:dyDescent="0.25">
      <c r="B29" s="256">
        <v>24</v>
      </c>
      <c r="C29" s="257"/>
      <c r="D29" s="258">
        <v>0</v>
      </c>
      <c r="E29" s="258">
        <v>0</v>
      </c>
      <c r="F29" s="258">
        <v>0</v>
      </c>
      <c r="G29" s="259"/>
      <c r="H29" s="259"/>
      <c r="I29" s="260">
        <f t="shared" si="0"/>
        <v>0</v>
      </c>
      <c r="J29" s="261">
        <f t="shared" si="1"/>
        <v>0</v>
      </c>
      <c r="L29" s="238" t="str">
        <f t="shared" si="2"/>
        <v/>
      </c>
    </row>
    <row r="30" spans="2:16" x14ac:dyDescent="0.25">
      <c r="B30" s="251">
        <v>25</v>
      </c>
      <c r="C30" s="252"/>
      <c r="D30" s="235">
        <v>0</v>
      </c>
      <c r="E30" s="235">
        <v>0</v>
      </c>
      <c r="F30" s="235">
        <v>0</v>
      </c>
      <c r="G30" s="253"/>
      <c r="H30" s="253"/>
      <c r="I30" s="254">
        <f t="shared" si="0"/>
        <v>0</v>
      </c>
      <c r="J30" s="255">
        <f t="shared" si="1"/>
        <v>0</v>
      </c>
      <c r="L30" s="238" t="str">
        <f t="shared" si="2"/>
        <v/>
      </c>
    </row>
    <row r="31" spans="2:16" x14ac:dyDescent="0.25">
      <c r="B31" s="256">
        <v>26</v>
      </c>
      <c r="C31" s="257"/>
      <c r="D31" s="258">
        <v>0</v>
      </c>
      <c r="E31" s="258">
        <v>0</v>
      </c>
      <c r="F31" s="258">
        <v>0</v>
      </c>
      <c r="G31" s="259"/>
      <c r="H31" s="259"/>
      <c r="I31" s="260">
        <f t="shared" si="0"/>
        <v>0</v>
      </c>
      <c r="J31" s="261">
        <f t="shared" si="1"/>
        <v>0</v>
      </c>
      <c r="L31" s="238" t="str">
        <f t="shared" si="2"/>
        <v/>
      </c>
      <c r="P31" s="262"/>
    </row>
    <row r="32" spans="2:16" x14ac:dyDescent="0.25">
      <c r="B32" s="251">
        <v>27</v>
      </c>
      <c r="C32" s="252"/>
      <c r="D32" s="235">
        <v>0</v>
      </c>
      <c r="E32" s="235">
        <v>0</v>
      </c>
      <c r="F32" s="235">
        <v>0</v>
      </c>
      <c r="G32" s="253"/>
      <c r="H32" s="253"/>
      <c r="I32" s="254">
        <f t="shared" si="0"/>
        <v>0</v>
      </c>
      <c r="J32" s="255">
        <f t="shared" si="1"/>
        <v>0</v>
      </c>
      <c r="L32" s="238" t="str">
        <f t="shared" si="2"/>
        <v/>
      </c>
      <c r="P32" s="262"/>
    </row>
    <row r="33" spans="2:16" x14ac:dyDescent="0.25">
      <c r="B33" s="256">
        <v>28</v>
      </c>
      <c r="C33" s="257"/>
      <c r="D33" s="258">
        <v>0</v>
      </c>
      <c r="E33" s="258">
        <v>0</v>
      </c>
      <c r="F33" s="258">
        <v>0</v>
      </c>
      <c r="G33" s="259"/>
      <c r="H33" s="259"/>
      <c r="I33" s="260">
        <f t="shared" si="0"/>
        <v>0</v>
      </c>
      <c r="J33" s="261">
        <f t="shared" si="1"/>
        <v>0</v>
      </c>
      <c r="L33" s="238" t="str">
        <f t="shared" si="2"/>
        <v/>
      </c>
      <c r="P33" s="262"/>
    </row>
    <row r="34" spans="2:16" x14ac:dyDescent="0.25">
      <c r="B34" s="251">
        <v>29</v>
      </c>
      <c r="C34" s="252"/>
      <c r="D34" s="235">
        <v>0</v>
      </c>
      <c r="E34" s="235">
        <v>0</v>
      </c>
      <c r="F34" s="235">
        <v>0</v>
      </c>
      <c r="G34" s="253"/>
      <c r="H34" s="253"/>
      <c r="I34" s="254">
        <f t="shared" si="0"/>
        <v>0</v>
      </c>
      <c r="J34" s="255">
        <f t="shared" si="1"/>
        <v>0</v>
      </c>
      <c r="L34" s="238" t="str">
        <f t="shared" si="2"/>
        <v/>
      </c>
      <c r="P34" s="262"/>
    </row>
    <row r="35" spans="2:16" x14ac:dyDescent="0.25">
      <c r="B35" s="256">
        <v>30</v>
      </c>
      <c r="C35" s="257"/>
      <c r="D35" s="258">
        <v>0</v>
      </c>
      <c r="E35" s="258">
        <v>0</v>
      </c>
      <c r="F35" s="258">
        <v>0</v>
      </c>
      <c r="G35" s="259"/>
      <c r="H35" s="259"/>
      <c r="I35" s="260">
        <f t="shared" si="0"/>
        <v>0</v>
      </c>
      <c r="J35" s="261">
        <f t="shared" si="1"/>
        <v>0</v>
      </c>
      <c r="L35" s="238" t="str">
        <f t="shared" si="2"/>
        <v/>
      </c>
      <c r="P35" s="262"/>
    </row>
    <row r="36" spans="2:16" x14ac:dyDescent="0.25">
      <c r="B36" s="251">
        <v>31</v>
      </c>
      <c r="C36" s="252"/>
      <c r="D36" s="235">
        <v>0</v>
      </c>
      <c r="E36" s="235">
        <v>0</v>
      </c>
      <c r="F36" s="235">
        <v>0</v>
      </c>
      <c r="G36" s="253"/>
      <c r="H36" s="253"/>
      <c r="I36" s="254">
        <f t="shared" si="0"/>
        <v>0</v>
      </c>
      <c r="J36" s="255">
        <f t="shared" si="1"/>
        <v>0</v>
      </c>
      <c r="L36" s="238" t="str">
        <f t="shared" si="2"/>
        <v/>
      </c>
      <c r="P36" s="262"/>
    </row>
    <row r="37" spans="2:16" x14ac:dyDescent="0.25">
      <c r="B37" s="256">
        <v>32</v>
      </c>
      <c r="C37" s="257"/>
      <c r="D37" s="258">
        <v>0</v>
      </c>
      <c r="E37" s="258">
        <v>0</v>
      </c>
      <c r="F37" s="258">
        <v>0</v>
      </c>
      <c r="G37" s="259"/>
      <c r="H37" s="259"/>
      <c r="I37" s="260">
        <f t="shared" si="0"/>
        <v>0</v>
      </c>
      <c r="J37" s="261">
        <f t="shared" si="1"/>
        <v>0</v>
      </c>
      <c r="L37" s="238" t="str">
        <f t="shared" si="2"/>
        <v/>
      </c>
    </row>
    <row r="38" spans="2:16" x14ac:dyDescent="0.25">
      <c r="B38" s="251">
        <v>33</v>
      </c>
      <c r="C38" s="252"/>
      <c r="D38" s="235">
        <v>0</v>
      </c>
      <c r="E38" s="235">
        <v>0</v>
      </c>
      <c r="F38" s="235">
        <v>0</v>
      </c>
      <c r="G38" s="253"/>
      <c r="H38" s="253"/>
      <c r="I38" s="254">
        <f t="shared" si="0"/>
        <v>0</v>
      </c>
      <c r="J38" s="255">
        <f t="shared" si="1"/>
        <v>0</v>
      </c>
      <c r="L38" s="238" t="str">
        <f t="shared" si="2"/>
        <v/>
      </c>
    </row>
    <row r="39" spans="2:16" x14ac:dyDescent="0.25">
      <c r="B39" s="256">
        <v>34</v>
      </c>
      <c r="C39" s="257"/>
      <c r="D39" s="258">
        <v>0</v>
      </c>
      <c r="E39" s="258">
        <v>0</v>
      </c>
      <c r="F39" s="258">
        <v>0</v>
      </c>
      <c r="G39" s="259"/>
      <c r="H39" s="259"/>
      <c r="I39" s="260">
        <f t="shared" si="0"/>
        <v>0</v>
      </c>
      <c r="J39" s="261">
        <f t="shared" si="1"/>
        <v>0</v>
      </c>
      <c r="L39" s="238" t="str">
        <f t="shared" si="2"/>
        <v/>
      </c>
    </row>
    <row r="40" spans="2:16" x14ac:dyDescent="0.25">
      <c r="B40" s="251">
        <v>35</v>
      </c>
      <c r="C40" s="252"/>
      <c r="D40" s="235">
        <v>0</v>
      </c>
      <c r="E40" s="235">
        <v>0</v>
      </c>
      <c r="F40" s="235">
        <v>0</v>
      </c>
      <c r="G40" s="253"/>
      <c r="H40" s="253"/>
      <c r="I40" s="254">
        <f t="shared" si="0"/>
        <v>0</v>
      </c>
      <c r="J40" s="255">
        <f t="shared" si="1"/>
        <v>0</v>
      </c>
      <c r="L40" s="238" t="str">
        <f t="shared" si="2"/>
        <v/>
      </c>
    </row>
    <row r="41" spans="2:16" x14ac:dyDescent="0.25">
      <c r="B41" s="256">
        <v>36</v>
      </c>
      <c r="C41" s="257"/>
      <c r="D41" s="258">
        <v>0</v>
      </c>
      <c r="E41" s="258">
        <v>0</v>
      </c>
      <c r="F41" s="258">
        <v>0</v>
      </c>
      <c r="G41" s="259"/>
      <c r="H41" s="259"/>
      <c r="I41" s="260">
        <f t="shared" si="0"/>
        <v>0</v>
      </c>
      <c r="J41" s="261">
        <f t="shared" si="1"/>
        <v>0</v>
      </c>
      <c r="L41" s="238" t="str">
        <f t="shared" si="2"/>
        <v/>
      </c>
    </row>
    <row r="42" spans="2:16" x14ac:dyDescent="0.25">
      <c r="B42" s="251">
        <v>37</v>
      </c>
      <c r="C42" s="252"/>
      <c r="D42" s="235">
        <v>0</v>
      </c>
      <c r="E42" s="235">
        <v>0</v>
      </c>
      <c r="F42" s="235">
        <v>0</v>
      </c>
      <c r="G42" s="253"/>
      <c r="H42" s="253"/>
      <c r="I42" s="254">
        <f t="shared" si="0"/>
        <v>0</v>
      </c>
      <c r="J42" s="255">
        <f t="shared" si="1"/>
        <v>0</v>
      </c>
      <c r="L42" s="238" t="str">
        <f t="shared" si="2"/>
        <v/>
      </c>
    </row>
    <row r="43" spans="2:16" x14ac:dyDescent="0.25">
      <c r="B43" s="256">
        <v>38</v>
      </c>
      <c r="C43" s="257"/>
      <c r="D43" s="258">
        <v>0</v>
      </c>
      <c r="E43" s="258">
        <v>0</v>
      </c>
      <c r="F43" s="258">
        <v>0</v>
      </c>
      <c r="G43" s="259"/>
      <c r="H43" s="259"/>
      <c r="I43" s="260">
        <f t="shared" si="0"/>
        <v>0</v>
      </c>
      <c r="J43" s="261">
        <f t="shared" si="1"/>
        <v>0</v>
      </c>
      <c r="L43" s="238" t="str">
        <f t="shared" si="2"/>
        <v/>
      </c>
    </row>
    <row r="44" spans="2:16" x14ac:dyDescent="0.25">
      <c r="B44" s="251">
        <v>39</v>
      </c>
      <c r="C44" s="252"/>
      <c r="D44" s="235">
        <v>0</v>
      </c>
      <c r="E44" s="235">
        <v>0</v>
      </c>
      <c r="F44" s="235">
        <v>0</v>
      </c>
      <c r="G44" s="253"/>
      <c r="H44" s="253"/>
      <c r="I44" s="254">
        <f t="shared" si="0"/>
        <v>0</v>
      </c>
      <c r="J44" s="255">
        <f t="shared" si="1"/>
        <v>0</v>
      </c>
      <c r="L44" s="238" t="str">
        <f t="shared" si="2"/>
        <v/>
      </c>
    </row>
    <row r="45" spans="2:16" x14ac:dyDescent="0.25">
      <c r="B45" s="256">
        <v>40</v>
      </c>
      <c r="C45" s="257"/>
      <c r="D45" s="258">
        <v>0</v>
      </c>
      <c r="E45" s="258">
        <v>0</v>
      </c>
      <c r="F45" s="258">
        <v>0</v>
      </c>
      <c r="G45" s="259"/>
      <c r="H45" s="259"/>
      <c r="I45" s="260">
        <f t="shared" si="0"/>
        <v>0</v>
      </c>
      <c r="J45" s="261">
        <f t="shared" si="1"/>
        <v>0</v>
      </c>
      <c r="L45" s="238" t="str">
        <f t="shared" si="2"/>
        <v/>
      </c>
    </row>
    <row r="46" spans="2:16" x14ac:dyDescent="0.25">
      <c r="B46" s="251">
        <v>41</v>
      </c>
      <c r="C46" s="252"/>
      <c r="D46" s="235">
        <v>0</v>
      </c>
      <c r="E46" s="235">
        <v>0</v>
      </c>
      <c r="F46" s="235">
        <v>0</v>
      </c>
      <c r="G46" s="253"/>
      <c r="H46" s="253"/>
      <c r="I46" s="254">
        <f t="shared" si="0"/>
        <v>0</v>
      </c>
      <c r="J46" s="255">
        <f t="shared" si="1"/>
        <v>0</v>
      </c>
      <c r="L46" s="238" t="str">
        <f t="shared" si="2"/>
        <v/>
      </c>
    </row>
    <row r="47" spans="2:16" x14ac:dyDescent="0.25">
      <c r="B47" s="256">
        <v>42</v>
      </c>
      <c r="C47" s="257"/>
      <c r="D47" s="258">
        <v>0</v>
      </c>
      <c r="E47" s="258">
        <v>0</v>
      </c>
      <c r="F47" s="258">
        <v>0</v>
      </c>
      <c r="G47" s="259"/>
      <c r="H47" s="259"/>
      <c r="I47" s="260">
        <f t="shared" si="0"/>
        <v>0</v>
      </c>
      <c r="J47" s="261">
        <f t="shared" si="1"/>
        <v>0</v>
      </c>
      <c r="L47" s="238" t="str">
        <f t="shared" si="2"/>
        <v/>
      </c>
    </row>
    <row r="48" spans="2:16" x14ac:dyDescent="0.25">
      <c r="B48" s="251">
        <v>43</v>
      </c>
      <c r="C48" s="252"/>
      <c r="D48" s="235">
        <v>0</v>
      </c>
      <c r="E48" s="235">
        <v>0</v>
      </c>
      <c r="F48" s="235">
        <v>0</v>
      </c>
      <c r="G48" s="253"/>
      <c r="H48" s="253"/>
      <c r="I48" s="254">
        <f t="shared" si="0"/>
        <v>0</v>
      </c>
      <c r="J48" s="255">
        <f t="shared" si="1"/>
        <v>0</v>
      </c>
      <c r="L48" s="238" t="str">
        <f t="shared" si="2"/>
        <v/>
      </c>
    </row>
    <row r="49" spans="2:12" x14ac:dyDescent="0.25">
      <c r="B49" s="256">
        <v>44</v>
      </c>
      <c r="C49" s="257"/>
      <c r="D49" s="258">
        <v>0</v>
      </c>
      <c r="E49" s="258">
        <v>0</v>
      </c>
      <c r="F49" s="258">
        <v>0</v>
      </c>
      <c r="G49" s="259"/>
      <c r="H49" s="259"/>
      <c r="I49" s="260">
        <f t="shared" si="0"/>
        <v>0</v>
      </c>
      <c r="J49" s="261">
        <f t="shared" si="1"/>
        <v>0</v>
      </c>
      <c r="L49" s="238" t="str">
        <f t="shared" si="2"/>
        <v/>
      </c>
    </row>
    <row r="50" spans="2:12" x14ac:dyDescent="0.25">
      <c r="B50" s="251">
        <v>45</v>
      </c>
      <c r="C50" s="252"/>
      <c r="D50" s="235">
        <v>0</v>
      </c>
      <c r="E50" s="235">
        <v>0</v>
      </c>
      <c r="F50" s="235">
        <v>0</v>
      </c>
      <c r="G50" s="253"/>
      <c r="H50" s="253"/>
      <c r="I50" s="254">
        <f t="shared" si="0"/>
        <v>0</v>
      </c>
      <c r="J50" s="255">
        <f t="shared" si="1"/>
        <v>0</v>
      </c>
      <c r="L50" s="238" t="str">
        <f t="shared" si="2"/>
        <v/>
      </c>
    </row>
    <row r="51" spans="2:12" x14ac:dyDescent="0.25">
      <c r="B51" s="256">
        <v>46</v>
      </c>
      <c r="C51" s="257"/>
      <c r="D51" s="258">
        <v>0</v>
      </c>
      <c r="E51" s="258">
        <v>0</v>
      </c>
      <c r="F51" s="258">
        <v>0</v>
      </c>
      <c r="G51" s="259"/>
      <c r="H51" s="259"/>
      <c r="I51" s="260">
        <f t="shared" si="0"/>
        <v>0</v>
      </c>
      <c r="J51" s="261">
        <f t="shared" si="1"/>
        <v>0</v>
      </c>
      <c r="L51" s="238" t="str">
        <f t="shared" si="2"/>
        <v/>
      </c>
    </row>
    <row r="52" spans="2:12" x14ac:dyDescent="0.25">
      <c r="B52" s="251">
        <v>47</v>
      </c>
      <c r="C52" s="252"/>
      <c r="D52" s="235">
        <v>0</v>
      </c>
      <c r="E52" s="235">
        <v>0</v>
      </c>
      <c r="F52" s="235">
        <v>0</v>
      </c>
      <c r="G52" s="253"/>
      <c r="H52" s="253"/>
      <c r="I52" s="254">
        <f t="shared" si="0"/>
        <v>0</v>
      </c>
      <c r="J52" s="255">
        <f t="shared" si="1"/>
        <v>0</v>
      </c>
      <c r="L52" s="238" t="str">
        <f t="shared" si="2"/>
        <v/>
      </c>
    </row>
    <row r="53" spans="2:12" x14ac:dyDescent="0.25">
      <c r="B53" s="256">
        <v>48</v>
      </c>
      <c r="C53" s="257"/>
      <c r="D53" s="258">
        <v>0</v>
      </c>
      <c r="E53" s="258">
        <v>0</v>
      </c>
      <c r="F53" s="258">
        <v>0</v>
      </c>
      <c r="G53" s="259"/>
      <c r="H53" s="259"/>
      <c r="I53" s="260">
        <f t="shared" si="0"/>
        <v>0</v>
      </c>
      <c r="J53" s="261">
        <f t="shared" si="1"/>
        <v>0</v>
      </c>
      <c r="L53" s="238" t="str">
        <f t="shared" si="2"/>
        <v/>
      </c>
    </row>
    <row r="54" spans="2:12" x14ac:dyDescent="0.25">
      <c r="B54" s="251">
        <v>49</v>
      </c>
      <c r="C54" s="252"/>
      <c r="D54" s="235">
        <v>0</v>
      </c>
      <c r="E54" s="235">
        <v>0</v>
      </c>
      <c r="F54" s="235">
        <v>0</v>
      </c>
      <c r="G54" s="253"/>
      <c r="H54" s="253"/>
      <c r="I54" s="254">
        <f t="shared" si="0"/>
        <v>0</v>
      </c>
      <c r="J54" s="255">
        <f t="shared" si="1"/>
        <v>0</v>
      </c>
      <c r="L54" s="238" t="str">
        <f t="shared" si="2"/>
        <v/>
      </c>
    </row>
    <row r="55" spans="2:12" x14ac:dyDescent="0.25">
      <c r="B55" s="256">
        <v>50</v>
      </c>
      <c r="C55" s="257"/>
      <c r="D55" s="258">
        <v>0</v>
      </c>
      <c r="E55" s="258">
        <v>0</v>
      </c>
      <c r="F55" s="258">
        <v>0</v>
      </c>
      <c r="G55" s="259"/>
      <c r="H55" s="259"/>
      <c r="I55" s="260">
        <f t="shared" si="0"/>
        <v>0</v>
      </c>
      <c r="J55" s="261">
        <f t="shared" si="1"/>
        <v>0</v>
      </c>
      <c r="L55" s="238" t="str">
        <f t="shared" si="2"/>
        <v/>
      </c>
    </row>
    <row r="56" spans="2:12" ht="15.75" thickBot="1" x14ac:dyDescent="0.3">
      <c r="B56" s="263"/>
      <c r="C56" s="264"/>
      <c r="D56" s="264"/>
      <c r="E56" s="265">
        <f>SUM(E6:E55)</f>
        <v>0</v>
      </c>
      <c r="F56" s="265"/>
      <c r="G56" s="264"/>
      <c r="H56" s="264"/>
      <c r="I56" s="266">
        <f>SUM(I6:I55)</f>
        <v>0</v>
      </c>
      <c r="J56" s="267">
        <f>SUM(J6:J55)</f>
        <v>0</v>
      </c>
    </row>
    <row r="57" spans="2:12" ht="15.75" thickTop="1" x14ac:dyDescent="0.25">
      <c r="B57" s="242"/>
      <c r="C57" s="234"/>
      <c r="D57" s="234"/>
      <c r="E57" s="234"/>
      <c r="F57" s="234"/>
      <c r="G57" s="234"/>
      <c r="H57" s="234"/>
      <c r="I57" s="234"/>
      <c r="J57" s="243"/>
    </row>
    <row r="58" spans="2:12" x14ac:dyDescent="0.25">
      <c r="B58" s="268" t="s">
        <v>386</v>
      </c>
      <c r="C58" s="234"/>
      <c r="D58" s="234"/>
      <c r="E58" s="234"/>
      <c r="F58" s="234"/>
      <c r="G58" s="234"/>
      <c r="H58" s="234"/>
      <c r="I58" s="234"/>
      <c r="J58" s="269" t="str">
        <f>IF(J56+I56=E56,"","ERROR: Sums Do Not Equal")</f>
        <v/>
      </c>
    </row>
    <row r="59" spans="2:12" ht="6.75" customHeight="1" x14ac:dyDescent="0.25">
      <c r="B59" s="270"/>
      <c r="C59" s="237"/>
      <c r="D59" s="237"/>
      <c r="E59" s="237"/>
      <c r="F59" s="237"/>
      <c r="G59" s="237"/>
      <c r="H59" s="237"/>
      <c r="I59" s="237"/>
      <c r="J59" s="271"/>
    </row>
    <row r="60" spans="2:12" ht="4.5" customHeight="1" x14ac:dyDescent="0.25"/>
    <row r="124" spans="3:3" x14ac:dyDescent="0.25">
      <c r="C124" s="272">
        <v>0</v>
      </c>
    </row>
    <row r="125" spans="3:3" x14ac:dyDescent="0.25">
      <c r="C125" s="273">
        <v>1</v>
      </c>
    </row>
    <row r="126" spans="3:3" x14ac:dyDescent="0.25">
      <c r="C126" s="273">
        <v>2</v>
      </c>
    </row>
    <row r="127" spans="3:3" x14ac:dyDescent="0.25">
      <c r="C127" s="273">
        <v>3</v>
      </c>
    </row>
    <row r="128" spans="3:3" x14ac:dyDescent="0.25">
      <c r="C128" s="273">
        <v>4</v>
      </c>
    </row>
    <row r="129" spans="3:3" x14ac:dyDescent="0.25">
      <c r="C129" s="273">
        <v>5</v>
      </c>
    </row>
    <row r="130" spans="3:3" x14ac:dyDescent="0.25">
      <c r="C130" s="273">
        <v>6</v>
      </c>
    </row>
    <row r="131" spans="3:3" x14ac:dyDescent="0.25">
      <c r="C131" s="273">
        <v>7</v>
      </c>
    </row>
    <row r="132" spans="3:3" x14ac:dyDescent="0.25">
      <c r="C132" s="273">
        <v>8</v>
      </c>
    </row>
    <row r="133" spans="3:3" x14ac:dyDescent="0.25">
      <c r="C133" s="273">
        <v>9</v>
      </c>
    </row>
    <row r="134" spans="3:3" x14ac:dyDescent="0.25">
      <c r="C134" s="273">
        <v>10</v>
      </c>
    </row>
    <row r="135" spans="3:3" x14ac:dyDescent="0.25">
      <c r="C135" s="273">
        <v>11</v>
      </c>
    </row>
    <row r="136" spans="3:3" x14ac:dyDescent="0.25">
      <c r="C136" s="273">
        <v>12</v>
      </c>
    </row>
    <row r="137" spans="3:3" x14ac:dyDescent="0.25">
      <c r="C137" s="273">
        <v>13</v>
      </c>
    </row>
    <row r="138" spans="3:3" x14ac:dyDescent="0.25">
      <c r="C138" s="273">
        <v>14</v>
      </c>
    </row>
    <row r="139" spans="3:3" x14ac:dyDescent="0.25">
      <c r="C139" s="273">
        <v>15</v>
      </c>
    </row>
    <row r="140" spans="3:3" x14ac:dyDescent="0.25">
      <c r="C140" s="273">
        <v>16</v>
      </c>
    </row>
    <row r="141" spans="3:3" x14ac:dyDescent="0.25">
      <c r="C141" s="273">
        <v>17</v>
      </c>
    </row>
    <row r="142" spans="3:3" x14ac:dyDescent="0.25">
      <c r="C142" s="273">
        <v>18</v>
      </c>
    </row>
    <row r="143" spans="3:3" x14ac:dyDescent="0.25">
      <c r="C143" s="273">
        <v>19</v>
      </c>
    </row>
    <row r="144" spans="3:3" x14ac:dyDescent="0.25">
      <c r="C144" s="273">
        <v>20</v>
      </c>
    </row>
    <row r="145" spans="3:3" x14ac:dyDescent="0.25">
      <c r="C145" s="273"/>
    </row>
    <row r="146" spans="3:3" x14ac:dyDescent="0.25">
      <c r="C146" s="273"/>
    </row>
    <row r="147" spans="3:3" x14ac:dyDescent="0.25">
      <c r="C147" s="273"/>
    </row>
    <row r="148" spans="3:3" x14ac:dyDescent="0.25">
      <c r="C148" s="273"/>
    </row>
    <row r="149" spans="3:3" x14ac:dyDescent="0.25">
      <c r="C149" s="273"/>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zoomScaleNormal="100" zoomScaleSheetLayoutView="100" workbookViewId="0">
      <selection activeCell="B5" sqref="B5:B6"/>
    </sheetView>
  </sheetViews>
  <sheetFormatPr defaultColWidth="9.140625" defaultRowHeight="15" x14ac:dyDescent="0.25"/>
  <cols>
    <col min="1" max="1" width="2.42578125" style="274" customWidth="1"/>
    <col min="2" max="2" width="47.140625" style="274" customWidth="1"/>
    <col min="3" max="3" width="0.85546875" style="274" customWidth="1"/>
    <col min="4" max="16384" width="9.140625" style="274"/>
  </cols>
  <sheetData>
    <row r="1" spans="2:9" ht="7.5" customHeight="1" thickBot="1" x14ac:dyDescent="0.3"/>
    <row r="2" spans="2:9" x14ac:dyDescent="0.25">
      <c r="B2" s="275" t="s">
        <v>387</v>
      </c>
      <c r="C2" s="276"/>
    </row>
    <row r="3" spans="2:9" ht="233.25" customHeight="1" x14ac:dyDescent="0.25">
      <c r="B3" s="277" t="s">
        <v>388</v>
      </c>
      <c r="C3" s="276"/>
    </row>
    <row r="4" spans="2:9" ht="7.5" customHeight="1" x14ac:dyDescent="0.25">
      <c r="B4" s="278"/>
      <c r="C4" s="276"/>
      <c r="D4" s="279"/>
      <c r="E4" s="279"/>
      <c r="F4" s="279"/>
      <c r="G4" s="279"/>
      <c r="H4" s="279"/>
      <c r="I4" s="279"/>
    </row>
    <row r="5" spans="2:9" x14ac:dyDescent="0.25">
      <c r="B5" s="504" t="s">
        <v>389</v>
      </c>
      <c r="C5" s="276"/>
      <c r="D5" s="279"/>
      <c r="E5" s="279"/>
      <c r="F5" s="279"/>
      <c r="G5" s="279"/>
      <c r="H5" s="279"/>
      <c r="I5" s="279"/>
    </row>
    <row r="6" spans="2:9" ht="15.75" thickBot="1" x14ac:dyDescent="0.3">
      <c r="B6" s="505"/>
      <c r="C6" s="276"/>
      <c r="D6" s="279"/>
      <c r="E6" s="279"/>
      <c r="F6" s="279"/>
      <c r="G6" s="279"/>
      <c r="H6" s="279"/>
      <c r="I6" s="279"/>
    </row>
    <row r="7" spans="2:9" ht="5.25" customHeight="1" x14ac:dyDescent="0.25">
      <c r="B7" s="280"/>
      <c r="C7" s="276"/>
      <c r="D7" s="279"/>
      <c r="E7" s="279"/>
      <c r="F7" s="279"/>
      <c r="G7" s="279"/>
      <c r="H7" s="279"/>
      <c r="I7" s="279"/>
    </row>
    <row r="8" spans="2:9" x14ac:dyDescent="0.25">
      <c r="B8" s="281"/>
      <c r="D8" s="279"/>
      <c r="E8" s="279"/>
      <c r="F8" s="279"/>
      <c r="G8" s="279"/>
      <c r="H8" s="279"/>
      <c r="I8" s="279"/>
    </row>
    <row r="9" spans="2:9" x14ac:dyDescent="0.25">
      <c r="B9" s="281"/>
      <c r="D9" s="279"/>
      <c r="E9" s="279"/>
      <c r="F9" s="279"/>
      <c r="G9" s="279"/>
      <c r="H9" s="279"/>
      <c r="I9" s="279"/>
    </row>
    <row r="10" spans="2:9" x14ac:dyDescent="0.25">
      <c r="B10" s="281"/>
      <c r="D10" s="279"/>
      <c r="E10" s="279"/>
      <c r="F10" s="279"/>
      <c r="G10" s="279"/>
      <c r="H10" s="279"/>
      <c r="I10" s="279"/>
    </row>
    <row r="11" spans="2:9" x14ac:dyDescent="0.25">
      <c r="B11" s="281"/>
      <c r="D11" s="279"/>
      <c r="E11" s="279"/>
      <c r="F11" s="279"/>
      <c r="G11" s="279"/>
      <c r="H11" s="279"/>
      <c r="I11" s="279"/>
    </row>
    <row r="12" spans="2:9" x14ac:dyDescent="0.25">
      <c r="B12" s="281"/>
      <c r="D12" s="279"/>
      <c r="E12" s="279"/>
      <c r="F12" s="279"/>
      <c r="G12" s="279"/>
      <c r="H12" s="279"/>
      <c r="I12" s="279"/>
    </row>
    <row r="13" spans="2:9" x14ac:dyDescent="0.25">
      <c r="B13" s="281"/>
      <c r="D13" s="279"/>
      <c r="E13" s="279"/>
      <c r="F13" s="279"/>
      <c r="G13" s="279"/>
      <c r="H13" s="279"/>
      <c r="I13" s="279"/>
    </row>
    <row r="14" spans="2:9" x14ac:dyDescent="0.25">
      <c r="B14" s="281"/>
      <c r="D14" s="279"/>
      <c r="E14" s="279"/>
      <c r="F14" s="279"/>
      <c r="G14" s="279"/>
      <c r="H14" s="279"/>
      <c r="I14" s="279"/>
    </row>
    <row r="15" spans="2:9" x14ac:dyDescent="0.25">
      <c r="B15" s="281"/>
      <c r="D15" s="279"/>
      <c r="E15" s="279"/>
      <c r="F15" s="279"/>
      <c r="G15" s="279"/>
      <c r="H15" s="279"/>
      <c r="I15" s="279"/>
    </row>
    <row r="16" spans="2:9" x14ac:dyDescent="0.25">
      <c r="B16" s="281"/>
      <c r="D16" s="279"/>
      <c r="E16" s="279"/>
      <c r="F16" s="279"/>
      <c r="G16" s="279"/>
      <c r="H16" s="279"/>
      <c r="I16" s="279"/>
    </row>
    <row r="17" spans="2:9" x14ac:dyDescent="0.25">
      <c r="B17" s="281"/>
      <c r="D17" s="279"/>
      <c r="E17" s="279"/>
      <c r="F17" s="279"/>
      <c r="G17" s="279"/>
      <c r="H17" s="279"/>
      <c r="I17" s="279"/>
    </row>
    <row r="18" spans="2:9" x14ac:dyDescent="0.25">
      <c r="B18" s="281"/>
      <c r="D18" s="279"/>
      <c r="E18" s="279"/>
      <c r="F18" s="279"/>
      <c r="G18" s="279"/>
      <c r="H18" s="279"/>
      <c r="I18" s="279"/>
    </row>
    <row r="19" spans="2:9" x14ac:dyDescent="0.25">
      <c r="B19" s="281"/>
      <c r="D19" s="279"/>
      <c r="E19" s="279"/>
      <c r="F19" s="279"/>
      <c r="G19" s="279"/>
      <c r="H19" s="279"/>
      <c r="I19" s="279"/>
    </row>
    <row r="20" spans="2:9" x14ac:dyDescent="0.25">
      <c r="B20" s="281"/>
      <c r="D20" s="279"/>
      <c r="E20" s="279"/>
      <c r="F20" s="279"/>
      <c r="G20" s="279"/>
      <c r="H20" s="279"/>
      <c r="I20" s="279"/>
    </row>
    <row r="21" spans="2:9" x14ac:dyDescent="0.25">
      <c r="B21" s="281"/>
    </row>
    <row r="22" spans="2:9" x14ac:dyDescent="0.25">
      <c r="B22" s="281"/>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40625" defaultRowHeight="15" x14ac:dyDescent="0.25"/>
  <cols>
    <col min="1" max="1" width="65.28515625" customWidth="1"/>
    <col min="2" max="4" width="20.140625" customWidth="1"/>
    <col min="5" max="5" width="2.28515625" customWidth="1"/>
    <col min="6" max="6" width="47.140625" style="214" bestFit="1" customWidth="1"/>
  </cols>
  <sheetData>
    <row r="1" spans="1:6" ht="20.25" customHeight="1" x14ac:dyDescent="0.25">
      <c r="A1" s="453" t="s">
        <v>169</v>
      </c>
      <c r="B1" s="453"/>
      <c r="C1" s="453"/>
      <c r="D1">
        <f>+'Section A'!B2</f>
        <v>0</v>
      </c>
      <c r="F1" s="211" t="s">
        <v>390</v>
      </c>
    </row>
    <row r="2" spans="1:6" ht="39" customHeight="1" x14ac:dyDescent="0.25">
      <c r="A2" s="466" t="s">
        <v>391</v>
      </c>
      <c r="B2" s="466"/>
      <c r="C2" s="466"/>
      <c r="D2" s="466"/>
      <c r="E2" s="14"/>
      <c r="F2" s="212"/>
    </row>
    <row r="3" spans="1:6" x14ac:dyDescent="0.25">
      <c r="A3" s="22" t="s">
        <v>392</v>
      </c>
      <c r="B3" s="23" t="s">
        <v>393</v>
      </c>
      <c r="C3" s="24" t="s">
        <v>394</v>
      </c>
      <c r="D3" s="25" t="s">
        <v>395</v>
      </c>
      <c r="F3" s="213"/>
    </row>
    <row r="4" spans="1:6" ht="21.75" customHeight="1" x14ac:dyDescent="0.25">
      <c r="A4" s="18" t="s">
        <v>396</v>
      </c>
      <c r="B4" s="68">
        <f>+Personnel!G136</f>
        <v>0</v>
      </c>
      <c r="C4" s="69">
        <f>+Personnel!G268</f>
        <v>0</v>
      </c>
      <c r="D4" s="69">
        <f>+B4+C4</f>
        <v>0</v>
      </c>
      <c r="E4" s="50"/>
      <c r="F4" s="213"/>
    </row>
    <row r="5" spans="1:6" ht="21.75" customHeight="1" x14ac:dyDescent="0.25">
      <c r="A5" s="18" t="s">
        <v>84</v>
      </c>
      <c r="B5" s="68">
        <f>+'Fringe Benefits'!E135</f>
        <v>0</v>
      </c>
      <c r="C5" s="69">
        <f>+'Fringe Benefits'!E267</f>
        <v>0</v>
      </c>
      <c r="D5" s="69">
        <f t="shared" ref="D5:D29" si="0">+B5+C5</f>
        <v>0</v>
      </c>
      <c r="E5" s="50"/>
      <c r="F5" s="213"/>
    </row>
    <row r="6" spans="1:6" ht="21.75" customHeight="1" x14ac:dyDescent="0.25">
      <c r="A6" s="18" t="s">
        <v>85</v>
      </c>
      <c r="B6" s="68">
        <f>+Travel!G135</f>
        <v>0</v>
      </c>
      <c r="C6" s="69">
        <f>+Travel!G267</f>
        <v>0</v>
      </c>
      <c r="D6" s="69">
        <f t="shared" si="0"/>
        <v>0</v>
      </c>
      <c r="E6" s="50"/>
      <c r="F6" s="213"/>
    </row>
    <row r="7" spans="1:6" ht="21.75" customHeight="1" x14ac:dyDescent="0.25">
      <c r="A7" s="18" t="s">
        <v>86</v>
      </c>
      <c r="B7" s="68">
        <f>+'Equipment '!D135</f>
        <v>0</v>
      </c>
      <c r="C7" s="69">
        <f>+'Equipment '!D267</f>
        <v>0</v>
      </c>
      <c r="D7" s="69">
        <f t="shared" si="0"/>
        <v>0</v>
      </c>
      <c r="E7" s="50"/>
      <c r="F7" s="213"/>
    </row>
    <row r="8" spans="1:6" ht="21.75" customHeight="1" x14ac:dyDescent="0.25">
      <c r="A8" s="18" t="s">
        <v>87</v>
      </c>
      <c r="B8" s="68">
        <f>+Supplies!D134</f>
        <v>0</v>
      </c>
      <c r="C8" s="69">
        <f>+Supplies!D266</f>
        <v>0</v>
      </c>
      <c r="D8" s="69">
        <f t="shared" si="0"/>
        <v>0</v>
      </c>
      <c r="E8" s="50"/>
      <c r="F8" s="213"/>
    </row>
    <row r="9" spans="1:6" ht="21.75" customHeight="1" x14ac:dyDescent="0.25">
      <c r="A9" s="18" t="s">
        <v>397</v>
      </c>
      <c r="B9" s="68">
        <f>+'Contractual Services'!C137</f>
        <v>0</v>
      </c>
      <c r="C9" s="69">
        <f>+'Contractual Services'!C269</f>
        <v>0</v>
      </c>
      <c r="D9" s="69">
        <f t="shared" si="0"/>
        <v>0</v>
      </c>
      <c r="E9" s="50"/>
      <c r="F9" s="213"/>
    </row>
    <row r="10" spans="1:6" ht="21.75" customHeight="1" x14ac:dyDescent="0.25">
      <c r="A10" s="18" t="s">
        <v>90</v>
      </c>
      <c r="B10" s="68">
        <f>+Consultant!G134+Consultant!G407</f>
        <v>0</v>
      </c>
      <c r="C10" s="69">
        <f>+Consultant!G266+Consultant!G539</f>
        <v>0</v>
      </c>
      <c r="D10" s="69">
        <f t="shared" si="0"/>
        <v>0</v>
      </c>
      <c r="E10" s="50"/>
      <c r="F10" s="213"/>
    </row>
    <row r="11" spans="1:6" ht="21.75" hidden="1" customHeight="1" x14ac:dyDescent="0.25">
      <c r="A11" s="18" t="s">
        <v>91</v>
      </c>
      <c r="B11" s="68">
        <f>+'Construction '!C134</f>
        <v>0</v>
      </c>
      <c r="C11" s="69">
        <f>+'Construction '!C266</f>
        <v>0</v>
      </c>
      <c r="D11" s="69">
        <f t="shared" si="0"/>
        <v>0</v>
      </c>
      <c r="E11" s="50"/>
      <c r="F11" s="213"/>
    </row>
    <row r="12" spans="1:6" ht="21.75" customHeight="1" x14ac:dyDescent="0.25">
      <c r="A12" s="18" t="s">
        <v>92</v>
      </c>
      <c r="B12" s="68">
        <f>+'Occupancy '!F135</f>
        <v>0</v>
      </c>
      <c r="C12" s="69">
        <f>+'Occupancy '!F267</f>
        <v>0</v>
      </c>
      <c r="D12" s="69">
        <f t="shared" si="0"/>
        <v>0</v>
      </c>
      <c r="E12" s="50"/>
      <c r="F12" s="213"/>
    </row>
    <row r="13" spans="1:6" ht="21.75" customHeight="1" x14ac:dyDescent="0.25">
      <c r="A13" s="18" t="s">
        <v>398</v>
      </c>
      <c r="B13" s="68">
        <f>+'R &amp; D '!C134</f>
        <v>0</v>
      </c>
      <c r="C13" s="69">
        <f>+'R &amp; D '!C266</f>
        <v>0</v>
      </c>
      <c r="D13" s="69">
        <f t="shared" si="0"/>
        <v>0</v>
      </c>
      <c r="E13" s="50"/>
      <c r="F13" s="213"/>
    </row>
    <row r="14" spans="1:6" ht="21.75" customHeight="1" x14ac:dyDescent="0.25">
      <c r="A14" s="18" t="s">
        <v>94</v>
      </c>
      <c r="B14" s="68">
        <f>+'Telecommunications '!F135</f>
        <v>0</v>
      </c>
      <c r="C14" s="69">
        <f>+'Telecommunications '!F267</f>
        <v>0</v>
      </c>
      <c r="D14" s="69">
        <f t="shared" si="0"/>
        <v>0</v>
      </c>
      <c r="E14" s="51"/>
      <c r="F14" s="213"/>
    </row>
    <row r="15" spans="1:6" ht="21.75" customHeight="1" x14ac:dyDescent="0.25">
      <c r="A15" s="18" t="s">
        <v>399</v>
      </c>
      <c r="B15" s="68">
        <f>+'Training &amp; Education'!F135</f>
        <v>0</v>
      </c>
      <c r="C15" s="69">
        <f>+'Training &amp; Education'!F267</f>
        <v>0</v>
      </c>
      <c r="D15" s="69">
        <f t="shared" si="0"/>
        <v>0</v>
      </c>
      <c r="E15" s="51"/>
      <c r="F15" s="213"/>
    </row>
    <row r="16" spans="1:6" ht="21.75" customHeight="1" x14ac:dyDescent="0.25">
      <c r="A16" s="18" t="s">
        <v>400</v>
      </c>
      <c r="B16" s="68">
        <f>+'Direct Administrative '!G135</f>
        <v>0</v>
      </c>
      <c r="C16" s="69">
        <f>+'Direct Administrative '!G267</f>
        <v>0</v>
      </c>
      <c r="D16" s="69">
        <f t="shared" si="0"/>
        <v>0</v>
      </c>
      <c r="E16" s="51"/>
      <c r="F16" s="213"/>
    </row>
    <row r="17" spans="1:7" ht="21.75" customHeight="1" x14ac:dyDescent="0.25">
      <c r="A17" s="18" t="s">
        <v>401</v>
      </c>
      <c r="B17" s="68">
        <f>+'Miscellaneous (other) Costs '!F135</f>
        <v>0</v>
      </c>
      <c r="C17" s="69">
        <f>+'Miscellaneous (other) Costs '!F267</f>
        <v>0</v>
      </c>
      <c r="D17" s="69">
        <f t="shared" si="0"/>
        <v>0</v>
      </c>
      <c r="E17" s="51"/>
      <c r="F17" s="213"/>
    </row>
    <row r="18" spans="1:7" ht="21.75" customHeight="1" x14ac:dyDescent="0.25">
      <c r="A18" s="18" t="str">
        <f>'15A Direct Training Costs'!$A$2 &amp;'15A Direct Training Costs'!$B$2</f>
        <v>15A.Direct Training Costs</v>
      </c>
      <c r="B18" s="68">
        <f>+'15A Direct Training Costs'!F$136</f>
        <v>0</v>
      </c>
      <c r="C18" s="69">
        <f>+'15A Direct Training Costs'!F$268</f>
        <v>0</v>
      </c>
      <c r="D18" s="69">
        <f t="shared" si="0"/>
        <v>0</v>
      </c>
      <c r="E18" s="51"/>
      <c r="F18" s="213"/>
    </row>
    <row r="19" spans="1:7" ht="21.75" customHeight="1" x14ac:dyDescent="0.25">
      <c r="A19" s="18" t="str">
        <f>'15B Work Based Training Costs'!$A$2 &amp;'15B Work Based Training Costs'!$B$2</f>
        <v>15B.Work Based Training</v>
      </c>
      <c r="B19" s="68">
        <f>+'15B Work Based Training Costs'!F$136</f>
        <v>0</v>
      </c>
      <c r="C19" s="69">
        <f>+'15B Work Based Training Costs'!F$268</f>
        <v>0</v>
      </c>
      <c r="D19" s="69">
        <f t="shared" si="0"/>
        <v>0</v>
      </c>
      <c r="E19" s="51"/>
      <c r="F19" s="213"/>
    </row>
    <row r="20" spans="1:7" ht="21.75" customHeight="1" x14ac:dyDescent="0.25">
      <c r="A20" s="18" t="str">
        <f>'15C Other Program Costs'!$A$2 &amp;'15C Other Program Costs'!$B$2</f>
        <v>15C.Other Program Costs</v>
      </c>
      <c r="B20" s="68">
        <f>+'15C Other Program Costs'!F$136</f>
        <v>0</v>
      </c>
      <c r="C20" s="69">
        <f>+'15C Other Program Costs'!F$268</f>
        <v>0</v>
      </c>
      <c r="D20" s="69">
        <f t="shared" si="0"/>
        <v>0</v>
      </c>
      <c r="E20" s="51"/>
      <c r="F20" s="213"/>
    </row>
    <row r="21" spans="1:7" ht="21.75" customHeight="1" x14ac:dyDescent="0.25">
      <c r="A21" s="18" t="str">
        <f>'15D Employer Incentives'!$A$2 &amp;'15D Employer Incentives'!$B$2</f>
        <v>15D.Employer Incentives</v>
      </c>
      <c r="B21" s="68">
        <f>+'15D Employer Incentives'!F$136</f>
        <v>0</v>
      </c>
      <c r="C21" s="69">
        <f>+'15D Employer Incentives'!F$268</f>
        <v>0</v>
      </c>
      <c r="D21" s="69">
        <f t="shared" si="0"/>
        <v>0</v>
      </c>
      <c r="E21" s="51"/>
      <c r="F21" s="213"/>
    </row>
    <row r="22" spans="1:7" ht="21.75" hidden="1" customHeight="1" x14ac:dyDescent="0.25">
      <c r="A22" s="18" t="str">
        <f>'15E'!$A$2 &amp;'15E'!$B$2</f>
        <v>15E.GRANT EXCLUSIVE LINE ITEM</v>
      </c>
      <c r="B22" s="68">
        <f ca="1">+'15E'!F$136</f>
        <v>14266956.9</v>
      </c>
      <c r="C22" s="69">
        <f ca="1">+'15E'!F$268</f>
        <v>23442363.870000001</v>
      </c>
      <c r="D22" s="69">
        <f t="shared" ca="1" si="0"/>
        <v>37709320.770000003</v>
      </c>
      <c r="E22" s="51"/>
      <c r="F22" s="213"/>
    </row>
    <row r="23" spans="1:7" ht="21.75" hidden="1" customHeight="1" x14ac:dyDescent="0.25">
      <c r="A23" s="18" t="str">
        <f>'15F'!$A$2 &amp;'15F'!$B$2</f>
        <v>15F.GRANT EXCLUSIVE LINE ITEM</v>
      </c>
      <c r="B23" s="68">
        <f ca="1">+'15F'!F$136</f>
        <v>13245781.859999999</v>
      </c>
      <c r="C23" s="69">
        <f ca="1">+'15F'!F$268</f>
        <v>26244452.989999998</v>
      </c>
      <c r="D23" s="69">
        <f t="shared" ca="1" si="0"/>
        <v>39490234.849999994</v>
      </c>
      <c r="E23" s="51"/>
      <c r="F23" s="213"/>
    </row>
    <row r="24" spans="1:7" ht="21.75" hidden="1" customHeight="1" x14ac:dyDescent="0.25">
      <c r="A24" s="18" t="str">
        <f>'15G'!$A$2 &amp;'15G'!$B$2</f>
        <v>15G.GRANT EXCLUSIVE LINE ITEM</v>
      </c>
      <c r="B24" s="68">
        <f ca="1">+'15G'!F$136</f>
        <v>20759835.609999999</v>
      </c>
      <c r="C24" s="69">
        <f ca="1">+'15G'!F$268</f>
        <v>12049435.52</v>
      </c>
      <c r="D24" s="69">
        <f t="shared" ca="1" si="0"/>
        <v>32809271.129999999</v>
      </c>
      <c r="E24" s="51"/>
      <c r="F24" s="213"/>
    </row>
    <row r="25" spans="1:7" ht="21.75" hidden="1" customHeight="1" x14ac:dyDescent="0.25">
      <c r="A25" s="18" t="str">
        <f>'15H'!$A$2 &amp;'15H'!$B$2</f>
        <v>15H.GRANT EXCLUSIVE LINE ITEM</v>
      </c>
      <c r="B25" s="68">
        <f ca="1">+'15H'!F$136</f>
        <v>21491009.850000001</v>
      </c>
      <c r="C25" s="69">
        <f ca="1">+'15H'!F$268</f>
        <v>19907534.82</v>
      </c>
      <c r="D25" s="69">
        <f t="shared" ca="1" si="0"/>
        <v>41398544.670000002</v>
      </c>
      <c r="E25" s="51"/>
      <c r="F25" s="213"/>
    </row>
    <row r="26" spans="1:7" ht="21.75" hidden="1" customHeight="1" x14ac:dyDescent="0.25">
      <c r="A26" s="18" t="str">
        <f>'15I'!$A$2 &amp;'15I'!$B$2</f>
        <v>15I.GRANT EXCLUSIVE LINE ITEM</v>
      </c>
      <c r="B26" s="68">
        <f ca="1">+'15I'!F$136</f>
        <v>17342827.359999999</v>
      </c>
      <c r="C26" s="69">
        <f ca="1">+'15I'!F$268</f>
        <v>8088186.75</v>
      </c>
      <c r="D26" s="69">
        <f t="shared" ca="1" si="0"/>
        <v>25431014.109999999</v>
      </c>
      <c r="E26" s="51"/>
      <c r="F26" s="213"/>
    </row>
    <row r="27" spans="1:7" ht="21.75" hidden="1" customHeight="1" x14ac:dyDescent="0.25">
      <c r="A27" s="18" t="str">
        <f>'15J'!$A$2 &amp;'15J'!$B$2</f>
        <v>15J.GRANT EXCLUSIVE LINE ITEM</v>
      </c>
      <c r="B27" s="68">
        <f ca="1">+'15J'!F$136</f>
        <v>5835878.6699999999</v>
      </c>
      <c r="C27" s="69">
        <f ca="1">+'15J'!F$268</f>
        <v>18799415.899999999</v>
      </c>
      <c r="D27" s="69">
        <f t="shared" ca="1" si="0"/>
        <v>24635294.57</v>
      </c>
      <c r="E27" s="51"/>
      <c r="F27" s="213"/>
    </row>
    <row r="28" spans="1:7" ht="21.75" hidden="1" customHeight="1" x14ac:dyDescent="0.25">
      <c r="A28" s="18" t="str">
        <f>'15K'!$A$2 &amp;'15K'!$B$2</f>
        <v>15K.GRANT EXCLUSIVE LINE ITEM</v>
      </c>
      <c r="B28" s="68">
        <f ca="1">+'15K'!F$136</f>
        <v>12859668.6</v>
      </c>
      <c r="C28" s="69">
        <f ca="1">+'15K'!F$268</f>
        <v>23355078.079999998</v>
      </c>
      <c r="D28" s="69">
        <f t="shared" ca="1" si="0"/>
        <v>36214746.68</v>
      </c>
      <c r="E28" s="51"/>
      <c r="F28" s="213"/>
    </row>
    <row r="29" spans="1:7" ht="21.75" customHeight="1" x14ac:dyDescent="0.25">
      <c r="A29" s="18" t="s">
        <v>402</v>
      </c>
      <c r="B29" s="176">
        <f>+'Indirect Costs '!D8</f>
        <v>0</v>
      </c>
      <c r="C29" s="177">
        <f>+'Indirect Costs '!D14</f>
        <v>0</v>
      </c>
      <c r="D29" s="177">
        <f t="shared" si="0"/>
        <v>0</v>
      </c>
      <c r="E29" s="51"/>
      <c r="F29" s="213"/>
    </row>
    <row r="30" spans="1:7" ht="21.75" customHeight="1" x14ac:dyDescent="0.25">
      <c r="A30" s="17"/>
      <c r="B30" s="68"/>
      <c r="C30" s="69"/>
      <c r="D30" s="69"/>
      <c r="E30" s="49"/>
      <c r="F30" s="213"/>
    </row>
    <row r="31" spans="1:7" ht="21.75" customHeight="1" x14ac:dyDescent="0.25">
      <c r="A31" s="18" t="s">
        <v>403</v>
      </c>
      <c r="B31" s="68">
        <f>SUBTOTAL(109,B4:B30)</f>
        <v>0</v>
      </c>
      <c r="C31" s="69"/>
      <c r="D31" s="69"/>
      <c r="E31" s="50"/>
      <c r="F31" t="str">
        <f>IF(SUBTOTAL(103,A4:A28)-SUBTOTAL(103,'Section A'!A9:A33)&gt;-0.004,IF(SUBTOTAL(103,A4:A28)-SUBTOTAL(103,'Section A'!A9:A33)&lt;0.004," ","inconsistent in number of budget categories compared to Section A"),"inconsistent in number of budget categories compared to Section A")</f>
        <v xml:space="preserve"> </v>
      </c>
      <c r="G31" s="208"/>
    </row>
    <row r="32" spans="1:7" ht="21.75" customHeight="1" x14ac:dyDescent="0.25">
      <c r="A32" s="18" t="s">
        <v>404</v>
      </c>
      <c r="B32" s="68"/>
      <c r="C32" s="69">
        <f>SUBTOTAL(109,C4:C31)</f>
        <v>0</v>
      </c>
      <c r="D32" s="69"/>
      <c r="E32" s="52"/>
      <c r="F32" t="str">
        <f>IF(SUBTOTAL(103,A4:A28)-SUBTOTAL(103,'Section B'!A12:A36)&gt;-0.004,IF(SUBTOTAL(103,A4:A28)-SUBTOTAL(103,'Section B'!A12:A36)&lt;0.004," ","inconsistent in number of budget categories compared to Section B"),"inconsistent in number of budget categories compared to Section B")</f>
        <v xml:space="preserve"> </v>
      </c>
      <c r="G32" s="208"/>
    </row>
    <row r="33" spans="1:7" ht="21.75" customHeight="1" x14ac:dyDescent="0.25">
      <c r="A33" s="22" t="s">
        <v>405</v>
      </c>
      <c r="B33" s="70"/>
      <c r="C33" s="70"/>
      <c r="D33" s="71">
        <f>SUBTOTAL(109,D4:D29)</f>
        <v>0</v>
      </c>
      <c r="E33" s="7"/>
      <c r="F33"/>
      <c r="G33" s="208"/>
    </row>
    <row r="34" spans="1:7" x14ac:dyDescent="0.25">
      <c r="A34" s="215" t="str">
        <f>IF(B31-'Section A'!E38&lt;0.004,IF(B31-'Section A'!E38&gt;-0.004," ","State Total out of balance with Section A by "&amp;B31-'Section A'!E38),"State Total out of balance with Section A by "&amp;B31-'Section A'!E38)</f>
        <v xml:space="preserve"> </v>
      </c>
    </row>
    <row r="35" spans="1:7" x14ac:dyDescent="0.25">
      <c r="A35" s="215" t="str">
        <f>IF(C32-'Section B'!C40&lt;0.004,IF(C32-'Section B'!C40&gt;-0.004," ","Non-State Total out of balance with Section B by "&amp;C32-'Section B'!C40),"Non-State Total out of balance with Section B by "&amp;C32-'Section B'!C40)</f>
        <v xml:space="preserve"> </v>
      </c>
    </row>
    <row r="36" spans="1:7" x14ac:dyDescent="0.25">
      <c r="A36" s="215" t="str">
        <f>IF($D33-$B31-$C32&lt;0.004,IF(D33-B31-C32&gt;-0.004," ","out of balance by "&amp;$D33-$B31-$C32),"out of balance by "&amp;$D33-$B31-$C32)</f>
        <v xml:space="preserve"> </v>
      </c>
    </row>
  </sheetData>
  <autoFilter ref="A3:A29" xr:uid="{00000000-0001-0000-1700-000000000000}">
    <filterColumn colId="0">
      <filters>
        <filter val="1. Personnel"/>
        <filter val="10. Research &amp; Development (R&amp;D)"/>
        <filter val="11. Telecommunications"/>
        <filter val="12. Training &amp; Education"/>
        <filter val="13. Direct Administrative Costs"/>
        <filter val="14. Other or Misc. Costs"/>
        <filter val="15A.Direct Training Costs"/>
        <filter val="15B.Work Based Training"/>
        <filter val="15C.Other Program Costs"/>
        <filter val="15D.Employer Incentives"/>
        <filter val="17. Indirect Costs"/>
        <filter val="2. Fringe Benefits"/>
        <filter val="3. Travel"/>
        <filter val="4. Equipment"/>
        <filter val="5. Supplies"/>
        <filter val="6. Contractual Services"/>
        <filter val="7. Consultant (Professional Services)"/>
        <filter val="9. Occupancy (Rent &amp; Utiliti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5" x14ac:dyDescent="0.25"/>
  <cols>
    <col min="1" max="9" width="14.42578125" customWidth="1"/>
    <col min="10" max="10" width="52" bestFit="1" customWidth="1"/>
  </cols>
  <sheetData>
    <row r="1" spans="1:10" ht="44.25" customHeight="1" thickTop="1" thickBot="1" x14ac:dyDescent="0.3">
      <c r="A1" s="508" t="s">
        <v>406</v>
      </c>
      <c r="B1" s="434"/>
      <c r="C1" s="435"/>
      <c r="D1" s="433" t="s">
        <v>407</v>
      </c>
      <c r="E1" s="434"/>
      <c r="F1" s="435"/>
      <c r="G1" s="436" t="s">
        <v>408</v>
      </c>
      <c r="H1" s="437"/>
      <c r="I1" s="438"/>
      <c r="J1" s="282" t="s">
        <v>409</v>
      </c>
    </row>
    <row r="2" spans="1:10" s="197" customFormat="1" ht="50.1" customHeight="1" thickTop="1" thickBot="1" x14ac:dyDescent="0.3">
      <c r="A2" s="436" t="str">
        <f>"Organization Name: "&amp;'Section A'!B2</f>
        <v xml:space="preserve">Organization Name: </v>
      </c>
      <c r="B2" s="437"/>
      <c r="C2" s="437"/>
      <c r="D2" s="441" t="str">
        <f>"CSFA Description: "&amp;'Section A'!D3</f>
        <v xml:space="preserve">CSFA Description: Apprenticeship Expansion Competitive Grant </v>
      </c>
      <c r="E2" s="442"/>
      <c r="F2" s="443"/>
      <c r="G2" s="436" t="str">
        <f>"NOFO # "&amp;'Section A'!F2</f>
        <v>NOFO # 3523-2970</v>
      </c>
      <c r="H2" s="437"/>
      <c r="I2" s="438"/>
    </row>
    <row r="3" spans="1:10" ht="16.5" thickTop="1" thickBot="1" x14ac:dyDescent="0.3">
      <c r="A3" s="439" t="str">
        <f>"CSFA # "&amp;'Section A'!B3</f>
        <v>CSFA # 420-30-3523</v>
      </c>
      <c r="B3" s="440"/>
      <c r="C3" s="440"/>
      <c r="D3" s="444" t="str">
        <f>"UEI #"&amp;'Section A'!D2</f>
        <v>UEI #</v>
      </c>
      <c r="E3" s="445"/>
      <c r="F3" s="446"/>
      <c r="G3" s="436" t="str">
        <f>"Fiscal Year: "&amp;'Section A'!F3</f>
        <v>Fiscal Year: 2025</v>
      </c>
      <c r="H3" s="437"/>
      <c r="I3" s="438"/>
    </row>
    <row r="4" spans="1:10" ht="16.5" thickTop="1" thickBot="1" x14ac:dyDescent="0.3">
      <c r="A4" s="119" t="s">
        <v>410</v>
      </c>
      <c r="B4" s="119" t="str">
        <f>+'Section A'!F4</f>
        <v>25-111XXX</v>
      </c>
      <c r="C4" s="7"/>
      <c r="D4" s="7"/>
      <c r="E4" s="7"/>
      <c r="F4" s="7"/>
      <c r="G4" s="7"/>
      <c r="H4" s="7"/>
      <c r="I4" s="7"/>
    </row>
    <row r="5" spans="1:10" ht="15.75" thickTop="1" x14ac:dyDescent="0.25">
      <c r="A5" s="43"/>
      <c r="B5" s="43"/>
      <c r="C5" s="43"/>
      <c r="D5" s="7"/>
      <c r="E5" s="7"/>
      <c r="F5" s="7"/>
      <c r="G5" s="7"/>
      <c r="H5" s="7"/>
      <c r="I5" s="7"/>
    </row>
    <row r="6" spans="1:10" x14ac:dyDescent="0.25">
      <c r="B6" s="7"/>
      <c r="C6" s="7"/>
      <c r="D6" s="7"/>
      <c r="E6" s="7"/>
      <c r="F6" s="7"/>
      <c r="G6" s="7"/>
      <c r="H6" s="7"/>
      <c r="I6" s="7"/>
    </row>
    <row r="7" spans="1:10" x14ac:dyDescent="0.25">
      <c r="A7" s="7"/>
      <c r="B7" s="7"/>
      <c r="C7" s="7"/>
      <c r="D7" s="7"/>
      <c r="E7" s="7"/>
      <c r="F7" s="7"/>
      <c r="G7" s="7"/>
      <c r="H7" s="7"/>
      <c r="I7" s="7"/>
    </row>
    <row r="8" spans="1:10" x14ac:dyDescent="0.25">
      <c r="A8" s="7"/>
      <c r="B8" s="7"/>
      <c r="C8" s="7"/>
      <c r="D8" s="7"/>
      <c r="E8" s="7"/>
      <c r="F8" s="7"/>
      <c r="G8" s="7"/>
      <c r="H8" s="7"/>
      <c r="I8" s="7"/>
    </row>
    <row r="9" spans="1:10" ht="29.25" customHeight="1" x14ac:dyDescent="0.25">
      <c r="A9" s="507" t="s">
        <v>411</v>
      </c>
      <c r="B9" s="507"/>
      <c r="C9" s="507"/>
      <c r="D9" s="506" t="s">
        <v>412</v>
      </c>
      <c r="E9" s="506"/>
      <c r="F9" s="33" t="s">
        <v>413</v>
      </c>
      <c r="G9" s="506" t="s">
        <v>414</v>
      </c>
      <c r="H9" s="506"/>
      <c r="I9" s="33" t="s">
        <v>413</v>
      </c>
    </row>
    <row r="10" spans="1:10" x14ac:dyDescent="0.25">
      <c r="A10" s="509">
        <f>+'Narrative Summary '!B31</f>
        <v>0</v>
      </c>
      <c r="B10" s="510"/>
      <c r="C10" s="34"/>
      <c r="D10" s="34"/>
      <c r="E10" s="34"/>
      <c r="F10" s="188"/>
      <c r="G10" s="34"/>
      <c r="H10" s="34"/>
      <c r="I10" s="188"/>
      <c r="J10" t="str">
        <f>IF(A10-'Section A'!E38&gt;-0.004,IF(A10-'Section A'!E38&lt;0.004," ","out of balance by "&amp;A10-'Section A'!E38),"out of balance by "&amp;A10-'Section A'!E38)</f>
        <v xml:space="preserve"> </v>
      </c>
    </row>
    <row r="11" spans="1:10" x14ac:dyDescent="0.25">
      <c r="A11" s="34"/>
      <c r="B11" s="34"/>
      <c r="C11" s="34"/>
      <c r="D11" s="34"/>
      <c r="E11" s="34"/>
      <c r="F11" s="34"/>
      <c r="G11" s="34"/>
      <c r="H11" s="34"/>
      <c r="I11" s="34"/>
    </row>
    <row r="12" spans="1:10" x14ac:dyDescent="0.25">
      <c r="A12" s="34"/>
      <c r="B12" s="34"/>
      <c r="C12" s="34"/>
      <c r="D12" s="34"/>
      <c r="E12" s="34"/>
      <c r="F12" s="34"/>
      <c r="G12" s="34"/>
      <c r="H12" s="34"/>
      <c r="I12" s="34"/>
    </row>
    <row r="13" spans="1:10" x14ac:dyDescent="0.25">
      <c r="A13" s="34"/>
      <c r="B13" s="34"/>
      <c r="C13" s="34"/>
      <c r="D13" s="34"/>
      <c r="E13" s="34"/>
      <c r="F13" s="34"/>
      <c r="G13" s="34"/>
      <c r="H13" s="34"/>
      <c r="I13" s="34"/>
    </row>
    <row r="14" spans="1:10" x14ac:dyDescent="0.25">
      <c r="A14" s="34"/>
      <c r="B14" s="34"/>
      <c r="C14" s="34"/>
      <c r="D14" s="34"/>
      <c r="E14" s="34"/>
      <c r="F14" s="34"/>
      <c r="G14" s="34"/>
      <c r="H14" s="34"/>
      <c r="I14" s="34"/>
    </row>
    <row r="15" spans="1:10" x14ac:dyDescent="0.25">
      <c r="A15" s="34"/>
      <c r="B15" s="34"/>
      <c r="C15" s="34"/>
      <c r="D15" s="34"/>
      <c r="E15" s="34"/>
      <c r="F15" s="34"/>
      <c r="G15" s="34"/>
      <c r="H15" s="34"/>
      <c r="I15" s="34"/>
    </row>
    <row r="16" spans="1:10" ht="35.25" customHeight="1" x14ac:dyDescent="0.25">
      <c r="A16" s="507" t="s">
        <v>415</v>
      </c>
      <c r="B16" s="507"/>
      <c r="C16" s="507"/>
      <c r="D16" s="506" t="s">
        <v>412</v>
      </c>
      <c r="E16" s="506"/>
      <c r="F16" s="33" t="s">
        <v>413</v>
      </c>
      <c r="G16" s="506" t="s">
        <v>414</v>
      </c>
      <c r="H16" s="506"/>
      <c r="I16" s="33" t="s">
        <v>413</v>
      </c>
    </row>
    <row r="17" spans="1:14" ht="18.75" customHeight="1" x14ac:dyDescent="0.25">
      <c r="A17" s="7"/>
      <c r="B17" s="7"/>
      <c r="C17" s="7"/>
      <c r="D17" s="7"/>
      <c r="E17" s="7"/>
      <c r="F17" s="7"/>
      <c r="G17" s="7"/>
      <c r="H17" s="7"/>
      <c r="I17" s="7"/>
    </row>
    <row r="18" spans="1:14" x14ac:dyDescent="0.25">
      <c r="J18" s="28"/>
      <c r="K18" s="28"/>
      <c r="L18" s="28"/>
      <c r="M18" s="28"/>
      <c r="N18" s="28"/>
    </row>
    <row r="19" spans="1:14" ht="5.25" customHeight="1" x14ac:dyDescent="0.25">
      <c r="J19" s="28"/>
      <c r="K19" s="28"/>
      <c r="L19" s="28"/>
      <c r="M19" s="28"/>
      <c r="N19" s="28"/>
    </row>
    <row r="20" spans="1:14" ht="58.5" customHeight="1" x14ac:dyDescent="0.25">
      <c r="J20" s="27"/>
      <c r="K20" s="27"/>
      <c r="L20" s="27"/>
      <c r="M20" s="27"/>
      <c r="N20" s="27"/>
    </row>
    <row r="21" spans="1:14" x14ac:dyDescent="0.25">
      <c r="A21" s="7"/>
      <c r="B21" s="7"/>
      <c r="C21" s="7"/>
      <c r="D21" s="7"/>
      <c r="E21" s="7"/>
      <c r="F21" s="7"/>
      <c r="G21" s="7"/>
      <c r="H21" s="7"/>
      <c r="I21" s="7"/>
    </row>
    <row r="22" spans="1:14" x14ac:dyDescent="0.25">
      <c r="A22" s="30" t="s">
        <v>58</v>
      </c>
      <c r="B22" s="28"/>
      <c r="C22" s="28"/>
      <c r="D22" s="28"/>
      <c r="E22" s="28"/>
      <c r="F22" s="28"/>
      <c r="G22" s="28"/>
      <c r="H22" s="28"/>
      <c r="I22" s="28"/>
    </row>
    <row r="23" spans="1:14" ht="7.5" customHeight="1" x14ac:dyDescent="0.25">
      <c r="A23" s="29"/>
      <c r="B23" s="28"/>
      <c r="C23" s="28"/>
      <c r="D23" s="28"/>
      <c r="E23" s="28"/>
      <c r="F23" s="28"/>
      <c r="G23" s="28"/>
      <c r="H23" s="28"/>
      <c r="I23" s="28"/>
    </row>
    <row r="24" spans="1:14" ht="49.5" customHeight="1" x14ac:dyDescent="0.25">
      <c r="A24" s="335" t="s">
        <v>59</v>
      </c>
      <c r="B24" s="335"/>
      <c r="C24" s="335"/>
      <c r="D24" s="335"/>
      <c r="E24" s="335"/>
      <c r="F24" s="335"/>
      <c r="G24" s="335"/>
      <c r="H24" s="335"/>
      <c r="I24" s="335"/>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topLeftCell="A4" zoomScaleNormal="100" zoomScaleSheetLayoutView="100" workbookViewId="0">
      <selection activeCell="G25" sqref="G25"/>
    </sheetView>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60" t="str">
        <f>+'Section A'!A1</f>
        <v xml:space="preserve">STATE OF ILLINOIS </v>
      </c>
      <c r="B1" s="58" t="str">
        <f>+'Section A'!B1</f>
        <v>UNIFORM GRANT BUDGET TEMPLATE</v>
      </c>
      <c r="C1" s="59" t="str">
        <f>+'Section A'!E1</f>
        <v>Commerce &amp; Economic Opportunity</v>
      </c>
      <c r="D1" s="19" t="s">
        <v>143</v>
      </c>
    </row>
    <row r="2" spans="1:4" ht="39.950000000000003" customHeight="1" x14ac:dyDescent="0.25">
      <c r="A2" s="171" t="str">
        <f>"Organization Name: "&amp;'Section A'!B2</f>
        <v xml:space="preserve">Organization Name: </v>
      </c>
      <c r="B2" s="60" t="str">
        <f>"NOFO # "&amp;'Section A'!F2</f>
        <v>NOFO # 3523-2970</v>
      </c>
      <c r="C2" s="60" t="str">
        <f>"Fiscal Year "&amp;'Section A'!F3</f>
        <v>Fiscal Year 2025</v>
      </c>
    </row>
    <row r="3" spans="1:4" ht="20.100000000000001" customHeight="1" x14ac:dyDescent="0.25">
      <c r="A3" s="421" t="s">
        <v>144</v>
      </c>
      <c r="B3" s="422"/>
      <c r="C3" s="65" t="str">
        <f>"Grant Number: "&amp;'Section A'!F4</f>
        <v>Grant Number: 25-111XXX</v>
      </c>
    </row>
    <row r="4" spans="1:4" ht="20.100000000000001" customHeight="1" x14ac:dyDescent="0.25">
      <c r="A4" s="62" t="s">
        <v>76</v>
      </c>
      <c r="B4" s="63"/>
      <c r="C4" s="64" t="s">
        <v>77</v>
      </c>
    </row>
    <row r="5" spans="1:4" ht="15" customHeight="1" x14ac:dyDescent="0.25">
      <c r="A5" s="423" t="s">
        <v>145</v>
      </c>
      <c r="B5" s="424"/>
      <c r="C5" s="75"/>
    </row>
    <row r="6" spans="1:4" ht="15" customHeight="1" x14ac:dyDescent="0.25">
      <c r="A6" s="427" t="s">
        <v>146</v>
      </c>
      <c r="B6" s="428"/>
      <c r="C6" s="175">
        <v>0</v>
      </c>
    </row>
    <row r="7" spans="1:4" ht="15" customHeight="1" x14ac:dyDescent="0.25">
      <c r="A7" s="427" t="s">
        <v>147</v>
      </c>
      <c r="B7" s="428"/>
      <c r="C7" s="175">
        <v>0</v>
      </c>
    </row>
    <row r="8" spans="1:4" ht="15" customHeight="1" x14ac:dyDescent="0.25">
      <c r="A8" s="429" t="s">
        <v>148</v>
      </c>
      <c r="B8" s="430"/>
      <c r="C8" s="175">
        <v>0</v>
      </c>
    </row>
    <row r="9" spans="1:4" ht="20.100000000000001" customHeight="1" thickBot="1" x14ac:dyDescent="0.3">
      <c r="A9" s="425" t="s">
        <v>149</v>
      </c>
      <c r="B9" s="426"/>
      <c r="C9" s="76">
        <f>(C6+C7+C8)</f>
        <v>0</v>
      </c>
    </row>
    <row r="10" spans="1:4" ht="20.100000000000001" customHeight="1" thickBot="1" x14ac:dyDescent="0.3">
      <c r="A10" s="376" t="s">
        <v>150</v>
      </c>
      <c r="B10" s="378"/>
      <c r="C10" s="380"/>
      <c r="D10" s="19" t="s">
        <v>151</v>
      </c>
    </row>
    <row r="11" spans="1:4" ht="28.5" customHeight="1" x14ac:dyDescent="0.25">
      <c r="A11" s="62" t="s">
        <v>80</v>
      </c>
      <c r="B11" s="62" t="s">
        <v>81</v>
      </c>
      <c r="C11" s="64" t="s">
        <v>82</v>
      </c>
    </row>
    <row r="12" spans="1:4" ht="16.5" customHeight="1" x14ac:dyDescent="0.25">
      <c r="A12" s="53" t="s">
        <v>152</v>
      </c>
      <c r="B12" s="318">
        <v>200.43</v>
      </c>
      <c r="C12" s="54">
        <f>+Personnel!G268</f>
        <v>0</v>
      </c>
    </row>
    <row r="13" spans="1:4" ht="16.5" customHeight="1" x14ac:dyDescent="0.25">
      <c r="A13" s="53" t="s">
        <v>153</v>
      </c>
      <c r="B13" s="316">
        <v>200.43100000000001</v>
      </c>
      <c r="C13" s="54">
        <f>+'Fringe Benefits'!E267</f>
        <v>0</v>
      </c>
    </row>
    <row r="14" spans="1:4" ht="16.5" customHeight="1" x14ac:dyDescent="0.25">
      <c r="A14" s="53" t="s">
        <v>154</v>
      </c>
      <c r="B14" s="316">
        <v>200.47399999999999</v>
      </c>
      <c r="C14" s="54">
        <f>+Travel!G267</f>
        <v>0</v>
      </c>
    </row>
    <row r="15" spans="1:4" ht="16.5" customHeight="1" x14ac:dyDescent="0.25">
      <c r="A15" s="53" t="s">
        <v>86</v>
      </c>
      <c r="B15" s="316">
        <v>200.43899999999999</v>
      </c>
      <c r="C15" s="54">
        <f>+'Equipment '!D267</f>
        <v>0</v>
      </c>
    </row>
    <row r="16" spans="1:4" ht="16.5" customHeight="1" x14ac:dyDescent="0.25">
      <c r="A16" s="53" t="s">
        <v>87</v>
      </c>
      <c r="B16" s="316">
        <v>200.94</v>
      </c>
      <c r="C16" s="54">
        <f>+Supplies!D266</f>
        <v>0</v>
      </c>
    </row>
    <row r="17" spans="1:3" ht="16.5" customHeight="1" x14ac:dyDescent="0.25">
      <c r="A17" s="53" t="s">
        <v>88</v>
      </c>
      <c r="B17" s="316" t="s">
        <v>89</v>
      </c>
      <c r="C17" s="54">
        <f>+'Contractual Services'!C269</f>
        <v>0</v>
      </c>
    </row>
    <row r="18" spans="1:3" ht="16.5" customHeight="1" x14ac:dyDescent="0.25">
      <c r="A18" s="53" t="s">
        <v>90</v>
      </c>
      <c r="B18" s="316">
        <v>200.459</v>
      </c>
      <c r="C18" s="54">
        <f>+Consultant!G266+Consultant!G539</f>
        <v>0</v>
      </c>
    </row>
    <row r="19" spans="1:3" ht="16.5" hidden="1" customHeight="1" x14ac:dyDescent="0.25">
      <c r="A19" s="53" t="s">
        <v>91</v>
      </c>
      <c r="B19" s="316"/>
      <c r="C19" s="54">
        <f>+'Construction '!C266</f>
        <v>0</v>
      </c>
    </row>
    <row r="20" spans="1:3" ht="16.5" customHeight="1" x14ac:dyDescent="0.25">
      <c r="A20" s="53" t="s">
        <v>92</v>
      </c>
      <c r="B20" s="316">
        <v>200.465</v>
      </c>
      <c r="C20" s="54">
        <f>+'Occupancy '!F267</f>
        <v>0</v>
      </c>
    </row>
    <row r="21" spans="1:3" ht="16.5" customHeight="1" x14ac:dyDescent="0.25">
      <c r="A21" s="53" t="s">
        <v>93</v>
      </c>
      <c r="B21" s="316">
        <v>200.87</v>
      </c>
      <c r="C21" s="54">
        <f>+'R &amp; D '!C266</f>
        <v>0</v>
      </c>
    </row>
    <row r="22" spans="1:3" ht="16.5" customHeight="1" x14ac:dyDescent="0.25">
      <c r="A22" s="53" t="s">
        <v>94</v>
      </c>
      <c r="B22" s="316"/>
      <c r="C22" s="54">
        <f>+'Telecommunications '!F267</f>
        <v>0</v>
      </c>
    </row>
    <row r="23" spans="1:3" ht="16.5" customHeight="1" x14ac:dyDescent="0.25">
      <c r="A23" s="53" t="s">
        <v>95</v>
      </c>
      <c r="B23" s="316">
        <v>200.47200000000001</v>
      </c>
      <c r="C23" s="54">
        <f>+'Training &amp; Education'!F267</f>
        <v>0</v>
      </c>
    </row>
    <row r="24" spans="1:3" ht="16.5" customHeight="1" x14ac:dyDescent="0.25">
      <c r="A24" s="53" t="s">
        <v>96</v>
      </c>
      <c r="B24" s="316" t="s">
        <v>97</v>
      </c>
      <c r="C24" s="54">
        <f>+'Direct Administrative '!G267</f>
        <v>0</v>
      </c>
    </row>
    <row r="25" spans="1:3" ht="16.5" customHeight="1" x14ac:dyDescent="0.25">
      <c r="A25" s="53" t="s">
        <v>98</v>
      </c>
      <c r="B25" s="316"/>
      <c r="C25" s="54">
        <f>+'Miscellaneous (other) Costs '!F267</f>
        <v>0</v>
      </c>
    </row>
    <row r="26" spans="1:3" ht="16.5" customHeight="1" x14ac:dyDescent="0.25">
      <c r="A26" s="53" t="str">
        <f>+'15A Direct Training Costs'!$A$2&amp;'15A Direct Training Costs'!$B$2</f>
        <v>15A.Direct Training Costs</v>
      </c>
      <c r="B26" s="316"/>
      <c r="C26" s="54">
        <f>+'15A Direct Training Costs'!F$268</f>
        <v>0</v>
      </c>
    </row>
    <row r="27" spans="1:3" ht="16.5" customHeight="1" x14ac:dyDescent="0.25">
      <c r="A27" s="53" t="str">
        <f>+'15B Work Based Training Costs'!$A$2&amp;'15B Work Based Training Costs'!$B$2</f>
        <v>15B.Work Based Training</v>
      </c>
      <c r="B27" s="316"/>
      <c r="C27" s="54">
        <f>+'15B Work Based Training Costs'!F$268</f>
        <v>0</v>
      </c>
    </row>
    <row r="28" spans="1:3" ht="16.5" customHeight="1" x14ac:dyDescent="0.25">
      <c r="A28" s="53" t="str">
        <f>+'15C Other Program Costs'!$A$2&amp;'15C Other Program Costs'!$B$2</f>
        <v>15C.Other Program Costs</v>
      </c>
      <c r="B28" s="316"/>
      <c r="C28" s="54">
        <f>+'15C Other Program Costs'!F$268</f>
        <v>0</v>
      </c>
    </row>
    <row r="29" spans="1:3" ht="16.5" customHeight="1" x14ac:dyDescent="0.25">
      <c r="A29" s="53" t="str">
        <f>+'15D Employer Incentives'!$A$2&amp;'15D Employer Incentives'!$B$2</f>
        <v>15D.Employer Incentives</v>
      </c>
      <c r="B29" s="316"/>
      <c r="C29" s="54">
        <f>+'15D Employer Incentives'!F$268</f>
        <v>0</v>
      </c>
    </row>
    <row r="30" spans="1:3" ht="16.5" hidden="1" customHeight="1" x14ac:dyDescent="0.25">
      <c r="A30" s="53" t="str">
        <f>+'15E'!$A$2&amp;'15E'!$B$2</f>
        <v>15E.GRANT EXCLUSIVE LINE ITEM</v>
      </c>
      <c r="B30" s="316"/>
      <c r="C30" s="54">
        <f ca="1">+'15E'!F$268</f>
        <v>23442363.870000001</v>
      </c>
    </row>
    <row r="31" spans="1:3" ht="16.5" hidden="1" customHeight="1" x14ac:dyDescent="0.25">
      <c r="A31" s="53" t="str">
        <f>+'15F'!$A$2&amp;'15F'!$B$2</f>
        <v>15F.GRANT EXCLUSIVE LINE ITEM</v>
      </c>
      <c r="B31" s="316"/>
      <c r="C31" s="54">
        <f ca="1">+'15F'!F$268</f>
        <v>26244452.989999998</v>
      </c>
    </row>
    <row r="32" spans="1:3" ht="16.5" hidden="1" customHeight="1" x14ac:dyDescent="0.25">
      <c r="A32" s="53" t="str">
        <f>+'15G'!$A$2&amp;'15G'!$B$2</f>
        <v>15G.GRANT EXCLUSIVE LINE ITEM</v>
      </c>
      <c r="B32" s="316"/>
      <c r="C32" s="54">
        <f ca="1">+'15G'!F$268</f>
        <v>12049435.52</v>
      </c>
    </row>
    <row r="33" spans="1:3" ht="16.5" hidden="1" customHeight="1" x14ac:dyDescent="0.25">
      <c r="A33" s="53" t="str">
        <f>+'15H'!$A$2&amp;'15H'!$B$2</f>
        <v>15H.GRANT EXCLUSIVE LINE ITEM</v>
      </c>
      <c r="B33" s="316"/>
      <c r="C33" s="54">
        <f ca="1">+'15H'!F$268</f>
        <v>19907534.82</v>
      </c>
    </row>
    <row r="34" spans="1:3" ht="16.5" hidden="1" customHeight="1" x14ac:dyDescent="0.25">
      <c r="A34" s="53" t="str">
        <f>+'15I'!$A$2&amp;'15I'!$B$2</f>
        <v>15I.GRANT EXCLUSIVE LINE ITEM</v>
      </c>
      <c r="B34" s="316"/>
      <c r="C34" s="54">
        <f ca="1">+'15I'!F$268</f>
        <v>8088186.75</v>
      </c>
    </row>
    <row r="35" spans="1:3" ht="16.5" hidden="1" customHeight="1" x14ac:dyDescent="0.25">
      <c r="A35" s="53" t="str">
        <f>+'15J'!$A$2&amp;'15J'!$B$2</f>
        <v>15J.GRANT EXCLUSIVE LINE ITEM</v>
      </c>
      <c r="B35" s="316"/>
      <c r="C35" s="54">
        <f ca="1">+'15J'!F$268</f>
        <v>18799415.899999999</v>
      </c>
    </row>
    <row r="36" spans="1:3" ht="16.5" hidden="1" customHeight="1" x14ac:dyDescent="0.25">
      <c r="A36" s="53" t="str">
        <f>+'15K'!$A$2&amp;'15K'!$B$2</f>
        <v>15K.GRANT EXCLUSIVE LINE ITEM</v>
      </c>
      <c r="B36" s="316"/>
      <c r="C36" s="54">
        <f ca="1">+'15K'!F$268</f>
        <v>23355078.079999998</v>
      </c>
    </row>
    <row r="37" spans="1:3" ht="16.5" customHeight="1" x14ac:dyDescent="0.25">
      <c r="A37" s="53" t="s">
        <v>99</v>
      </c>
      <c r="B37" s="317">
        <v>200.41300000000001</v>
      </c>
      <c r="C37" s="54">
        <f>SUBTOTAL(109,C12:C36)</f>
        <v>0</v>
      </c>
    </row>
    <row r="38" spans="1:3" ht="16.5" customHeight="1" x14ac:dyDescent="0.25">
      <c r="A38" s="73" t="s">
        <v>100</v>
      </c>
      <c r="B38" s="74">
        <v>200.41399999999999</v>
      </c>
      <c r="C38" s="54">
        <f>+'Indirect Costs '!D14</f>
        <v>0</v>
      </c>
    </row>
    <row r="39" spans="1:3" ht="34.5" customHeight="1" x14ac:dyDescent="0.25">
      <c r="A39" s="419" t="s">
        <v>155</v>
      </c>
      <c r="B39" s="420"/>
      <c r="C39" s="55"/>
    </row>
    <row r="40" spans="1:3" ht="22.5" customHeight="1" x14ac:dyDescent="0.25">
      <c r="A40" s="57" t="s">
        <v>156</v>
      </c>
      <c r="B40" s="56"/>
      <c r="C40" s="61">
        <f>(C37+C38)</f>
        <v>0</v>
      </c>
    </row>
    <row r="41" spans="1:3" ht="17.45" customHeight="1" x14ac:dyDescent="0.25"/>
    <row r="42" spans="1:3" ht="17.45" customHeight="1" x14ac:dyDescent="0.25"/>
    <row r="43" spans="1:3" ht="17.45" customHeight="1" x14ac:dyDescent="0.25"/>
    <row r="45" spans="1:3" ht="15" customHeight="1" x14ac:dyDescent="0.25"/>
    <row r="46" spans="1:3" ht="22.5" customHeight="1" x14ac:dyDescent="0.25"/>
  </sheetData>
  <sheetProtection algorithmName="SHA-512" hashValue="rHfi+dHpLeA2GPKwCfxOGQbcvdIFIu1TyGqxYLc7rm+NoMKuInzLWKidFSKzBGLQcQFkBq4Bpds3M6sjDApqGg==" saltValue="nbcbEQSIBe3S4hQzI0mmJA==" spinCount="100000" sheet="1" objects="1" scenarios="1"/>
  <autoFilter ref="A11:A40" xr:uid="{00000000-0001-0000-0300-000000000000}">
    <filterColumn colId="0">
      <filters>
        <filter val="1. Personnel (Salaries &amp; Wages)"/>
        <filter val="10. Research &amp; Development (R&amp;D)"/>
        <filter val="11. Telecommunications"/>
        <filter val="12. Training &amp; Education"/>
        <filter val="13. Direct Administrative costs"/>
        <filter val="14. Miscellaneous Costs"/>
        <filter val="15A.GRANT EXCLUSIVE LINE ITEM"/>
        <filter val="15B.GRANT EXCLUSIVE LINE ITEM"/>
        <filter val="15C.GRANT EXCLUSIVE LINE ITEM"/>
        <filter val="15D.GRANT EXCLUSIVE LINE ITEM"/>
        <filter val="16. Total Direct Costs (lines 1-15)"/>
        <filter val="17.  Indirect Costs* (see below)"/>
        <filter val="18. Total Costs NON -State Grant Funds  (16 &amp;17)"/>
        <filter val="2. Fringe Benefits"/>
        <filter val="3. Travel"/>
        <filter val="4. Equipment"/>
        <filter val="5. Supplies"/>
        <filter val="6. Contractual Services  &amp; Subawards"/>
        <filter val="7. Consultant (Professional Services)"/>
        <filter val="9. Occupancy (Rent &amp; Utiliti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5" x14ac:dyDescent="0.25"/>
  <cols>
    <col min="1" max="9" width="14.28515625" customWidth="1"/>
  </cols>
  <sheetData>
    <row r="1" spans="1:9" ht="39.75" customHeight="1" thickTop="1" thickBot="1" x14ac:dyDescent="0.3">
      <c r="A1" s="433" t="s">
        <v>157</v>
      </c>
      <c r="B1" s="434"/>
      <c r="C1" s="435"/>
      <c r="D1" s="433" t="s">
        <v>158</v>
      </c>
      <c r="E1" s="434"/>
      <c r="F1" s="435"/>
      <c r="G1" s="436" t="str">
        <f>"AGENCY: "&amp;'Section B'!C1</f>
        <v>AGENCY: Commerce &amp; Economic Opportunity</v>
      </c>
      <c r="H1" s="437"/>
      <c r="I1" s="438"/>
    </row>
    <row r="2" spans="1:9" s="197" customFormat="1" ht="33" customHeight="1" thickTop="1" thickBot="1" x14ac:dyDescent="0.3">
      <c r="A2" s="436" t="str">
        <f>"Organization Name: "&amp;'Section A'!B2</f>
        <v xml:space="preserve">Organization Name: </v>
      </c>
      <c r="B2" s="437"/>
      <c r="C2" s="437"/>
      <c r="D2" s="441" t="str">
        <f>"CSFA Description: "&amp;'Section A'!D3</f>
        <v xml:space="preserve">CSFA Description: Apprenticeship Expansion Competitive Grant </v>
      </c>
      <c r="E2" s="442"/>
      <c r="F2" s="443"/>
      <c r="G2" s="436" t="str">
        <f>"NOFO # "&amp;'Section A'!F2</f>
        <v>NOFO # 3523-2970</v>
      </c>
      <c r="H2" s="437"/>
      <c r="I2" s="438"/>
    </row>
    <row r="3" spans="1:9" ht="16.5" customHeight="1" thickTop="1" thickBot="1" x14ac:dyDescent="0.3">
      <c r="A3" s="439" t="str">
        <f>"CSFA #: "&amp;'Section A'!B3</f>
        <v>CSFA #: 420-30-3523</v>
      </c>
      <c r="B3" s="440"/>
      <c r="C3" s="440"/>
      <c r="D3" s="444" t="str">
        <f>"UEI # "&amp;'Section A'!D2</f>
        <v xml:space="preserve">UEI # </v>
      </c>
      <c r="E3" s="445"/>
      <c r="F3" s="446"/>
      <c r="G3" s="436" t="str">
        <f>"Fiscal Year(s): "&amp;'Section A'!F3</f>
        <v>Fiscal Year(s): 2025</v>
      </c>
      <c r="H3" s="437"/>
      <c r="I3" s="438"/>
    </row>
    <row r="4" spans="1:9" ht="15.75" thickTop="1" x14ac:dyDescent="0.25"/>
    <row r="5" spans="1:9" x14ac:dyDescent="0.25">
      <c r="A5" s="45" t="s">
        <v>159</v>
      </c>
      <c r="B5" s="44"/>
    </row>
    <row r="6" spans="1:9" ht="36" customHeight="1" x14ac:dyDescent="0.25">
      <c r="A6" s="385" t="s">
        <v>160</v>
      </c>
      <c r="B6" s="385"/>
      <c r="C6" s="385"/>
      <c r="D6" s="385"/>
      <c r="E6" s="385"/>
      <c r="F6" s="385"/>
      <c r="G6" s="385"/>
      <c r="H6" s="385"/>
      <c r="I6" s="385"/>
    </row>
    <row r="7" spans="1:9" x14ac:dyDescent="0.25">
      <c r="A7" s="8"/>
      <c r="B7" s="9"/>
      <c r="C7" s="9"/>
      <c r="D7" s="9"/>
      <c r="E7" s="9"/>
      <c r="F7" s="9"/>
      <c r="G7" s="9"/>
      <c r="H7" s="9"/>
      <c r="I7" s="9"/>
    </row>
    <row r="8" spans="1:9" x14ac:dyDescent="0.25">
      <c r="A8" s="8"/>
      <c r="B8" s="9"/>
      <c r="C8" s="9"/>
      <c r="D8" s="9"/>
      <c r="E8" s="9"/>
      <c r="F8" s="9"/>
      <c r="G8" s="9"/>
      <c r="H8" s="9"/>
      <c r="I8" s="9"/>
    </row>
    <row r="9" spans="1:9" x14ac:dyDescent="0.25">
      <c r="A9" s="8"/>
      <c r="B9" s="9"/>
      <c r="C9" s="9"/>
      <c r="D9" s="9"/>
      <c r="E9" s="9"/>
      <c r="F9" s="9"/>
      <c r="G9" s="9"/>
      <c r="H9" s="9"/>
      <c r="I9" s="9"/>
    </row>
    <row r="10" spans="1:9" x14ac:dyDescent="0.25">
      <c r="A10" s="431"/>
      <c r="B10" s="431"/>
      <c r="C10" s="431"/>
      <c r="D10" s="9"/>
      <c r="E10" s="431"/>
      <c r="F10" s="431"/>
      <c r="G10" s="431"/>
      <c r="H10" s="9"/>
      <c r="I10" s="9"/>
    </row>
    <row r="11" spans="1:9" x14ac:dyDescent="0.25">
      <c r="A11" s="8" t="s">
        <v>161</v>
      </c>
      <c r="B11" s="9"/>
      <c r="C11" s="9"/>
      <c r="D11" s="9"/>
      <c r="E11" s="8" t="s">
        <v>161</v>
      </c>
      <c r="F11" s="9"/>
      <c r="G11" s="9"/>
      <c r="H11" s="9"/>
      <c r="I11" s="9"/>
    </row>
    <row r="12" spans="1:9" x14ac:dyDescent="0.25">
      <c r="A12" s="8"/>
      <c r="B12" s="9"/>
      <c r="C12" s="9"/>
      <c r="D12" s="9"/>
      <c r="E12" s="8"/>
      <c r="F12" s="9"/>
      <c r="G12" s="9"/>
      <c r="H12" s="9"/>
      <c r="I12" s="9"/>
    </row>
    <row r="13" spans="1:9" x14ac:dyDescent="0.25">
      <c r="A13" s="447"/>
      <c r="B13" s="447"/>
      <c r="C13" s="447"/>
      <c r="D13" s="9"/>
      <c r="E13" s="447"/>
      <c r="F13" s="447"/>
      <c r="G13" s="447"/>
      <c r="H13" s="9"/>
      <c r="I13" s="9"/>
    </row>
    <row r="14" spans="1:9" x14ac:dyDescent="0.25">
      <c r="A14" s="8" t="s">
        <v>162</v>
      </c>
      <c r="B14" s="9"/>
      <c r="C14" s="9"/>
      <c r="D14" s="9"/>
      <c r="E14" s="8" t="s">
        <v>162</v>
      </c>
      <c r="F14" s="9"/>
      <c r="G14" s="9"/>
      <c r="H14" s="9"/>
      <c r="I14" s="9"/>
    </row>
    <row r="15" spans="1:9" x14ac:dyDescent="0.25">
      <c r="A15" s="8"/>
      <c r="B15" s="9"/>
      <c r="C15" s="9"/>
      <c r="D15" s="9"/>
      <c r="E15" s="8"/>
      <c r="F15" s="9"/>
      <c r="G15" s="9"/>
      <c r="H15" s="9"/>
      <c r="I15" s="9"/>
    </row>
    <row r="16" spans="1:9" x14ac:dyDescent="0.25">
      <c r="A16" s="431"/>
      <c r="B16" s="431"/>
      <c r="C16" s="431"/>
      <c r="D16" s="9"/>
      <c r="E16" s="431"/>
      <c r="F16" s="431"/>
      <c r="G16" s="431"/>
      <c r="H16" s="9"/>
      <c r="I16" s="9"/>
    </row>
    <row r="17" spans="1:9" x14ac:dyDescent="0.25">
      <c r="A17" s="8" t="s">
        <v>163</v>
      </c>
      <c r="B17" s="9"/>
      <c r="C17" s="9"/>
      <c r="D17" s="9"/>
      <c r="E17" s="8" t="s">
        <v>163</v>
      </c>
      <c r="F17" s="9"/>
      <c r="G17" s="9"/>
      <c r="H17" s="9"/>
      <c r="I17" s="9"/>
    </row>
    <row r="18" spans="1:9" x14ac:dyDescent="0.25">
      <c r="A18" s="8"/>
      <c r="B18" s="9"/>
      <c r="C18" s="9"/>
      <c r="D18" s="9"/>
      <c r="E18" s="8"/>
      <c r="F18" s="9"/>
      <c r="G18" s="9"/>
      <c r="H18" s="9"/>
      <c r="I18" s="9"/>
    </row>
    <row r="19" spans="1:9" x14ac:dyDescent="0.25">
      <c r="A19" s="431"/>
      <c r="B19" s="431"/>
      <c r="C19" s="431"/>
      <c r="D19" s="9"/>
      <c r="E19" s="431"/>
      <c r="F19" s="431"/>
      <c r="G19" s="431"/>
      <c r="H19" s="9"/>
      <c r="I19" s="9"/>
    </row>
    <row r="20" spans="1:9" x14ac:dyDescent="0.25">
      <c r="A20" s="8" t="s">
        <v>164</v>
      </c>
      <c r="B20" s="9"/>
      <c r="C20" s="9"/>
      <c r="D20" s="9"/>
      <c r="E20" s="8" t="s">
        <v>164</v>
      </c>
      <c r="F20" s="9"/>
      <c r="G20" s="9"/>
      <c r="H20" s="9"/>
      <c r="I20" s="9"/>
    </row>
    <row r="21" spans="1:9" x14ac:dyDescent="0.25">
      <c r="A21" s="8" t="s">
        <v>165</v>
      </c>
      <c r="B21" s="9"/>
      <c r="C21" s="9"/>
      <c r="D21" s="9"/>
      <c r="E21" s="8" t="s">
        <v>166</v>
      </c>
      <c r="F21" s="9"/>
      <c r="G21" s="9"/>
      <c r="H21" s="9"/>
      <c r="I21" s="9"/>
    </row>
    <row r="22" spans="1:9" ht="28.5" customHeight="1" x14ac:dyDescent="0.25">
      <c r="A22" s="431"/>
      <c r="B22" s="431"/>
      <c r="C22" s="431"/>
      <c r="D22" s="9"/>
      <c r="E22" s="431"/>
      <c r="F22" s="431"/>
      <c r="G22" s="431"/>
      <c r="H22" s="9"/>
      <c r="I22" s="9"/>
    </row>
    <row r="23" spans="1:9" x14ac:dyDescent="0.25">
      <c r="A23" s="8" t="s">
        <v>167</v>
      </c>
      <c r="B23" s="9"/>
      <c r="C23" s="9"/>
      <c r="D23" s="9"/>
      <c r="E23" s="8" t="s">
        <v>167</v>
      </c>
      <c r="F23" s="9"/>
      <c r="G23" s="9"/>
      <c r="H23" s="9"/>
      <c r="I23" s="9"/>
    </row>
    <row r="24" spans="1:9" x14ac:dyDescent="0.25">
      <c r="A24" s="9"/>
      <c r="B24" s="9"/>
      <c r="C24" s="9"/>
      <c r="D24" s="9"/>
      <c r="E24" s="9"/>
      <c r="F24" s="9"/>
      <c r="G24" s="9"/>
      <c r="H24" s="9"/>
      <c r="I24" s="9"/>
    </row>
    <row r="27" spans="1:9" ht="42.75" customHeight="1" x14ac:dyDescent="0.25">
      <c r="A27" s="432" t="s">
        <v>168</v>
      </c>
      <c r="B27" s="432"/>
      <c r="C27" s="432"/>
      <c r="D27" s="432"/>
      <c r="E27" s="432"/>
      <c r="F27" s="432"/>
      <c r="G27" s="432"/>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48"/>
      <c r="B1" s="448"/>
      <c r="C1" s="448"/>
      <c r="D1" s="448"/>
      <c r="E1" s="448"/>
      <c r="F1" s="448"/>
      <c r="G1" s="448"/>
    </row>
    <row r="2" spans="1:7" x14ac:dyDescent="0.25">
      <c r="A2" s="449"/>
      <c r="B2" s="449"/>
      <c r="C2" s="449"/>
      <c r="D2" s="449"/>
      <c r="E2" s="449"/>
      <c r="F2" s="449"/>
      <c r="G2" s="44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8"/>
  <sheetViews>
    <sheetView zoomScaleNormal="100" zoomScaleSheetLayoutView="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11" hidden="1" customWidth="1"/>
    <col min="9" max="9" width="2.28515625" customWidth="1"/>
    <col min="11" max="11" width="11" bestFit="1" customWidth="1"/>
  </cols>
  <sheetData>
    <row r="1" spans="1:16" ht="25.5" customHeight="1" x14ac:dyDescent="0.25">
      <c r="A1" s="453" t="s">
        <v>169</v>
      </c>
      <c r="B1" s="453"/>
      <c r="C1" s="453"/>
      <c r="D1" s="453"/>
      <c r="E1" s="453"/>
      <c r="F1" s="453"/>
      <c r="G1">
        <f>+'Section A'!B2</f>
        <v>0</v>
      </c>
      <c r="H1" s="46"/>
      <c r="I1" s="46"/>
      <c r="J1" s="46"/>
      <c r="K1" s="46"/>
      <c r="L1" s="46"/>
      <c r="M1" s="46"/>
      <c r="N1" s="46"/>
      <c r="O1" s="46"/>
      <c r="P1" s="46"/>
    </row>
    <row r="2" spans="1:16" ht="67.5" customHeight="1" x14ac:dyDescent="0.25">
      <c r="A2" s="385" t="s">
        <v>170</v>
      </c>
      <c r="B2" s="385"/>
      <c r="C2" s="385"/>
      <c r="D2" s="385"/>
      <c r="E2" s="385"/>
      <c r="F2" s="385"/>
      <c r="G2" s="385"/>
      <c r="I2" s="13"/>
      <c r="J2" s="13"/>
    </row>
    <row r="3" spans="1:16" ht="6.75" customHeight="1" x14ac:dyDescent="0.25">
      <c r="A3" s="13"/>
      <c r="B3" s="13"/>
      <c r="C3" s="13"/>
      <c r="D3" s="13"/>
      <c r="E3" s="13"/>
      <c r="F3" s="13"/>
      <c r="G3" s="13"/>
      <c r="I3" s="13"/>
      <c r="J3" s="13"/>
    </row>
    <row r="4" spans="1:16" ht="6.75" customHeight="1" x14ac:dyDescent="0.25">
      <c r="A4" s="10"/>
      <c r="B4" s="10"/>
      <c r="C4" s="10"/>
      <c r="D4" s="10"/>
      <c r="E4" s="10"/>
      <c r="F4" s="10"/>
      <c r="G4" s="11"/>
      <c r="I4" s="10"/>
      <c r="J4" s="10"/>
    </row>
    <row r="5" spans="1:16" ht="25.5" x14ac:dyDescent="0.25">
      <c r="A5" s="184" t="s">
        <v>171</v>
      </c>
      <c r="B5" s="184" t="s">
        <v>172</v>
      </c>
      <c r="C5" s="12" t="s">
        <v>173</v>
      </c>
      <c r="D5" s="12" t="s">
        <v>174</v>
      </c>
      <c r="E5" s="184" t="s">
        <v>175</v>
      </c>
      <c r="F5" s="184" t="s">
        <v>176</v>
      </c>
      <c r="G5" s="184" t="s">
        <v>177</v>
      </c>
      <c r="H5" s="46" t="s">
        <v>178</v>
      </c>
      <c r="I5" s="10"/>
      <c r="J5" s="120" t="s">
        <v>179</v>
      </c>
      <c r="K5" s="210"/>
    </row>
    <row r="6" spans="1:16" s="87" customFormat="1" x14ac:dyDescent="0.25">
      <c r="A6" s="102"/>
      <c r="B6" s="102"/>
      <c r="C6" s="203"/>
      <c r="D6" s="78"/>
      <c r="E6" s="79"/>
      <c r="F6" s="78"/>
      <c r="G6" s="169">
        <f t="shared" ref="G6:G37" si="0">ROUND(C6*E6*F6,2)</f>
        <v>0</v>
      </c>
      <c r="H6" s="87" t="s">
        <v>180</v>
      </c>
      <c r="I6" s="77"/>
      <c r="J6" s="77"/>
    </row>
    <row r="7" spans="1:16" s="87" customFormat="1" x14ac:dyDescent="0.25">
      <c r="A7" s="102"/>
      <c r="B7" s="102"/>
      <c r="C7" s="203"/>
      <c r="D7" s="78"/>
      <c r="E7" s="79"/>
      <c r="F7" s="78"/>
      <c r="G7" s="169">
        <f t="shared" si="0"/>
        <v>0</v>
      </c>
      <c r="H7" s="87" t="s">
        <v>180</v>
      </c>
      <c r="I7" s="98"/>
      <c r="J7" s="99"/>
    </row>
    <row r="8" spans="1:16" s="87" customFormat="1" x14ac:dyDescent="0.25">
      <c r="A8" s="102"/>
      <c r="B8" s="102"/>
      <c r="C8" s="203"/>
      <c r="D8" s="78"/>
      <c r="E8" s="79"/>
      <c r="F8" s="78"/>
      <c r="G8" s="169">
        <f t="shared" si="0"/>
        <v>0</v>
      </c>
      <c r="H8" s="87" t="s">
        <v>180</v>
      </c>
      <c r="I8" s="98"/>
      <c r="J8" s="100"/>
    </row>
    <row r="9" spans="1:16" s="87" customFormat="1" hidden="1" x14ac:dyDescent="0.25">
      <c r="A9" s="102"/>
      <c r="B9" s="102"/>
      <c r="C9" s="203"/>
      <c r="D9" s="78"/>
      <c r="E9" s="79"/>
      <c r="F9" s="78"/>
      <c r="G9" s="169">
        <f t="shared" si="0"/>
        <v>0</v>
      </c>
      <c r="H9" s="87" t="s">
        <v>180</v>
      </c>
      <c r="I9" s="98"/>
      <c r="J9" s="99"/>
    </row>
    <row r="10" spans="1:16" s="87" customFormat="1" hidden="1" x14ac:dyDescent="0.25">
      <c r="A10" s="102"/>
      <c r="B10" s="102"/>
      <c r="C10" s="203"/>
      <c r="D10" s="78"/>
      <c r="E10" s="79"/>
      <c r="F10" s="78"/>
      <c r="G10" s="169">
        <f t="shared" si="0"/>
        <v>0</v>
      </c>
      <c r="H10" s="87" t="s">
        <v>180</v>
      </c>
      <c r="I10" s="98"/>
      <c r="J10" s="100"/>
    </row>
    <row r="11" spans="1:16" s="87" customFormat="1" hidden="1" x14ac:dyDescent="0.25">
      <c r="A11" s="102"/>
      <c r="B11" s="102"/>
      <c r="C11" s="203"/>
      <c r="D11" s="78"/>
      <c r="E11" s="79"/>
      <c r="F11" s="78"/>
      <c r="G11" s="169">
        <f t="shared" si="0"/>
        <v>0</v>
      </c>
      <c r="H11" s="87" t="s">
        <v>180</v>
      </c>
      <c r="I11" s="98"/>
      <c r="J11" s="99"/>
    </row>
    <row r="12" spans="1:16" s="87" customFormat="1" hidden="1" x14ac:dyDescent="0.25">
      <c r="A12" s="102"/>
      <c r="B12" s="102"/>
      <c r="C12" s="203"/>
      <c r="D12" s="78"/>
      <c r="E12" s="79"/>
      <c r="F12" s="78"/>
      <c r="G12" s="169">
        <f t="shared" si="0"/>
        <v>0</v>
      </c>
      <c r="H12" s="87" t="s">
        <v>180</v>
      </c>
      <c r="I12" s="98"/>
      <c r="J12" s="100"/>
    </row>
    <row r="13" spans="1:16" s="87" customFormat="1" hidden="1" x14ac:dyDescent="0.25">
      <c r="A13" s="102"/>
      <c r="B13" s="102"/>
      <c r="C13" s="203"/>
      <c r="D13" s="78"/>
      <c r="E13" s="79"/>
      <c r="F13" s="78"/>
      <c r="G13" s="169">
        <f t="shared" si="0"/>
        <v>0</v>
      </c>
      <c r="H13" s="87" t="s">
        <v>180</v>
      </c>
      <c r="I13" s="98"/>
      <c r="J13" s="99"/>
    </row>
    <row r="14" spans="1:16" s="87" customFormat="1" hidden="1" x14ac:dyDescent="0.25">
      <c r="A14" s="102"/>
      <c r="B14" s="102"/>
      <c r="C14" s="203"/>
      <c r="D14" s="78"/>
      <c r="E14" s="79"/>
      <c r="F14" s="78"/>
      <c r="G14" s="169">
        <f t="shared" si="0"/>
        <v>0</v>
      </c>
      <c r="H14" s="87" t="s">
        <v>180</v>
      </c>
      <c r="I14" s="98"/>
      <c r="J14" s="100"/>
    </row>
    <row r="15" spans="1:16" s="87" customFormat="1" hidden="1" x14ac:dyDescent="0.25">
      <c r="A15" s="102"/>
      <c r="B15" s="102"/>
      <c r="C15" s="203"/>
      <c r="D15" s="78"/>
      <c r="E15" s="79"/>
      <c r="F15" s="78"/>
      <c r="G15" s="169">
        <f t="shared" si="0"/>
        <v>0</v>
      </c>
      <c r="H15" s="87" t="s">
        <v>180</v>
      </c>
      <c r="I15" s="98"/>
      <c r="J15" s="99"/>
    </row>
    <row r="16" spans="1:16" s="87" customFormat="1" hidden="1" x14ac:dyDescent="0.25">
      <c r="A16" s="102"/>
      <c r="B16" s="102"/>
      <c r="C16" s="203"/>
      <c r="D16" s="78"/>
      <c r="E16" s="79"/>
      <c r="F16" s="78"/>
      <c r="G16" s="169">
        <f t="shared" si="0"/>
        <v>0</v>
      </c>
      <c r="H16" s="87" t="s">
        <v>180</v>
      </c>
      <c r="I16" s="98"/>
      <c r="J16" s="100"/>
    </row>
    <row r="17" spans="1:10" s="87" customFormat="1" hidden="1" x14ac:dyDescent="0.25">
      <c r="A17" s="102"/>
      <c r="B17" s="102"/>
      <c r="C17" s="203"/>
      <c r="D17" s="78"/>
      <c r="E17" s="79"/>
      <c r="F17" s="78"/>
      <c r="G17" s="169">
        <f t="shared" si="0"/>
        <v>0</v>
      </c>
      <c r="H17" s="87" t="s">
        <v>180</v>
      </c>
      <c r="I17" s="98"/>
      <c r="J17" s="99"/>
    </row>
    <row r="18" spans="1:10" s="87" customFormat="1" hidden="1" x14ac:dyDescent="0.25">
      <c r="A18" s="102"/>
      <c r="B18" s="102"/>
      <c r="C18" s="203"/>
      <c r="D18" s="78"/>
      <c r="E18" s="79"/>
      <c r="F18" s="78"/>
      <c r="G18" s="169">
        <f t="shared" si="0"/>
        <v>0</v>
      </c>
      <c r="H18" s="87" t="s">
        <v>180</v>
      </c>
      <c r="I18" s="98"/>
      <c r="J18" s="100"/>
    </row>
    <row r="19" spans="1:10" s="87" customFormat="1" hidden="1" x14ac:dyDescent="0.25">
      <c r="A19" s="102"/>
      <c r="B19" s="102"/>
      <c r="C19" s="203"/>
      <c r="D19" s="78"/>
      <c r="E19" s="79"/>
      <c r="F19" s="78"/>
      <c r="G19" s="169">
        <f t="shared" si="0"/>
        <v>0</v>
      </c>
      <c r="H19" s="87" t="s">
        <v>180</v>
      </c>
      <c r="I19" s="98"/>
      <c r="J19" s="99"/>
    </row>
    <row r="20" spans="1:10" s="87" customFormat="1" hidden="1" x14ac:dyDescent="0.25">
      <c r="A20" s="102"/>
      <c r="B20" s="102"/>
      <c r="C20" s="203"/>
      <c r="D20" s="78"/>
      <c r="E20" s="79"/>
      <c r="F20" s="78"/>
      <c r="G20" s="169">
        <f t="shared" si="0"/>
        <v>0</v>
      </c>
      <c r="H20" s="87" t="s">
        <v>180</v>
      </c>
      <c r="I20" s="98"/>
      <c r="J20" s="100"/>
    </row>
    <row r="21" spans="1:10" s="87" customFormat="1" hidden="1" x14ac:dyDescent="0.25">
      <c r="A21" s="102"/>
      <c r="B21" s="102"/>
      <c r="C21" s="203"/>
      <c r="D21" s="78"/>
      <c r="E21" s="79"/>
      <c r="F21" s="78"/>
      <c r="G21" s="169">
        <f t="shared" si="0"/>
        <v>0</v>
      </c>
      <c r="H21" s="87" t="s">
        <v>180</v>
      </c>
      <c r="I21" s="98"/>
      <c r="J21" s="99"/>
    </row>
    <row r="22" spans="1:10" s="87" customFormat="1" hidden="1" x14ac:dyDescent="0.25">
      <c r="A22" s="102"/>
      <c r="B22" s="102"/>
      <c r="C22" s="203"/>
      <c r="D22" s="78"/>
      <c r="E22" s="79"/>
      <c r="F22" s="78"/>
      <c r="G22" s="169">
        <f t="shared" si="0"/>
        <v>0</v>
      </c>
      <c r="H22" s="87" t="s">
        <v>180</v>
      </c>
      <c r="I22" s="98"/>
      <c r="J22" s="100"/>
    </row>
    <row r="23" spans="1:10" s="87" customFormat="1" hidden="1" x14ac:dyDescent="0.25">
      <c r="A23" s="102"/>
      <c r="B23" s="102"/>
      <c r="C23" s="203"/>
      <c r="D23" s="78"/>
      <c r="E23" s="79"/>
      <c r="F23" s="78"/>
      <c r="G23" s="169">
        <f t="shared" si="0"/>
        <v>0</v>
      </c>
      <c r="H23" s="87" t="s">
        <v>180</v>
      </c>
      <c r="I23" s="98"/>
      <c r="J23" s="99"/>
    </row>
    <row r="24" spans="1:10" s="87" customFormat="1" hidden="1" x14ac:dyDescent="0.25">
      <c r="A24" s="102"/>
      <c r="B24" s="102"/>
      <c r="C24" s="203"/>
      <c r="D24" s="78"/>
      <c r="E24" s="79"/>
      <c r="F24" s="78"/>
      <c r="G24" s="169">
        <f t="shared" si="0"/>
        <v>0</v>
      </c>
      <c r="H24" s="87" t="s">
        <v>180</v>
      </c>
      <c r="I24" s="98"/>
      <c r="J24" s="100"/>
    </row>
    <row r="25" spans="1:10" s="87" customFormat="1" hidden="1" x14ac:dyDescent="0.25">
      <c r="A25" s="102"/>
      <c r="B25" s="102"/>
      <c r="C25" s="203"/>
      <c r="D25" s="78"/>
      <c r="E25" s="79"/>
      <c r="F25" s="78"/>
      <c r="G25" s="169">
        <f t="shared" si="0"/>
        <v>0</v>
      </c>
      <c r="H25" s="87" t="s">
        <v>180</v>
      </c>
      <c r="I25" s="98"/>
      <c r="J25" s="99"/>
    </row>
    <row r="26" spans="1:10" s="87" customFormat="1" hidden="1" x14ac:dyDescent="0.25">
      <c r="A26" s="102"/>
      <c r="B26" s="102"/>
      <c r="C26" s="203"/>
      <c r="D26" s="78"/>
      <c r="E26" s="79"/>
      <c r="F26" s="78"/>
      <c r="G26" s="169">
        <f t="shared" si="0"/>
        <v>0</v>
      </c>
      <c r="H26" s="87" t="s">
        <v>180</v>
      </c>
      <c r="I26" s="98"/>
      <c r="J26" s="100"/>
    </row>
    <row r="27" spans="1:10" s="87" customFormat="1" hidden="1" x14ac:dyDescent="0.25">
      <c r="A27" s="102"/>
      <c r="B27" s="102"/>
      <c r="C27" s="203"/>
      <c r="D27" s="78"/>
      <c r="E27" s="79"/>
      <c r="F27" s="78"/>
      <c r="G27" s="169">
        <f t="shared" si="0"/>
        <v>0</v>
      </c>
      <c r="H27" s="87" t="s">
        <v>180</v>
      </c>
      <c r="I27" s="98"/>
      <c r="J27" s="99"/>
    </row>
    <row r="28" spans="1:10" s="87" customFormat="1" hidden="1" x14ac:dyDescent="0.25">
      <c r="A28" s="102"/>
      <c r="B28" s="102"/>
      <c r="C28" s="203"/>
      <c r="D28" s="78"/>
      <c r="E28" s="79"/>
      <c r="F28" s="78"/>
      <c r="G28" s="169">
        <f t="shared" si="0"/>
        <v>0</v>
      </c>
      <c r="H28" s="87" t="s">
        <v>180</v>
      </c>
      <c r="I28" s="98"/>
      <c r="J28" s="100"/>
    </row>
    <row r="29" spans="1:10" s="87" customFormat="1" hidden="1" x14ac:dyDescent="0.25">
      <c r="A29" s="102"/>
      <c r="B29" s="102"/>
      <c r="C29" s="203"/>
      <c r="D29" s="78"/>
      <c r="E29" s="79"/>
      <c r="F29" s="78"/>
      <c r="G29" s="169">
        <f t="shared" si="0"/>
        <v>0</v>
      </c>
      <c r="H29" s="87" t="s">
        <v>180</v>
      </c>
      <c r="I29" s="98"/>
      <c r="J29" s="99"/>
    </row>
    <row r="30" spans="1:10" s="87" customFormat="1" hidden="1" x14ac:dyDescent="0.25">
      <c r="A30" s="102"/>
      <c r="B30" s="102"/>
      <c r="C30" s="203"/>
      <c r="D30" s="78"/>
      <c r="E30" s="79"/>
      <c r="F30" s="78"/>
      <c r="G30" s="169">
        <f t="shared" si="0"/>
        <v>0</v>
      </c>
      <c r="H30" s="87" t="s">
        <v>180</v>
      </c>
      <c r="I30" s="98"/>
      <c r="J30" s="100"/>
    </row>
    <row r="31" spans="1:10" s="87" customFormat="1" hidden="1" x14ac:dyDescent="0.25">
      <c r="A31" s="102"/>
      <c r="B31" s="102"/>
      <c r="C31" s="203"/>
      <c r="D31" s="78"/>
      <c r="E31" s="79"/>
      <c r="F31" s="78"/>
      <c r="G31" s="169">
        <f t="shared" si="0"/>
        <v>0</v>
      </c>
      <c r="H31" s="87" t="s">
        <v>180</v>
      </c>
      <c r="I31" s="98"/>
      <c r="J31" s="99"/>
    </row>
    <row r="32" spans="1:10" s="87" customFormat="1" hidden="1" x14ac:dyDescent="0.25">
      <c r="A32" s="102"/>
      <c r="B32" s="102"/>
      <c r="C32" s="203"/>
      <c r="D32" s="78"/>
      <c r="E32" s="79"/>
      <c r="F32" s="78"/>
      <c r="G32" s="169">
        <f t="shared" si="0"/>
        <v>0</v>
      </c>
      <c r="H32" s="87" t="s">
        <v>180</v>
      </c>
      <c r="I32" s="98"/>
      <c r="J32" s="100"/>
    </row>
    <row r="33" spans="1:10" s="87" customFormat="1" hidden="1" x14ac:dyDescent="0.25">
      <c r="A33" s="102"/>
      <c r="B33" s="102"/>
      <c r="C33" s="203"/>
      <c r="D33" s="78"/>
      <c r="E33" s="79"/>
      <c r="F33" s="78"/>
      <c r="G33" s="169">
        <f t="shared" si="0"/>
        <v>0</v>
      </c>
      <c r="H33" s="87" t="s">
        <v>180</v>
      </c>
      <c r="I33" s="98"/>
      <c r="J33" s="99"/>
    </row>
    <row r="34" spans="1:10" s="87" customFormat="1" hidden="1" x14ac:dyDescent="0.25">
      <c r="A34" s="102"/>
      <c r="B34" s="102"/>
      <c r="C34" s="203"/>
      <c r="D34" s="78"/>
      <c r="E34" s="79"/>
      <c r="F34" s="78"/>
      <c r="G34" s="169">
        <f t="shared" si="0"/>
        <v>0</v>
      </c>
      <c r="H34" s="87" t="s">
        <v>180</v>
      </c>
      <c r="I34" s="98"/>
      <c r="J34" s="100"/>
    </row>
    <row r="35" spans="1:10" s="87" customFormat="1" hidden="1" x14ac:dyDescent="0.25">
      <c r="A35" s="102"/>
      <c r="B35" s="102"/>
      <c r="C35" s="203"/>
      <c r="D35" s="78"/>
      <c r="E35" s="79"/>
      <c r="F35" s="78"/>
      <c r="G35" s="169">
        <f t="shared" si="0"/>
        <v>0</v>
      </c>
      <c r="H35" s="87" t="s">
        <v>180</v>
      </c>
      <c r="I35" s="98"/>
      <c r="J35" s="99"/>
    </row>
    <row r="36" spans="1:10" s="87" customFormat="1" hidden="1" x14ac:dyDescent="0.25">
      <c r="A36" s="102"/>
      <c r="B36" s="102"/>
      <c r="C36" s="203"/>
      <c r="D36" s="78"/>
      <c r="E36" s="79"/>
      <c r="F36" s="78"/>
      <c r="G36" s="169">
        <f t="shared" si="0"/>
        <v>0</v>
      </c>
      <c r="H36" s="87" t="s">
        <v>180</v>
      </c>
      <c r="I36" s="98"/>
      <c r="J36" s="100"/>
    </row>
    <row r="37" spans="1:10" s="87" customFormat="1" hidden="1" x14ac:dyDescent="0.25">
      <c r="A37" s="102"/>
      <c r="B37" s="102"/>
      <c r="C37" s="203"/>
      <c r="D37" s="78"/>
      <c r="E37" s="79"/>
      <c r="F37" s="78"/>
      <c r="G37" s="169">
        <f t="shared" si="0"/>
        <v>0</v>
      </c>
      <c r="H37" s="87" t="s">
        <v>180</v>
      </c>
      <c r="I37" s="98"/>
      <c r="J37" s="99"/>
    </row>
    <row r="38" spans="1:10" s="87" customFormat="1" hidden="1" x14ac:dyDescent="0.25">
      <c r="A38" s="102"/>
      <c r="B38" s="102"/>
      <c r="C38" s="203"/>
      <c r="D38" s="78"/>
      <c r="E38" s="79"/>
      <c r="F38" s="78"/>
      <c r="G38" s="169">
        <f t="shared" ref="G38:G69" si="1">ROUND(C38*E38*F38,2)</f>
        <v>0</v>
      </c>
      <c r="H38" s="87" t="s">
        <v>180</v>
      </c>
      <c r="I38" s="98"/>
      <c r="J38" s="100"/>
    </row>
    <row r="39" spans="1:10" s="87" customFormat="1" hidden="1" x14ac:dyDescent="0.25">
      <c r="A39" s="102"/>
      <c r="B39" s="102"/>
      <c r="C39" s="203"/>
      <c r="D39" s="78"/>
      <c r="E39" s="79"/>
      <c r="F39" s="78"/>
      <c r="G39" s="169">
        <f t="shared" si="1"/>
        <v>0</v>
      </c>
      <c r="H39" s="87" t="s">
        <v>180</v>
      </c>
      <c r="I39" s="98"/>
      <c r="J39" s="99"/>
    </row>
    <row r="40" spans="1:10" s="87" customFormat="1" hidden="1" x14ac:dyDescent="0.25">
      <c r="A40" s="102"/>
      <c r="B40" s="102"/>
      <c r="C40" s="203"/>
      <c r="D40" s="78"/>
      <c r="E40" s="79"/>
      <c r="F40" s="78"/>
      <c r="G40" s="169">
        <f t="shared" si="1"/>
        <v>0</v>
      </c>
      <c r="H40" s="87" t="s">
        <v>180</v>
      </c>
      <c r="I40" s="98"/>
      <c r="J40" s="100"/>
    </row>
    <row r="41" spans="1:10" s="87" customFormat="1" hidden="1" x14ac:dyDescent="0.25">
      <c r="A41" s="102"/>
      <c r="B41" s="102"/>
      <c r="C41" s="203"/>
      <c r="D41" s="78"/>
      <c r="E41" s="79"/>
      <c r="F41" s="78"/>
      <c r="G41" s="169">
        <f t="shared" si="1"/>
        <v>0</v>
      </c>
      <c r="H41" s="87" t="s">
        <v>180</v>
      </c>
      <c r="I41" s="98"/>
      <c r="J41" s="99"/>
    </row>
    <row r="42" spans="1:10" s="87" customFormat="1" hidden="1" x14ac:dyDescent="0.25">
      <c r="A42" s="102"/>
      <c r="B42" s="102"/>
      <c r="C42" s="203"/>
      <c r="D42" s="78"/>
      <c r="E42" s="79"/>
      <c r="F42" s="78"/>
      <c r="G42" s="169">
        <f t="shared" si="1"/>
        <v>0</v>
      </c>
      <c r="H42" s="87" t="s">
        <v>180</v>
      </c>
      <c r="I42" s="98"/>
      <c r="J42" s="100"/>
    </row>
    <row r="43" spans="1:10" s="87" customFormat="1" hidden="1" x14ac:dyDescent="0.25">
      <c r="A43" s="102"/>
      <c r="B43" s="102"/>
      <c r="C43" s="203"/>
      <c r="D43" s="78"/>
      <c r="E43" s="79"/>
      <c r="F43" s="78"/>
      <c r="G43" s="169">
        <f t="shared" si="1"/>
        <v>0</v>
      </c>
      <c r="H43" s="87" t="s">
        <v>180</v>
      </c>
      <c r="I43" s="98"/>
      <c r="J43" s="99"/>
    </row>
    <row r="44" spans="1:10" s="87" customFormat="1" hidden="1" x14ac:dyDescent="0.25">
      <c r="A44" s="102"/>
      <c r="B44" s="102"/>
      <c r="C44" s="203"/>
      <c r="D44" s="78"/>
      <c r="E44" s="79"/>
      <c r="F44" s="78"/>
      <c r="G44" s="169">
        <f t="shared" si="1"/>
        <v>0</v>
      </c>
      <c r="H44" s="87" t="s">
        <v>180</v>
      </c>
      <c r="I44" s="98"/>
      <c r="J44" s="100"/>
    </row>
    <row r="45" spans="1:10" s="87" customFormat="1" hidden="1" x14ac:dyDescent="0.25">
      <c r="A45" s="102"/>
      <c r="B45" s="102"/>
      <c r="C45" s="203"/>
      <c r="D45" s="78"/>
      <c r="E45" s="79"/>
      <c r="F45" s="78"/>
      <c r="G45" s="169">
        <f t="shared" si="1"/>
        <v>0</v>
      </c>
      <c r="H45" s="87" t="s">
        <v>180</v>
      </c>
      <c r="I45" s="98"/>
      <c r="J45" s="99"/>
    </row>
    <row r="46" spans="1:10" s="87" customFormat="1" hidden="1" x14ac:dyDescent="0.25">
      <c r="A46" s="102"/>
      <c r="B46" s="102"/>
      <c r="C46" s="203"/>
      <c r="D46" s="78"/>
      <c r="E46" s="79"/>
      <c r="F46" s="78"/>
      <c r="G46" s="169">
        <f t="shared" si="1"/>
        <v>0</v>
      </c>
      <c r="H46" s="87" t="s">
        <v>180</v>
      </c>
      <c r="I46" s="98"/>
      <c r="J46" s="100"/>
    </row>
    <row r="47" spans="1:10" s="87" customFormat="1" hidden="1" x14ac:dyDescent="0.25">
      <c r="A47" s="102"/>
      <c r="B47" s="102"/>
      <c r="C47" s="203"/>
      <c r="D47" s="78"/>
      <c r="E47" s="79"/>
      <c r="F47" s="78"/>
      <c r="G47" s="169">
        <f t="shared" si="1"/>
        <v>0</v>
      </c>
      <c r="H47" s="87" t="s">
        <v>180</v>
      </c>
      <c r="I47" s="98"/>
      <c r="J47" s="99"/>
    </row>
    <row r="48" spans="1:10" s="87" customFormat="1" hidden="1" x14ac:dyDescent="0.25">
      <c r="A48" s="102"/>
      <c r="B48" s="102"/>
      <c r="C48" s="203"/>
      <c r="D48" s="78"/>
      <c r="E48" s="79"/>
      <c r="F48" s="78"/>
      <c r="G48" s="169">
        <f t="shared" si="1"/>
        <v>0</v>
      </c>
      <c r="H48" s="87" t="s">
        <v>180</v>
      </c>
      <c r="I48" s="98"/>
      <c r="J48" s="100"/>
    </row>
    <row r="49" spans="1:10" s="87" customFormat="1" hidden="1" x14ac:dyDescent="0.25">
      <c r="A49" s="102"/>
      <c r="B49" s="102"/>
      <c r="C49" s="203"/>
      <c r="D49" s="78"/>
      <c r="E49" s="79"/>
      <c r="F49" s="78"/>
      <c r="G49" s="169">
        <f t="shared" si="1"/>
        <v>0</v>
      </c>
      <c r="H49" s="87" t="s">
        <v>180</v>
      </c>
      <c r="I49" s="98"/>
      <c r="J49" s="99"/>
    </row>
    <row r="50" spans="1:10" s="87" customFormat="1" hidden="1" x14ac:dyDescent="0.25">
      <c r="A50" s="102"/>
      <c r="B50" s="102"/>
      <c r="C50" s="203"/>
      <c r="D50" s="78"/>
      <c r="E50" s="79"/>
      <c r="F50" s="78"/>
      <c r="G50" s="169">
        <f t="shared" si="1"/>
        <v>0</v>
      </c>
      <c r="H50" s="87" t="s">
        <v>180</v>
      </c>
      <c r="I50" s="98"/>
      <c r="J50" s="100"/>
    </row>
    <row r="51" spans="1:10" s="87" customFormat="1" hidden="1" x14ac:dyDescent="0.25">
      <c r="A51" s="102"/>
      <c r="B51" s="102"/>
      <c r="C51" s="203"/>
      <c r="D51" s="78"/>
      <c r="E51" s="79"/>
      <c r="F51" s="78"/>
      <c r="G51" s="169">
        <f t="shared" si="1"/>
        <v>0</v>
      </c>
      <c r="H51" s="87" t="s">
        <v>180</v>
      </c>
      <c r="I51" s="98"/>
      <c r="J51" s="99"/>
    </row>
    <row r="52" spans="1:10" s="87" customFormat="1" hidden="1" x14ac:dyDescent="0.25">
      <c r="A52" s="102"/>
      <c r="B52" s="102"/>
      <c r="C52" s="203"/>
      <c r="D52" s="78"/>
      <c r="E52" s="79"/>
      <c r="F52" s="78"/>
      <c r="G52" s="169">
        <f t="shared" si="1"/>
        <v>0</v>
      </c>
      <c r="H52" s="87" t="s">
        <v>180</v>
      </c>
      <c r="I52" s="98"/>
      <c r="J52" s="100"/>
    </row>
    <row r="53" spans="1:10" s="87" customFormat="1" hidden="1" x14ac:dyDescent="0.25">
      <c r="A53" s="102"/>
      <c r="B53" s="102"/>
      <c r="C53" s="203"/>
      <c r="D53" s="78"/>
      <c r="E53" s="79"/>
      <c r="F53" s="78"/>
      <c r="G53" s="169">
        <f t="shared" si="1"/>
        <v>0</v>
      </c>
      <c r="H53" s="87" t="s">
        <v>180</v>
      </c>
      <c r="I53" s="98"/>
      <c r="J53" s="99"/>
    </row>
    <row r="54" spans="1:10" s="87" customFormat="1" hidden="1" x14ac:dyDescent="0.25">
      <c r="A54" s="102"/>
      <c r="B54" s="102"/>
      <c r="C54" s="203"/>
      <c r="D54" s="78"/>
      <c r="E54" s="79"/>
      <c r="F54" s="78"/>
      <c r="G54" s="169">
        <f t="shared" si="1"/>
        <v>0</v>
      </c>
      <c r="H54" s="87" t="s">
        <v>180</v>
      </c>
      <c r="I54" s="98"/>
      <c r="J54" s="100"/>
    </row>
    <row r="55" spans="1:10" s="87" customFormat="1" hidden="1" x14ac:dyDescent="0.25">
      <c r="A55" s="102"/>
      <c r="B55" s="102"/>
      <c r="C55" s="203"/>
      <c r="D55" s="78"/>
      <c r="E55" s="79"/>
      <c r="F55" s="78"/>
      <c r="G55" s="169">
        <f t="shared" si="1"/>
        <v>0</v>
      </c>
      <c r="H55" s="87" t="s">
        <v>180</v>
      </c>
      <c r="I55" s="98"/>
      <c r="J55" s="99"/>
    </row>
    <row r="56" spans="1:10" s="87" customFormat="1" hidden="1" x14ac:dyDescent="0.25">
      <c r="A56" s="102"/>
      <c r="B56" s="102"/>
      <c r="C56" s="203"/>
      <c r="D56" s="78"/>
      <c r="E56" s="79"/>
      <c r="F56" s="78"/>
      <c r="G56" s="169">
        <f t="shared" si="1"/>
        <v>0</v>
      </c>
      <c r="H56" s="87" t="s">
        <v>180</v>
      </c>
      <c r="I56" s="98"/>
      <c r="J56" s="100"/>
    </row>
    <row r="57" spans="1:10" s="87" customFormat="1" hidden="1" x14ac:dyDescent="0.25">
      <c r="A57" s="102"/>
      <c r="B57" s="102"/>
      <c r="C57" s="203"/>
      <c r="D57" s="78"/>
      <c r="E57" s="79"/>
      <c r="F57" s="78"/>
      <c r="G57" s="169">
        <f t="shared" si="1"/>
        <v>0</v>
      </c>
      <c r="H57" s="87" t="s">
        <v>180</v>
      </c>
      <c r="I57" s="98"/>
      <c r="J57" s="99"/>
    </row>
    <row r="58" spans="1:10" s="87" customFormat="1" hidden="1" x14ac:dyDescent="0.25">
      <c r="A58" s="102"/>
      <c r="B58" s="102"/>
      <c r="C58" s="203"/>
      <c r="D58" s="78"/>
      <c r="E58" s="79"/>
      <c r="F58" s="78"/>
      <c r="G58" s="169">
        <f t="shared" si="1"/>
        <v>0</v>
      </c>
      <c r="H58" s="87" t="s">
        <v>180</v>
      </c>
      <c r="I58" s="98"/>
      <c r="J58" s="100"/>
    </row>
    <row r="59" spans="1:10" s="87" customFormat="1" hidden="1" x14ac:dyDescent="0.25">
      <c r="A59" s="102"/>
      <c r="B59" s="102"/>
      <c r="C59" s="203"/>
      <c r="D59" s="78"/>
      <c r="E59" s="79"/>
      <c r="F59" s="78"/>
      <c r="G59" s="169">
        <f t="shared" si="1"/>
        <v>0</v>
      </c>
      <c r="H59" s="87" t="s">
        <v>180</v>
      </c>
      <c r="I59" s="98"/>
      <c r="J59" s="99"/>
    </row>
    <row r="60" spans="1:10" s="87" customFormat="1" hidden="1" x14ac:dyDescent="0.25">
      <c r="A60" s="102"/>
      <c r="B60" s="102"/>
      <c r="C60" s="203"/>
      <c r="D60" s="78"/>
      <c r="E60" s="79"/>
      <c r="F60" s="78"/>
      <c r="G60" s="169">
        <f t="shared" si="1"/>
        <v>0</v>
      </c>
      <c r="H60" s="87" t="s">
        <v>180</v>
      </c>
      <c r="I60" s="98"/>
      <c r="J60" s="100"/>
    </row>
    <row r="61" spans="1:10" s="87" customFormat="1" hidden="1" x14ac:dyDescent="0.25">
      <c r="A61" s="102"/>
      <c r="B61" s="102"/>
      <c r="C61" s="203"/>
      <c r="D61" s="78"/>
      <c r="E61" s="79"/>
      <c r="F61" s="78"/>
      <c r="G61" s="169">
        <f t="shared" si="1"/>
        <v>0</v>
      </c>
      <c r="H61" s="87" t="s">
        <v>180</v>
      </c>
      <c r="I61" s="98"/>
      <c r="J61" s="99"/>
    </row>
    <row r="62" spans="1:10" s="87" customFormat="1" hidden="1" x14ac:dyDescent="0.25">
      <c r="A62" s="102"/>
      <c r="B62" s="102"/>
      <c r="C62" s="203"/>
      <c r="D62" s="78"/>
      <c r="E62" s="79"/>
      <c r="F62" s="78"/>
      <c r="G62" s="169">
        <f t="shared" si="1"/>
        <v>0</v>
      </c>
      <c r="H62" s="87" t="s">
        <v>180</v>
      </c>
      <c r="I62" s="98"/>
      <c r="J62" s="100"/>
    </row>
    <row r="63" spans="1:10" s="87" customFormat="1" hidden="1" x14ac:dyDescent="0.25">
      <c r="A63" s="102"/>
      <c r="B63" s="102"/>
      <c r="C63" s="203"/>
      <c r="D63" s="78"/>
      <c r="E63" s="79"/>
      <c r="F63" s="78"/>
      <c r="G63" s="169">
        <f t="shared" si="1"/>
        <v>0</v>
      </c>
      <c r="H63" s="87" t="s">
        <v>180</v>
      </c>
      <c r="I63" s="98"/>
      <c r="J63" s="99"/>
    </row>
    <row r="64" spans="1:10" s="87" customFormat="1" hidden="1" x14ac:dyDescent="0.25">
      <c r="A64" s="102"/>
      <c r="B64" s="102"/>
      <c r="C64" s="203"/>
      <c r="D64" s="78"/>
      <c r="E64" s="79"/>
      <c r="F64" s="78"/>
      <c r="G64" s="169">
        <f t="shared" si="1"/>
        <v>0</v>
      </c>
      <c r="H64" s="87" t="s">
        <v>180</v>
      </c>
      <c r="I64" s="98"/>
      <c r="J64" s="100"/>
    </row>
    <row r="65" spans="1:10" s="87" customFormat="1" hidden="1" x14ac:dyDescent="0.25">
      <c r="A65" s="102"/>
      <c r="B65" s="102"/>
      <c r="C65" s="203"/>
      <c r="D65" s="78"/>
      <c r="E65" s="79"/>
      <c r="F65" s="78"/>
      <c r="G65" s="169">
        <f t="shared" si="1"/>
        <v>0</v>
      </c>
      <c r="H65" s="87" t="s">
        <v>180</v>
      </c>
      <c r="I65" s="98"/>
      <c r="J65" s="99"/>
    </row>
    <row r="66" spans="1:10" s="87" customFormat="1" hidden="1" x14ac:dyDescent="0.25">
      <c r="A66" s="102"/>
      <c r="B66" s="102"/>
      <c r="C66" s="203"/>
      <c r="D66" s="78"/>
      <c r="E66" s="79"/>
      <c r="F66" s="78"/>
      <c r="G66" s="169">
        <f t="shared" si="1"/>
        <v>0</v>
      </c>
      <c r="H66" s="87" t="s">
        <v>180</v>
      </c>
      <c r="I66" s="98"/>
      <c r="J66" s="100"/>
    </row>
    <row r="67" spans="1:10" s="87" customFormat="1" hidden="1" x14ac:dyDescent="0.25">
      <c r="A67" s="102"/>
      <c r="B67" s="102"/>
      <c r="C67" s="203"/>
      <c r="D67" s="78"/>
      <c r="E67" s="79"/>
      <c r="F67" s="78"/>
      <c r="G67" s="169">
        <f t="shared" si="1"/>
        <v>0</v>
      </c>
      <c r="H67" s="87" t="s">
        <v>180</v>
      </c>
      <c r="I67" s="98"/>
      <c r="J67" s="99"/>
    </row>
    <row r="68" spans="1:10" s="87" customFormat="1" hidden="1" x14ac:dyDescent="0.25">
      <c r="A68" s="102"/>
      <c r="B68" s="102"/>
      <c r="C68" s="203"/>
      <c r="D68" s="78"/>
      <c r="E68" s="79"/>
      <c r="F68" s="78"/>
      <c r="G68" s="169">
        <f t="shared" si="1"/>
        <v>0</v>
      </c>
      <c r="H68" s="87" t="s">
        <v>180</v>
      </c>
      <c r="I68" s="98"/>
      <c r="J68" s="100"/>
    </row>
    <row r="69" spans="1:10" s="87" customFormat="1" hidden="1" x14ac:dyDescent="0.25">
      <c r="A69" s="102"/>
      <c r="B69" s="102"/>
      <c r="C69" s="203"/>
      <c r="D69" s="78"/>
      <c r="E69" s="79"/>
      <c r="F69" s="78"/>
      <c r="G69" s="169">
        <f t="shared" si="1"/>
        <v>0</v>
      </c>
      <c r="H69" s="87" t="s">
        <v>180</v>
      </c>
      <c r="I69" s="98"/>
      <c r="J69" s="99"/>
    </row>
    <row r="70" spans="1:10" s="87" customFormat="1" hidden="1" x14ac:dyDescent="0.25">
      <c r="A70" s="102"/>
      <c r="B70" s="102"/>
      <c r="C70" s="203"/>
      <c r="D70" s="78"/>
      <c r="E70" s="79"/>
      <c r="F70" s="78"/>
      <c r="G70" s="169">
        <f t="shared" ref="G70:G101" si="2">ROUND(C70*E70*F70,2)</f>
        <v>0</v>
      </c>
      <c r="H70" s="87" t="s">
        <v>180</v>
      </c>
      <c r="I70" s="98"/>
      <c r="J70" s="100"/>
    </row>
    <row r="71" spans="1:10" s="87" customFormat="1" hidden="1" x14ac:dyDescent="0.25">
      <c r="A71" s="102"/>
      <c r="B71" s="102"/>
      <c r="C71" s="203"/>
      <c r="D71" s="78"/>
      <c r="E71" s="79"/>
      <c r="F71" s="78"/>
      <c r="G71" s="169">
        <f t="shared" si="2"/>
        <v>0</v>
      </c>
      <c r="H71" s="87" t="s">
        <v>180</v>
      </c>
      <c r="I71" s="98"/>
      <c r="J71" s="99"/>
    </row>
    <row r="72" spans="1:10" s="87" customFormat="1" hidden="1" x14ac:dyDescent="0.25">
      <c r="A72" s="102"/>
      <c r="B72" s="102"/>
      <c r="C72" s="203"/>
      <c r="D72" s="78"/>
      <c r="E72" s="79"/>
      <c r="F72" s="78"/>
      <c r="G72" s="169">
        <f t="shared" si="2"/>
        <v>0</v>
      </c>
      <c r="H72" s="87" t="s">
        <v>180</v>
      </c>
      <c r="I72" s="98"/>
      <c r="J72" s="100"/>
    </row>
    <row r="73" spans="1:10" s="87" customFormat="1" hidden="1" x14ac:dyDescent="0.25">
      <c r="A73" s="102"/>
      <c r="B73" s="102"/>
      <c r="C73" s="203"/>
      <c r="D73" s="78"/>
      <c r="E73" s="79"/>
      <c r="F73" s="78"/>
      <c r="G73" s="169">
        <f t="shared" si="2"/>
        <v>0</v>
      </c>
      <c r="H73" s="87" t="s">
        <v>180</v>
      </c>
      <c r="I73" s="98"/>
      <c r="J73" s="99"/>
    </row>
    <row r="74" spans="1:10" s="87" customFormat="1" hidden="1" x14ac:dyDescent="0.25">
      <c r="A74" s="102"/>
      <c r="B74" s="102"/>
      <c r="C74" s="203"/>
      <c r="D74" s="78"/>
      <c r="E74" s="79"/>
      <c r="F74" s="78"/>
      <c r="G74" s="169">
        <f t="shared" si="2"/>
        <v>0</v>
      </c>
      <c r="H74" s="87" t="s">
        <v>180</v>
      </c>
      <c r="I74" s="98"/>
      <c r="J74" s="100"/>
    </row>
    <row r="75" spans="1:10" s="87" customFormat="1" hidden="1" x14ac:dyDescent="0.25">
      <c r="A75" s="102"/>
      <c r="B75" s="102"/>
      <c r="C75" s="203"/>
      <c r="D75" s="78"/>
      <c r="E75" s="79"/>
      <c r="F75" s="78"/>
      <c r="G75" s="169">
        <f t="shared" si="2"/>
        <v>0</v>
      </c>
      <c r="H75" s="87" t="s">
        <v>180</v>
      </c>
      <c r="I75" s="98"/>
      <c r="J75" s="99"/>
    </row>
    <row r="76" spans="1:10" s="87" customFormat="1" hidden="1" x14ac:dyDescent="0.25">
      <c r="A76" s="102"/>
      <c r="B76" s="102"/>
      <c r="C76" s="203"/>
      <c r="D76" s="78"/>
      <c r="E76" s="79"/>
      <c r="F76" s="78"/>
      <c r="G76" s="169">
        <f t="shared" si="2"/>
        <v>0</v>
      </c>
      <c r="H76" s="87" t="s">
        <v>180</v>
      </c>
      <c r="I76" s="98"/>
      <c r="J76" s="100"/>
    </row>
    <row r="77" spans="1:10" s="87" customFormat="1" hidden="1" x14ac:dyDescent="0.25">
      <c r="A77" s="102"/>
      <c r="B77" s="102"/>
      <c r="C77" s="203"/>
      <c r="D77" s="78"/>
      <c r="E77" s="79"/>
      <c r="F77" s="78"/>
      <c r="G77" s="169">
        <f t="shared" si="2"/>
        <v>0</v>
      </c>
      <c r="H77" s="87" t="s">
        <v>180</v>
      </c>
      <c r="I77" s="98"/>
      <c r="J77" s="99"/>
    </row>
    <row r="78" spans="1:10" s="87" customFormat="1" hidden="1" x14ac:dyDescent="0.25">
      <c r="A78" s="102"/>
      <c r="B78" s="102"/>
      <c r="C78" s="203"/>
      <c r="D78" s="78"/>
      <c r="E78" s="79"/>
      <c r="F78" s="78"/>
      <c r="G78" s="169">
        <f t="shared" si="2"/>
        <v>0</v>
      </c>
      <c r="H78" s="87" t="s">
        <v>180</v>
      </c>
      <c r="I78" s="98"/>
      <c r="J78" s="100"/>
    </row>
    <row r="79" spans="1:10" s="87" customFormat="1" hidden="1" x14ac:dyDescent="0.25">
      <c r="A79" s="102"/>
      <c r="B79" s="102"/>
      <c r="C79" s="203"/>
      <c r="D79" s="78"/>
      <c r="E79" s="79"/>
      <c r="F79" s="78"/>
      <c r="G79" s="169">
        <f t="shared" si="2"/>
        <v>0</v>
      </c>
      <c r="H79" s="87" t="s">
        <v>180</v>
      </c>
      <c r="I79" s="98"/>
      <c r="J79" s="99"/>
    </row>
    <row r="80" spans="1:10" s="87" customFormat="1" hidden="1" x14ac:dyDescent="0.25">
      <c r="A80" s="102"/>
      <c r="B80" s="102"/>
      <c r="C80" s="203"/>
      <c r="D80" s="78"/>
      <c r="E80" s="79"/>
      <c r="F80" s="78"/>
      <c r="G80" s="169">
        <f t="shared" si="2"/>
        <v>0</v>
      </c>
      <c r="H80" s="87" t="s">
        <v>180</v>
      </c>
      <c r="I80" s="98"/>
      <c r="J80" s="100"/>
    </row>
    <row r="81" spans="1:10" s="87" customFormat="1" hidden="1" x14ac:dyDescent="0.25">
      <c r="A81" s="102"/>
      <c r="B81" s="102"/>
      <c r="C81" s="203"/>
      <c r="D81" s="78"/>
      <c r="E81" s="79"/>
      <c r="F81" s="78"/>
      <c r="G81" s="169">
        <f t="shared" si="2"/>
        <v>0</v>
      </c>
      <c r="H81" s="87" t="s">
        <v>180</v>
      </c>
      <c r="I81" s="98"/>
      <c r="J81" s="99"/>
    </row>
    <row r="82" spans="1:10" s="87" customFormat="1" hidden="1" x14ac:dyDescent="0.25">
      <c r="A82" s="102"/>
      <c r="B82" s="102"/>
      <c r="C82" s="203"/>
      <c r="D82" s="78"/>
      <c r="E82" s="79"/>
      <c r="F82" s="78"/>
      <c r="G82" s="169">
        <f t="shared" si="2"/>
        <v>0</v>
      </c>
      <c r="H82" s="87" t="s">
        <v>180</v>
      </c>
      <c r="I82" s="98"/>
      <c r="J82" s="100"/>
    </row>
    <row r="83" spans="1:10" s="87" customFormat="1" hidden="1" x14ac:dyDescent="0.25">
      <c r="A83" s="102"/>
      <c r="B83" s="102"/>
      <c r="C83" s="203"/>
      <c r="D83" s="78"/>
      <c r="E83" s="79"/>
      <c r="F83" s="78"/>
      <c r="G83" s="169">
        <f t="shared" si="2"/>
        <v>0</v>
      </c>
      <c r="H83" s="87" t="s">
        <v>180</v>
      </c>
      <c r="I83" s="98"/>
      <c r="J83" s="99"/>
    </row>
    <row r="84" spans="1:10" s="87" customFormat="1" hidden="1" x14ac:dyDescent="0.25">
      <c r="A84" s="102"/>
      <c r="B84" s="102"/>
      <c r="C84" s="203"/>
      <c r="D84" s="78"/>
      <c r="E84" s="79"/>
      <c r="F84" s="78"/>
      <c r="G84" s="169">
        <f t="shared" si="2"/>
        <v>0</v>
      </c>
      <c r="H84" s="87" t="s">
        <v>180</v>
      </c>
      <c r="I84" s="98"/>
      <c r="J84" s="100"/>
    </row>
    <row r="85" spans="1:10" s="87" customFormat="1" hidden="1" x14ac:dyDescent="0.25">
      <c r="A85" s="102"/>
      <c r="B85" s="102"/>
      <c r="C85" s="203"/>
      <c r="D85" s="78"/>
      <c r="E85" s="79"/>
      <c r="F85" s="78"/>
      <c r="G85" s="169">
        <f t="shared" si="2"/>
        <v>0</v>
      </c>
      <c r="H85" s="87" t="s">
        <v>180</v>
      </c>
      <c r="I85" s="98"/>
      <c r="J85" s="99"/>
    </row>
    <row r="86" spans="1:10" s="87" customFormat="1" hidden="1" x14ac:dyDescent="0.25">
      <c r="A86" s="102"/>
      <c r="B86" s="102"/>
      <c r="C86" s="203"/>
      <c r="D86" s="78"/>
      <c r="E86" s="79"/>
      <c r="F86" s="78"/>
      <c r="G86" s="169">
        <f t="shared" si="2"/>
        <v>0</v>
      </c>
      <c r="H86" s="87" t="s">
        <v>180</v>
      </c>
      <c r="I86" s="98"/>
      <c r="J86" s="100"/>
    </row>
    <row r="87" spans="1:10" s="87" customFormat="1" hidden="1" x14ac:dyDescent="0.25">
      <c r="A87" s="102"/>
      <c r="B87" s="102"/>
      <c r="C87" s="203"/>
      <c r="D87" s="78"/>
      <c r="E87" s="79"/>
      <c r="F87" s="78"/>
      <c r="G87" s="169">
        <f t="shared" si="2"/>
        <v>0</v>
      </c>
      <c r="H87" s="87" t="s">
        <v>180</v>
      </c>
      <c r="I87" s="98"/>
      <c r="J87" s="99"/>
    </row>
    <row r="88" spans="1:10" s="87" customFormat="1" hidden="1" x14ac:dyDescent="0.25">
      <c r="A88" s="102"/>
      <c r="B88" s="102"/>
      <c r="C88" s="203"/>
      <c r="D88" s="78"/>
      <c r="E88" s="79"/>
      <c r="F88" s="78"/>
      <c r="G88" s="169">
        <f t="shared" si="2"/>
        <v>0</v>
      </c>
      <c r="H88" s="87" t="s">
        <v>180</v>
      </c>
      <c r="I88" s="98"/>
      <c r="J88" s="100"/>
    </row>
    <row r="89" spans="1:10" s="87" customFormat="1" hidden="1" x14ac:dyDescent="0.25">
      <c r="A89" s="102"/>
      <c r="B89" s="102"/>
      <c r="C89" s="203"/>
      <c r="D89" s="78"/>
      <c r="E89" s="79"/>
      <c r="F89" s="78"/>
      <c r="G89" s="169">
        <f t="shared" si="2"/>
        <v>0</v>
      </c>
      <c r="H89" s="87" t="s">
        <v>180</v>
      </c>
      <c r="I89" s="98"/>
      <c r="J89" s="99"/>
    </row>
    <row r="90" spans="1:10" s="87" customFormat="1" hidden="1" x14ac:dyDescent="0.25">
      <c r="A90" s="102"/>
      <c r="B90" s="102"/>
      <c r="C90" s="203"/>
      <c r="D90" s="78"/>
      <c r="E90" s="79"/>
      <c r="F90" s="78"/>
      <c r="G90" s="169">
        <f t="shared" si="2"/>
        <v>0</v>
      </c>
      <c r="H90" s="87" t="s">
        <v>180</v>
      </c>
      <c r="I90" s="98"/>
      <c r="J90" s="100"/>
    </row>
    <row r="91" spans="1:10" s="87" customFormat="1" hidden="1" x14ac:dyDescent="0.25">
      <c r="A91" s="102"/>
      <c r="B91" s="102"/>
      <c r="C91" s="203"/>
      <c r="D91" s="78"/>
      <c r="E91" s="79"/>
      <c r="F91" s="78"/>
      <c r="G91" s="169">
        <f t="shared" si="2"/>
        <v>0</v>
      </c>
      <c r="H91" s="87" t="s">
        <v>180</v>
      </c>
      <c r="I91" s="98"/>
      <c r="J91" s="99"/>
    </row>
    <row r="92" spans="1:10" s="87" customFormat="1" hidden="1" x14ac:dyDescent="0.25">
      <c r="A92" s="102"/>
      <c r="B92" s="102"/>
      <c r="C92" s="203"/>
      <c r="D92" s="78"/>
      <c r="E92" s="79"/>
      <c r="F92" s="78"/>
      <c r="G92" s="169">
        <f t="shared" si="2"/>
        <v>0</v>
      </c>
      <c r="H92" s="87" t="s">
        <v>180</v>
      </c>
      <c r="I92" s="98"/>
      <c r="J92" s="100"/>
    </row>
    <row r="93" spans="1:10" s="87" customFormat="1" hidden="1" x14ac:dyDescent="0.25">
      <c r="A93" s="102"/>
      <c r="B93" s="102"/>
      <c r="C93" s="203"/>
      <c r="D93" s="78"/>
      <c r="E93" s="79"/>
      <c r="F93" s="78"/>
      <c r="G93" s="169">
        <f t="shared" si="2"/>
        <v>0</v>
      </c>
      <c r="H93" s="87" t="s">
        <v>180</v>
      </c>
      <c r="I93" s="98"/>
      <c r="J93" s="99"/>
    </row>
    <row r="94" spans="1:10" s="87" customFormat="1" hidden="1" x14ac:dyDescent="0.25">
      <c r="A94" s="102"/>
      <c r="B94" s="102"/>
      <c r="C94" s="203"/>
      <c r="D94" s="78"/>
      <c r="E94" s="79"/>
      <c r="F94" s="78"/>
      <c r="G94" s="169">
        <f t="shared" si="2"/>
        <v>0</v>
      </c>
      <c r="H94" s="87" t="s">
        <v>180</v>
      </c>
      <c r="I94" s="98"/>
      <c r="J94" s="100"/>
    </row>
    <row r="95" spans="1:10" s="87" customFormat="1" hidden="1" x14ac:dyDescent="0.25">
      <c r="A95" s="102"/>
      <c r="B95" s="102"/>
      <c r="C95" s="203"/>
      <c r="D95" s="78"/>
      <c r="E95" s="79"/>
      <c r="F95" s="78"/>
      <c r="G95" s="169">
        <f t="shared" si="2"/>
        <v>0</v>
      </c>
      <c r="H95" s="87" t="s">
        <v>180</v>
      </c>
      <c r="I95" s="98"/>
      <c r="J95" s="99"/>
    </row>
    <row r="96" spans="1:10" s="87" customFormat="1" hidden="1" x14ac:dyDescent="0.25">
      <c r="A96" s="102"/>
      <c r="B96" s="102"/>
      <c r="C96" s="203"/>
      <c r="D96" s="78"/>
      <c r="E96" s="79"/>
      <c r="F96" s="78"/>
      <c r="G96" s="169">
        <f t="shared" si="2"/>
        <v>0</v>
      </c>
      <c r="H96" s="87" t="s">
        <v>180</v>
      </c>
      <c r="I96" s="98"/>
      <c r="J96" s="100"/>
    </row>
    <row r="97" spans="1:10" s="87" customFormat="1" hidden="1" x14ac:dyDescent="0.25">
      <c r="A97" s="102"/>
      <c r="B97" s="102"/>
      <c r="C97" s="203"/>
      <c r="D97" s="78"/>
      <c r="E97" s="79"/>
      <c r="F97" s="78"/>
      <c r="G97" s="169">
        <f t="shared" si="2"/>
        <v>0</v>
      </c>
      <c r="H97" s="87" t="s">
        <v>180</v>
      </c>
      <c r="I97" s="98"/>
      <c r="J97" s="99"/>
    </row>
    <row r="98" spans="1:10" s="87" customFormat="1" hidden="1" x14ac:dyDescent="0.25">
      <c r="A98" s="102"/>
      <c r="B98" s="102"/>
      <c r="C98" s="203"/>
      <c r="D98" s="78"/>
      <c r="E98" s="79"/>
      <c r="F98" s="78"/>
      <c r="G98" s="169">
        <f t="shared" si="2"/>
        <v>0</v>
      </c>
      <c r="H98" s="87" t="s">
        <v>180</v>
      </c>
      <c r="I98" s="98"/>
      <c r="J98" s="100"/>
    </row>
    <row r="99" spans="1:10" s="87" customFormat="1" hidden="1" x14ac:dyDescent="0.25">
      <c r="A99" s="102"/>
      <c r="B99" s="102"/>
      <c r="C99" s="203"/>
      <c r="D99" s="78"/>
      <c r="E99" s="79"/>
      <c r="F99" s="78"/>
      <c r="G99" s="169">
        <f t="shared" si="2"/>
        <v>0</v>
      </c>
      <c r="H99" s="87" t="s">
        <v>180</v>
      </c>
      <c r="I99" s="98"/>
      <c r="J99" s="99"/>
    </row>
    <row r="100" spans="1:10" s="87" customFormat="1" hidden="1" x14ac:dyDescent="0.25">
      <c r="A100" s="102"/>
      <c r="B100" s="102"/>
      <c r="C100" s="203"/>
      <c r="D100" s="78"/>
      <c r="E100" s="79"/>
      <c r="F100" s="78"/>
      <c r="G100" s="169">
        <f t="shared" si="2"/>
        <v>0</v>
      </c>
      <c r="H100" s="87" t="s">
        <v>180</v>
      </c>
      <c r="I100" s="98"/>
      <c r="J100" s="100"/>
    </row>
    <row r="101" spans="1:10" s="87" customFormat="1" hidden="1" x14ac:dyDescent="0.25">
      <c r="A101" s="102"/>
      <c r="B101" s="102"/>
      <c r="C101" s="203"/>
      <c r="D101" s="78"/>
      <c r="E101" s="79"/>
      <c r="F101" s="78"/>
      <c r="G101" s="169">
        <f t="shared" si="2"/>
        <v>0</v>
      </c>
      <c r="H101" s="87" t="s">
        <v>180</v>
      </c>
      <c r="I101" s="98"/>
      <c r="J101" s="99"/>
    </row>
    <row r="102" spans="1:10" s="87" customFormat="1" hidden="1" x14ac:dyDescent="0.25">
      <c r="A102" s="102"/>
      <c r="B102" s="102"/>
      <c r="C102" s="203"/>
      <c r="D102" s="78"/>
      <c r="E102" s="79"/>
      <c r="F102" s="78"/>
      <c r="G102" s="169">
        <f t="shared" ref="G102:G133" si="3">ROUND(C102*E102*F102,2)</f>
        <v>0</v>
      </c>
      <c r="H102" s="87" t="s">
        <v>180</v>
      </c>
      <c r="I102" s="98"/>
      <c r="J102" s="100"/>
    </row>
    <row r="103" spans="1:10" s="87" customFormat="1" hidden="1" x14ac:dyDescent="0.25">
      <c r="A103" s="102"/>
      <c r="B103" s="102"/>
      <c r="C103" s="203"/>
      <c r="D103" s="78"/>
      <c r="E103" s="79"/>
      <c r="F103" s="78"/>
      <c r="G103" s="169">
        <f t="shared" si="3"/>
        <v>0</v>
      </c>
      <c r="H103" s="87" t="s">
        <v>180</v>
      </c>
      <c r="I103" s="98"/>
      <c r="J103" s="99"/>
    </row>
    <row r="104" spans="1:10" s="87" customFormat="1" hidden="1" x14ac:dyDescent="0.25">
      <c r="A104" s="102"/>
      <c r="B104" s="102"/>
      <c r="C104" s="203"/>
      <c r="D104" s="78"/>
      <c r="E104" s="79"/>
      <c r="F104" s="78"/>
      <c r="G104" s="169">
        <f t="shared" si="3"/>
        <v>0</v>
      </c>
      <c r="H104" s="87" t="s">
        <v>180</v>
      </c>
      <c r="I104" s="98"/>
      <c r="J104" s="100"/>
    </row>
    <row r="105" spans="1:10" s="87" customFormat="1" hidden="1" x14ac:dyDescent="0.25">
      <c r="A105" s="102"/>
      <c r="B105" s="102"/>
      <c r="C105" s="203"/>
      <c r="D105" s="78"/>
      <c r="E105" s="79"/>
      <c r="F105" s="78"/>
      <c r="G105" s="169">
        <f t="shared" si="3"/>
        <v>0</v>
      </c>
      <c r="H105" s="87" t="s">
        <v>180</v>
      </c>
      <c r="I105" s="98"/>
      <c r="J105" s="99"/>
    </row>
    <row r="106" spans="1:10" s="87" customFormat="1" hidden="1" x14ac:dyDescent="0.25">
      <c r="A106" s="102"/>
      <c r="B106" s="102"/>
      <c r="C106" s="203"/>
      <c r="D106" s="78"/>
      <c r="E106" s="79"/>
      <c r="F106" s="78"/>
      <c r="G106" s="169">
        <f t="shared" si="3"/>
        <v>0</v>
      </c>
      <c r="H106" s="87" t="s">
        <v>180</v>
      </c>
      <c r="I106" s="98"/>
      <c r="J106" s="100"/>
    </row>
    <row r="107" spans="1:10" s="87" customFormat="1" hidden="1" x14ac:dyDescent="0.25">
      <c r="A107" s="102"/>
      <c r="B107" s="102"/>
      <c r="C107" s="203"/>
      <c r="D107" s="78"/>
      <c r="E107" s="79"/>
      <c r="F107" s="78"/>
      <c r="G107" s="169">
        <f t="shared" si="3"/>
        <v>0</v>
      </c>
      <c r="H107" s="87" t="s">
        <v>180</v>
      </c>
      <c r="I107" s="98"/>
      <c r="J107" s="99"/>
    </row>
    <row r="108" spans="1:10" s="87" customFormat="1" hidden="1" x14ac:dyDescent="0.25">
      <c r="A108" s="102"/>
      <c r="B108" s="102"/>
      <c r="C108" s="203"/>
      <c r="D108" s="78"/>
      <c r="E108" s="79"/>
      <c r="F108" s="78"/>
      <c r="G108" s="169">
        <f t="shared" si="3"/>
        <v>0</v>
      </c>
      <c r="H108" s="87" t="s">
        <v>180</v>
      </c>
      <c r="I108" s="98"/>
      <c r="J108" s="100"/>
    </row>
    <row r="109" spans="1:10" s="87" customFormat="1" hidden="1" x14ac:dyDescent="0.25">
      <c r="A109" s="102"/>
      <c r="B109" s="102"/>
      <c r="C109" s="203"/>
      <c r="D109" s="78"/>
      <c r="E109" s="79"/>
      <c r="F109" s="78"/>
      <c r="G109" s="169">
        <f t="shared" si="3"/>
        <v>0</v>
      </c>
      <c r="H109" s="87" t="s">
        <v>180</v>
      </c>
      <c r="I109" s="98"/>
      <c r="J109" s="99"/>
    </row>
    <row r="110" spans="1:10" s="87" customFormat="1" hidden="1" x14ac:dyDescent="0.25">
      <c r="A110" s="102"/>
      <c r="B110" s="102"/>
      <c r="C110" s="203"/>
      <c r="D110" s="78"/>
      <c r="E110" s="79"/>
      <c r="F110" s="78"/>
      <c r="G110" s="169">
        <f t="shared" si="3"/>
        <v>0</v>
      </c>
      <c r="H110" s="87" t="s">
        <v>180</v>
      </c>
      <c r="I110" s="98"/>
      <c r="J110" s="100"/>
    </row>
    <row r="111" spans="1:10" s="87" customFormat="1" hidden="1" x14ac:dyDescent="0.25">
      <c r="A111" s="102"/>
      <c r="B111" s="102"/>
      <c r="C111" s="203"/>
      <c r="D111" s="78"/>
      <c r="E111" s="79"/>
      <c r="F111" s="78"/>
      <c r="G111" s="169">
        <f t="shared" si="3"/>
        <v>0</v>
      </c>
      <c r="H111" s="87" t="s">
        <v>180</v>
      </c>
      <c r="I111" s="98"/>
      <c r="J111" s="99"/>
    </row>
    <row r="112" spans="1:10" s="87" customFormat="1" hidden="1" x14ac:dyDescent="0.25">
      <c r="A112" s="102"/>
      <c r="B112" s="102"/>
      <c r="C112" s="203"/>
      <c r="D112" s="78"/>
      <c r="E112" s="79"/>
      <c r="F112" s="78"/>
      <c r="G112" s="169">
        <f t="shared" si="3"/>
        <v>0</v>
      </c>
      <c r="H112" s="87" t="s">
        <v>180</v>
      </c>
      <c r="I112" s="98"/>
      <c r="J112" s="100"/>
    </row>
    <row r="113" spans="1:10" s="87" customFormat="1" hidden="1" x14ac:dyDescent="0.25">
      <c r="A113" s="102"/>
      <c r="B113" s="102"/>
      <c r="C113" s="203"/>
      <c r="D113" s="78"/>
      <c r="E113" s="79"/>
      <c r="F113" s="78"/>
      <c r="G113" s="169">
        <f t="shared" si="3"/>
        <v>0</v>
      </c>
      <c r="H113" s="87" t="s">
        <v>180</v>
      </c>
      <c r="I113" s="98"/>
      <c r="J113" s="99"/>
    </row>
    <row r="114" spans="1:10" s="87" customFormat="1" hidden="1" x14ac:dyDescent="0.25">
      <c r="A114" s="102"/>
      <c r="B114" s="102"/>
      <c r="C114" s="203"/>
      <c r="D114" s="78"/>
      <c r="E114" s="79"/>
      <c r="F114" s="78"/>
      <c r="G114" s="169">
        <f t="shared" si="3"/>
        <v>0</v>
      </c>
      <c r="H114" s="87" t="s">
        <v>180</v>
      </c>
      <c r="I114" s="98"/>
      <c r="J114" s="100"/>
    </row>
    <row r="115" spans="1:10" s="87" customFormat="1" hidden="1" x14ac:dyDescent="0.25">
      <c r="A115" s="102"/>
      <c r="B115" s="102"/>
      <c r="C115" s="203"/>
      <c r="D115" s="78"/>
      <c r="E115" s="79"/>
      <c r="F115" s="78"/>
      <c r="G115" s="169">
        <f t="shared" si="3"/>
        <v>0</v>
      </c>
      <c r="H115" s="87" t="s">
        <v>180</v>
      </c>
      <c r="I115" s="98"/>
      <c r="J115" s="99"/>
    </row>
    <row r="116" spans="1:10" s="87" customFormat="1" hidden="1" x14ac:dyDescent="0.25">
      <c r="A116" s="102"/>
      <c r="B116" s="102"/>
      <c r="C116" s="203"/>
      <c r="D116" s="78"/>
      <c r="E116" s="79"/>
      <c r="F116" s="78"/>
      <c r="G116" s="169">
        <f t="shared" si="3"/>
        <v>0</v>
      </c>
      <c r="H116" s="87" t="s">
        <v>180</v>
      </c>
      <c r="I116" s="98"/>
      <c r="J116" s="100"/>
    </row>
    <row r="117" spans="1:10" s="87" customFormat="1" hidden="1" x14ac:dyDescent="0.25">
      <c r="A117" s="102"/>
      <c r="B117" s="102"/>
      <c r="C117" s="203"/>
      <c r="D117" s="78"/>
      <c r="E117" s="79"/>
      <c r="F117" s="78"/>
      <c r="G117" s="169">
        <f t="shared" si="3"/>
        <v>0</v>
      </c>
      <c r="H117" s="87" t="s">
        <v>180</v>
      </c>
      <c r="I117" s="98"/>
      <c r="J117" s="99"/>
    </row>
    <row r="118" spans="1:10" s="87" customFormat="1" hidden="1" x14ac:dyDescent="0.25">
      <c r="A118" s="102"/>
      <c r="B118" s="102"/>
      <c r="C118" s="203"/>
      <c r="D118" s="78"/>
      <c r="E118" s="79"/>
      <c r="F118" s="78"/>
      <c r="G118" s="169">
        <f t="shared" si="3"/>
        <v>0</v>
      </c>
      <c r="H118" s="87" t="s">
        <v>180</v>
      </c>
      <c r="I118" s="98"/>
      <c r="J118" s="100"/>
    </row>
    <row r="119" spans="1:10" s="87" customFormat="1" hidden="1" x14ac:dyDescent="0.25">
      <c r="A119" s="102"/>
      <c r="B119" s="102"/>
      <c r="C119" s="203"/>
      <c r="D119" s="78"/>
      <c r="E119" s="79"/>
      <c r="F119" s="78"/>
      <c r="G119" s="169">
        <f t="shared" si="3"/>
        <v>0</v>
      </c>
      <c r="H119" s="87" t="s">
        <v>180</v>
      </c>
      <c r="I119" s="98"/>
      <c r="J119" s="99"/>
    </row>
    <row r="120" spans="1:10" s="87" customFormat="1" hidden="1" x14ac:dyDescent="0.25">
      <c r="A120" s="102"/>
      <c r="B120" s="102"/>
      <c r="C120" s="203"/>
      <c r="D120" s="78"/>
      <c r="E120" s="79"/>
      <c r="F120" s="78"/>
      <c r="G120" s="169">
        <f t="shared" si="3"/>
        <v>0</v>
      </c>
      <c r="H120" s="87" t="s">
        <v>180</v>
      </c>
      <c r="I120" s="98"/>
      <c r="J120" s="100"/>
    </row>
    <row r="121" spans="1:10" s="87" customFormat="1" hidden="1" x14ac:dyDescent="0.25">
      <c r="A121" s="102"/>
      <c r="B121" s="102"/>
      <c r="C121" s="203"/>
      <c r="D121" s="78"/>
      <c r="E121" s="79"/>
      <c r="F121" s="78"/>
      <c r="G121" s="169">
        <f t="shared" si="3"/>
        <v>0</v>
      </c>
      <c r="H121" s="87" t="s">
        <v>180</v>
      </c>
      <c r="I121" s="98"/>
      <c r="J121" s="99"/>
    </row>
    <row r="122" spans="1:10" s="87" customFormat="1" hidden="1" x14ac:dyDescent="0.25">
      <c r="A122" s="102"/>
      <c r="B122" s="102"/>
      <c r="C122" s="203"/>
      <c r="D122" s="78"/>
      <c r="E122" s="79"/>
      <c r="F122" s="78"/>
      <c r="G122" s="169">
        <f t="shared" si="3"/>
        <v>0</v>
      </c>
      <c r="H122" s="87" t="s">
        <v>180</v>
      </c>
      <c r="I122" s="98"/>
      <c r="J122" s="100"/>
    </row>
    <row r="123" spans="1:10" s="87" customFormat="1" hidden="1" x14ac:dyDescent="0.25">
      <c r="A123" s="102"/>
      <c r="B123" s="102"/>
      <c r="C123" s="203"/>
      <c r="D123" s="78"/>
      <c r="E123" s="79"/>
      <c r="F123" s="78"/>
      <c r="G123" s="169">
        <f t="shared" si="3"/>
        <v>0</v>
      </c>
      <c r="H123" s="87" t="s">
        <v>180</v>
      </c>
      <c r="I123" s="98"/>
      <c r="J123" s="99"/>
    </row>
    <row r="124" spans="1:10" s="87" customFormat="1" hidden="1" x14ac:dyDescent="0.25">
      <c r="A124" s="102"/>
      <c r="B124" s="102"/>
      <c r="C124" s="203"/>
      <c r="D124" s="78"/>
      <c r="E124" s="79"/>
      <c r="F124" s="78"/>
      <c r="G124" s="169">
        <f t="shared" si="3"/>
        <v>0</v>
      </c>
      <c r="H124" s="87" t="s">
        <v>180</v>
      </c>
      <c r="I124" s="98"/>
      <c r="J124" s="100"/>
    </row>
    <row r="125" spans="1:10" s="87" customFormat="1" hidden="1" x14ac:dyDescent="0.25">
      <c r="A125" s="102"/>
      <c r="B125" s="102"/>
      <c r="C125" s="203"/>
      <c r="D125" s="78"/>
      <c r="E125" s="79"/>
      <c r="F125" s="78"/>
      <c r="G125" s="169">
        <f t="shared" si="3"/>
        <v>0</v>
      </c>
      <c r="H125" s="87" t="s">
        <v>180</v>
      </c>
      <c r="I125" s="98"/>
      <c r="J125" s="99"/>
    </row>
    <row r="126" spans="1:10" s="87" customFormat="1" hidden="1" x14ac:dyDescent="0.25">
      <c r="A126" s="102"/>
      <c r="B126" s="102"/>
      <c r="C126" s="203"/>
      <c r="D126" s="78"/>
      <c r="E126" s="79"/>
      <c r="F126" s="78"/>
      <c r="G126" s="169">
        <f t="shared" si="3"/>
        <v>0</v>
      </c>
      <c r="H126" s="87" t="s">
        <v>180</v>
      </c>
      <c r="I126" s="98"/>
      <c r="J126" s="100"/>
    </row>
    <row r="127" spans="1:10" s="87" customFormat="1" hidden="1" x14ac:dyDescent="0.25">
      <c r="A127" s="102"/>
      <c r="B127" s="102"/>
      <c r="C127" s="203"/>
      <c r="D127" s="78"/>
      <c r="E127" s="79"/>
      <c r="F127" s="78"/>
      <c r="G127" s="169">
        <f t="shared" si="3"/>
        <v>0</v>
      </c>
      <c r="H127" s="87" t="s">
        <v>180</v>
      </c>
      <c r="I127" s="98"/>
      <c r="J127" s="99"/>
    </row>
    <row r="128" spans="1:10" s="87" customFormat="1" hidden="1" x14ac:dyDescent="0.25">
      <c r="A128" s="102"/>
      <c r="B128" s="102"/>
      <c r="C128" s="203"/>
      <c r="D128" s="78"/>
      <c r="E128" s="79"/>
      <c r="F128" s="78"/>
      <c r="G128" s="169">
        <f t="shared" si="3"/>
        <v>0</v>
      </c>
      <c r="H128" s="87" t="s">
        <v>180</v>
      </c>
      <c r="I128" s="98"/>
      <c r="J128" s="100"/>
    </row>
    <row r="129" spans="1:10" s="87" customFormat="1" hidden="1" x14ac:dyDescent="0.25">
      <c r="A129" s="102"/>
      <c r="B129" s="102"/>
      <c r="C129" s="203"/>
      <c r="D129" s="78"/>
      <c r="E129" s="79"/>
      <c r="F129" s="78"/>
      <c r="G129" s="169">
        <f t="shared" si="3"/>
        <v>0</v>
      </c>
      <c r="H129" s="87" t="s">
        <v>180</v>
      </c>
      <c r="I129" s="98"/>
      <c r="J129" s="99"/>
    </row>
    <row r="130" spans="1:10" s="87" customFormat="1" hidden="1" x14ac:dyDescent="0.25">
      <c r="A130" s="102"/>
      <c r="B130" s="102"/>
      <c r="C130" s="203"/>
      <c r="D130" s="78"/>
      <c r="E130" s="79"/>
      <c r="F130" s="78"/>
      <c r="G130" s="169">
        <f t="shared" si="3"/>
        <v>0</v>
      </c>
      <c r="H130" s="87" t="s">
        <v>180</v>
      </c>
      <c r="I130" s="98"/>
      <c r="J130" s="100"/>
    </row>
    <row r="131" spans="1:10" s="87" customFormat="1" hidden="1" x14ac:dyDescent="0.25">
      <c r="A131" s="102"/>
      <c r="B131" s="102"/>
      <c r="C131" s="203"/>
      <c r="D131" s="78"/>
      <c r="E131" s="79"/>
      <c r="F131" s="78"/>
      <c r="G131" s="169">
        <f t="shared" si="3"/>
        <v>0</v>
      </c>
      <c r="H131" s="87" t="s">
        <v>180</v>
      </c>
      <c r="I131" s="98"/>
      <c r="J131" s="99"/>
    </row>
    <row r="132" spans="1:10" s="87" customFormat="1" hidden="1" x14ac:dyDescent="0.25">
      <c r="A132" s="102"/>
      <c r="B132" s="102"/>
      <c r="C132" s="203"/>
      <c r="D132" s="78"/>
      <c r="E132" s="79"/>
      <c r="F132" s="78"/>
      <c r="G132" s="169">
        <f t="shared" si="3"/>
        <v>0</v>
      </c>
      <c r="H132" s="87" t="s">
        <v>180</v>
      </c>
      <c r="I132" s="98"/>
      <c r="J132" s="100"/>
    </row>
    <row r="133" spans="1:10" s="87" customFormat="1" hidden="1" x14ac:dyDescent="0.25">
      <c r="A133" s="102"/>
      <c r="B133" s="102"/>
      <c r="C133" s="203"/>
      <c r="D133" s="78"/>
      <c r="E133" s="79"/>
      <c r="F133" s="78"/>
      <c r="G133" s="169">
        <f t="shared" si="3"/>
        <v>0</v>
      </c>
      <c r="H133" s="87" t="s">
        <v>180</v>
      </c>
      <c r="I133" s="98"/>
      <c r="J133" s="99"/>
    </row>
    <row r="134" spans="1:10" s="87" customFormat="1" hidden="1" x14ac:dyDescent="0.25">
      <c r="A134" s="102"/>
      <c r="B134" s="102"/>
      <c r="C134" s="203"/>
      <c r="D134" s="78"/>
      <c r="E134" s="79"/>
      <c r="F134" s="78"/>
      <c r="G134" s="169">
        <f t="shared" ref="G134:G135" si="4">ROUND(C134*E134*F134,2)</f>
        <v>0</v>
      </c>
      <c r="H134" s="87" t="s">
        <v>180</v>
      </c>
      <c r="I134" s="98"/>
      <c r="J134" s="100"/>
    </row>
    <row r="135" spans="1:10" s="87" customFormat="1" x14ac:dyDescent="0.25">
      <c r="A135" s="102"/>
      <c r="B135" s="102"/>
      <c r="C135" s="203"/>
      <c r="D135" s="78"/>
      <c r="E135" s="79"/>
      <c r="F135" s="78"/>
      <c r="G135" s="221">
        <f t="shared" si="4"/>
        <v>0</v>
      </c>
      <c r="H135" s="87" t="s">
        <v>180</v>
      </c>
      <c r="I135" s="98"/>
      <c r="J135" s="100"/>
    </row>
    <row r="136" spans="1:10" s="87" customFormat="1" x14ac:dyDescent="0.25">
      <c r="A136" s="102"/>
      <c r="B136" s="102"/>
      <c r="C136" s="80"/>
      <c r="D136" s="78"/>
      <c r="E136" s="81"/>
      <c r="F136" s="168" t="s">
        <v>181</v>
      </c>
      <c r="G136" s="227">
        <f>ROUND(SUBTOTAL(109,G6:G135),2)</f>
        <v>0</v>
      </c>
      <c r="H136" s="87" t="s">
        <v>180</v>
      </c>
      <c r="I136" s="98"/>
      <c r="J136" s="100" t="s">
        <v>182</v>
      </c>
    </row>
    <row r="137" spans="1:10" s="87" customFormat="1" x14ac:dyDescent="0.25">
      <c r="A137" s="83"/>
      <c r="B137" s="83"/>
      <c r="C137" s="80"/>
      <c r="D137" s="179"/>
      <c r="E137" s="82"/>
      <c r="F137" s="179"/>
      <c r="G137" s="226"/>
      <c r="H137" s="87" t="s">
        <v>183</v>
      </c>
      <c r="I137" s="99"/>
      <c r="J137" s="101"/>
    </row>
    <row r="138" spans="1:10" s="87" customFormat="1" x14ac:dyDescent="0.25">
      <c r="A138" s="83"/>
      <c r="B138" s="83"/>
      <c r="C138" s="203"/>
      <c r="D138" s="78"/>
      <c r="E138" s="79"/>
      <c r="F138" s="78"/>
      <c r="G138" s="67">
        <f t="shared" ref="G138:G169" si="5">ROUND(C138*E138*F138,2)</f>
        <v>0</v>
      </c>
      <c r="H138" s="87" t="s">
        <v>183</v>
      </c>
      <c r="I138" s="99"/>
      <c r="J138" s="101"/>
    </row>
    <row r="139" spans="1:10" s="87" customFormat="1" x14ac:dyDescent="0.25">
      <c r="A139" s="102"/>
      <c r="B139" s="102"/>
      <c r="C139" s="203"/>
      <c r="D139" s="78"/>
      <c r="E139" s="79"/>
      <c r="F139" s="78"/>
      <c r="G139" s="169">
        <f t="shared" si="5"/>
        <v>0</v>
      </c>
      <c r="H139" s="87" t="s">
        <v>183</v>
      </c>
      <c r="I139" s="98"/>
      <c r="J139" s="99"/>
    </row>
    <row r="140" spans="1:10" s="87" customFormat="1" x14ac:dyDescent="0.25">
      <c r="A140" s="102"/>
      <c r="B140" s="102"/>
      <c r="C140" s="203"/>
      <c r="D140" s="78"/>
      <c r="E140" s="79"/>
      <c r="F140" s="78"/>
      <c r="G140" s="169">
        <f t="shared" si="5"/>
        <v>0</v>
      </c>
      <c r="H140" s="87" t="s">
        <v>183</v>
      </c>
      <c r="I140" s="98"/>
      <c r="J140" s="100"/>
    </row>
    <row r="141" spans="1:10" s="87" customFormat="1" hidden="1" x14ac:dyDescent="0.25">
      <c r="A141" s="102"/>
      <c r="B141" s="102"/>
      <c r="C141" s="203"/>
      <c r="D141" s="78"/>
      <c r="E141" s="79"/>
      <c r="F141" s="78"/>
      <c r="G141" s="169">
        <f t="shared" si="5"/>
        <v>0</v>
      </c>
      <c r="H141" s="87" t="s">
        <v>183</v>
      </c>
      <c r="I141" s="98"/>
      <c r="J141" s="99"/>
    </row>
    <row r="142" spans="1:10" s="87" customFormat="1" hidden="1" x14ac:dyDescent="0.25">
      <c r="A142" s="102"/>
      <c r="B142" s="102"/>
      <c r="C142" s="203"/>
      <c r="D142" s="78"/>
      <c r="E142" s="79"/>
      <c r="F142" s="78"/>
      <c r="G142" s="169">
        <f t="shared" si="5"/>
        <v>0</v>
      </c>
      <c r="H142" s="87" t="s">
        <v>183</v>
      </c>
      <c r="I142" s="98"/>
      <c r="J142" s="100"/>
    </row>
    <row r="143" spans="1:10" s="87" customFormat="1" hidden="1" x14ac:dyDescent="0.25">
      <c r="A143" s="102"/>
      <c r="B143" s="102"/>
      <c r="C143" s="203"/>
      <c r="D143" s="78"/>
      <c r="E143" s="79"/>
      <c r="F143" s="78"/>
      <c r="G143" s="169">
        <f t="shared" si="5"/>
        <v>0</v>
      </c>
      <c r="H143" s="87" t="s">
        <v>183</v>
      </c>
      <c r="I143" s="98"/>
      <c r="J143" s="99"/>
    </row>
    <row r="144" spans="1:10" s="87" customFormat="1" hidden="1" x14ac:dyDescent="0.25">
      <c r="A144" s="102"/>
      <c r="B144" s="102"/>
      <c r="C144" s="203"/>
      <c r="D144" s="78"/>
      <c r="E144" s="79"/>
      <c r="F144" s="78"/>
      <c r="G144" s="169">
        <f t="shared" si="5"/>
        <v>0</v>
      </c>
      <c r="H144" s="87" t="s">
        <v>183</v>
      </c>
      <c r="I144" s="98"/>
      <c r="J144" s="100"/>
    </row>
    <row r="145" spans="1:10" s="87" customFormat="1" hidden="1" x14ac:dyDescent="0.25">
      <c r="A145" s="102"/>
      <c r="B145" s="102"/>
      <c r="C145" s="203"/>
      <c r="D145" s="78"/>
      <c r="E145" s="79"/>
      <c r="F145" s="78"/>
      <c r="G145" s="169">
        <f t="shared" si="5"/>
        <v>0</v>
      </c>
      <c r="H145" s="87" t="s">
        <v>183</v>
      </c>
      <c r="I145" s="98"/>
      <c r="J145" s="99"/>
    </row>
    <row r="146" spans="1:10" s="87" customFormat="1" hidden="1" x14ac:dyDescent="0.25">
      <c r="A146" s="102"/>
      <c r="B146" s="102"/>
      <c r="C146" s="203"/>
      <c r="D146" s="78"/>
      <c r="E146" s="79"/>
      <c r="F146" s="78"/>
      <c r="G146" s="169">
        <f t="shared" si="5"/>
        <v>0</v>
      </c>
      <c r="H146" s="87" t="s">
        <v>183</v>
      </c>
      <c r="I146" s="98"/>
      <c r="J146" s="100"/>
    </row>
    <row r="147" spans="1:10" s="87" customFormat="1" hidden="1" x14ac:dyDescent="0.25">
      <c r="A147" s="102"/>
      <c r="B147" s="102"/>
      <c r="C147" s="203"/>
      <c r="D147" s="78"/>
      <c r="E147" s="79"/>
      <c r="F147" s="78"/>
      <c r="G147" s="169">
        <f t="shared" si="5"/>
        <v>0</v>
      </c>
      <c r="H147" s="87" t="s">
        <v>183</v>
      </c>
      <c r="I147" s="98"/>
      <c r="J147" s="99"/>
    </row>
    <row r="148" spans="1:10" s="87" customFormat="1" hidden="1" x14ac:dyDescent="0.25">
      <c r="A148" s="102"/>
      <c r="B148" s="102"/>
      <c r="C148" s="203"/>
      <c r="D148" s="78"/>
      <c r="E148" s="79"/>
      <c r="F148" s="78"/>
      <c r="G148" s="169">
        <f t="shared" si="5"/>
        <v>0</v>
      </c>
      <c r="H148" s="87" t="s">
        <v>183</v>
      </c>
      <c r="I148" s="98"/>
      <c r="J148" s="100"/>
    </row>
    <row r="149" spans="1:10" s="87" customFormat="1" hidden="1" x14ac:dyDescent="0.25">
      <c r="A149" s="102"/>
      <c r="B149" s="102"/>
      <c r="C149" s="203"/>
      <c r="D149" s="78"/>
      <c r="E149" s="79"/>
      <c r="F149" s="78"/>
      <c r="G149" s="169">
        <f t="shared" si="5"/>
        <v>0</v>
      </c>
      <c r="H149" s="87" t="s">
        <v>183</v>
      </c>
      <c r="I149" s="98"/>
      <c r="J149" s="99"/>
    </row>
    <row r="150" spans="1:10" s="87" customFormat="1" hidden="1" x14ac:dyDescent="0.25">
      <c r="A150" s="102"/>
      <c r="B150" s="102"/>
      <c r="C150" s="203"/>
      <c r="D150" s="78"/>
      <c r="E150" s="79"/>
      <c r="F150" s="78"/>
      <c r="G150" s="169">
        <f t="shared" si="5"/>
        <v>0</v>
      </c>
      <c r="H150" s="87" t="s">
        <v>183</v>
      </c>
      <c r="I150" s="98"/>
      <c r="J150" s="100"/>
    </row>
    <row r="151" spans="1:10" s="87" customFormat="1" hidden="1" x14ac:dyDescent="0.25">
      <c r="A151" s="102"/>
      <c r="B151" s="102"/>
      <c r="C151" s="203"/>
      <c r="D151" s="78"/>
      <c r="E151" s="79"/>
      <c r="F151" s="78"/>
      <c r="G151" s="169">
        <f t="shared" si="5"/>
        <v>0</v>
      </c>
      <c r="H151" s="87" t="s">
        <v>183</v>
      </c>
      <c r="I151" s="98"/>
      <c r="J151" s="99"/>
    </row>
    <row r="152" spans="1:10" s="87" customFormat="1" hidden="1" x14ac:dyDescent="0.25">
      <c r="A152" s="102"/>
      <c r="B152" s="102"/>
      <c r="C152" s="203"/>
      <c r="D152" s="78"/>
      <c r="E152" s="79"/>
      <c r="F152" s="78"/>
      <c r="G152" s="169">
        <f t="shared" si="5"/>
        <v>0</v>
      </c>
      <c r="H152" s="87" t="s">
        <v>183</v>
      </c>
      <c r="I152" s="98"/>
      <c r="J152" s="100"/>
    </row>
    <row r="153" spans="1:10" s="87" customFormat="1" hidden="1" x14ac:dyDescent="0.25">
      <c r="A153" s="102"/>
      <c r="B153" s="102"/>
      <c r="C153" s="203"/>
      <c r="D153" s="78"/>
      <c r="E153" s="79"/>
      <c r="F153" s="78"/>
      <c r="G153" s="169">
        <f t="shared" si="5"/>
        <v>0</v>
      </c>
      <c r="H153" s="87" t="s">
        <v>183</v>
      </c>
      <c r="I153" s="98"/>
      <c r="J153" s="99"/>
    </row>
    <row r="154" spans="1:10" s="87" customFormat="1" hidden="1" x14ac:dyDescent="0.25">
      <c r="A154" s="102"/>
      <c r="B154" s="102"/>
      <c r="C154" s="203"/>
      <c r="D154" s="78"/>
      <c r="E154" s="79"/>
      <c r="F154" s="78"/>
      <c r="G154" s="169">
        <f t="shared" si="5"/>
        <v>0</v>
      </c>
      <c r="H154" s="87" t="s">
        <v>183</v>
      </c>
      <c r="I154" s="98"/>
      <c r="J154" s="100"/>
    </row>
    <row r="155" spans="1:10" s="87" customFormat="1" hidden="1" x14ac:dyDescent="0.25">
      <c r="A155" s="102"/>
      <c r="B155" s="102"/>
      <c r="C155" s="203"/>
      <c r="D155" s="78"/>
      <c r="E155" s="79"/>
      <c r="F155" s="78"/>
      <c r="G155" s="169">
        <f t="shared" si="5"/>
        <v>0</v>
      </c>
      <c r="H155" s="87" t="s">
        <v>183</v>
      </c>
      <c r="I155" s="98"/>
      <c r="J155" s="99"/>
    </row>
    <row r="156" spans="1:10" s="87" customFormat="1" hidden="1" x14ac:dyDescent="0.25">
      <c r="A156" s="102"/>
      <c r="B156" s="102"/>
      <c r="C156" s="203"/>
      <c r="D156" s="78"/>
      <c r="E156" s="79"/>
      <c r="F156" s="78"/>
      <c r="G156" s="169">
        <f t="shared" si="5"/>
        <v>0</v>
      </c>
      <c r="H156" s="87" t="s">
        <v>183</v>
      </c>
      <c r="I156" s="98"/>
      <c r="J156" s="100"/>
    </row>
    <row r="157" spans="1:10" s="87" customFormat="1" hidden="1" x14ac:dyDescent="0.25">
      <c r="A157" s="102"/>
      <c r="B157" s="102"/>
      <c r="C157" s="203"/>
      <c r="D157" s="78"/>
      <c r="E157" s="79"/>
      <c r="F157" s="78"/>
      <c r="G157" s="169">
        <f t="shared" si="5"/>
        <v>0</v>
      </c>
      <c r="H157" s="87" t="s">
        <v>183</v>
      </c>
      <c r="I157" s="98"/>
      <c r="J157" s="99"/>
    </row>
    <row r="158" spans="1:10" s="87" customFormat="1" hidden="1" x14ac:dyDescent="0.25">
      <c r="A158" s="102"/>
      <c r="B158" s="102"/>
      <c r="C158" s="203"/>
      <c r="D158" s="78"/>
      <c r="E158" s="79"/>
      <c r="F158" s="78"/>
      <c r="G158" s="169">
        <f t="shared" si="5"/>
        <v>0</v>
      </c>
      <c r="H158" s="87" t="s">
        <v>183</v>
      </c>
      <c r="I158" s="98"/>
      <c r="J158" s="100"/>
    </row>
    <row r="159" spans="1:10" s="87" customFormat="1" hidden="1" x14ac:dyDescent="0.25">
      <c r="A159" s="102"/>
      <c r="B159" s="102"/>
      <c r="C159" s="203"/>
      <c r="D159" s="78"/>
      <c r="E159" s="79"/>
      <c r="F159" s="78"/>
      <c r="G159" s="169">
        <f t="shared" si="5"/>
        <v>0</v>
      </c>
      <c r="H159" s="87" t="s">
        <v>183</v>
      </c>
      <c r="I159" s="98"/>
      <c r="J159" s="99"/>
    </row>
    <row r="160" spans="1:10" s="87" customFormat="1" hidden="1" x14ac:dyDescent="0.25">
      <c r="A160" s="102"/>
      <c r="B160" s="102"/>
      <c r="C160" s="203"/>
      <c r="D160" s="78"/>
      <c r="E160" s="79"/>
      <c r="F160" s="78"/>
      <c r="G160" s="169">
        <f t="shared" si="5"/>
        <v>0</v>
      </c>
      <c r="H160" s="87" t="s">
        <v>183</v>
      </c>
      <c r="I160" s="98"/>
      <c r="J160" s="100"/>
    </row>
    <row r="161" spans="1:10" s="87" customFormat="1" hidden="1" x14ac:dyDescent="0.25">
      <c r="A161" s="102"/>
      <c r="B161" s="102"/>
      <c r="C161" s="203"/>
      <c r="D161" s="78"/>
      <c r="E161" s="79"/>
      <c r="F161" s="78"/>
      <c r="G161" s="169">
        <f t="shared" si="5"/>
        <v>0</v>
      </c>
      <c r="H161" s="87" t="s">
        <v>183</v>
      </c>
      <c r="I161" s="98"/>
      <c r="J161" s="99"/>
    </row>
    <row r="162" spans="1:10" s="87" customFormat="1" hidden="1" x14ac:dyDescent="0.25">
      <c r="A162" s="102"/>
      <c r="B162" s="102"/>
      <c r="C162" s="203"/>
      <c r="D162" s="78"/>
      <c r="E162" s="79"/>
      <c r="F162" s="78"/>
      <c r="G162" s="169">
        <f t="shared" si="5"/>
        <v>0</v>
      </c>
      <c r="H162" s="87" t="s">
        <v>183</v>
      </c>
      <c r="I162" s="98"/>
      <c r="J162" s="100"/>
    </row>
    <row r="163" spans="1:10" s="87" customFormat="1" hidden="1" x14ac:dyDescent="0.25">
      <c r="A163" s="102"/>
      <c r="B163" s="102"/>
      <c r="C163" s="203"/>
      <c r="D163" s="78"/>
      <c r="E163" s="79"/>
      <c r="F163" s="78"/>
      <c r="G163" s="169">
        <f t="shared" si="5"/>
        <v>0</v>
      </c>
      <c r="H163" s="87" t="s">
        <v>183</v>
      </c>
      <c r="I163" s="98"/>
      <c r="J163" s="99"/>
    </row>
    <row r="164" spans="1:10" s="87" customFormat="1" hidden="1" x14ac:dyDescent="0.25">
      <c r="A164" s="102"/>
      <c r="B164" s="102"/>
      <c r="C164" s="203"/>
      <c r="D164" s="78"/>
      <c r="E164" s="79"/>
      <c r="F164" s="78"/>
      <c r="G164" s="169">
        <f t="shared" si="5"/>
        <v>0</v>
      </c>
      <c r="H164" s="87" t="s">
        <v>183</v>
      </c>
      <c r="I164" s="98"/>
      <c r="J164" s="100"/>
    </row>
    <row r="165" spans="1:10" s="87" customFormat="1" hidden="1" x14ac:dyDescent="0.25">
      <c r="A165" s="102"/>
      <c r="B165" s="102"/>
      <c r="C165" s="203"/>
      <c r="D165" s="78"/>
      <c r="E165" s="79"/>
      <c r="F165" s="78"/>
      <c r="G165" s="169">
        <f t="shared" si="5"/>
        <v>0</v>
      </c>
      <c r="H165" s="87" t="s">
        <v>183</v>
      </c>
      <c r="I165" s="98"/>
      <c r="J165" s="99"/>
    </row>
    <row r="166" spans="1:10" s="87" customFormat="1" hidden="1" x14ac:dyDescent="0.25">
      <c r="A166" s="102"/>
      <c r="B166" s="102"/>
      <c r="C166" s="203"/>
      <c r="D166" s="78"/>
      <c r="E166" s="79"/>
      <c r="F166" s="78"/>
      <c r="G166" s="169">
        <f t="shared" si="5"/>
        <v>0</v>
      </c>
      <c r="H166" s="87" t="s">
        <v>183</v>
      </c>
      <c r="I166" s="98"/>
      <c r="J166" s="100"/>
    </row>
    <row r="167" spans="1:10" s="87" customFormat="1" hidden="1" x14ac:dyDescent="0.25">
      <c r="A167" s="102"/>
      <c r="B167" s="102"/>
      <c r="C167" s="203"/>
      <c r="D167" s="78"/>
      <c r="E167" s="79"/>
      <c r="F167" s="78"/>
      <c r="G167" s="169">
        <f t="shared" si="5"/>
        <v>0</v>
      </c>
      <c r="H167" s="87" t="s">
        <v>183</v>
      </c>
      <c r="I167" s="98"/>
      <c r="J167" s="99"/>
    </row>
    <row r="168" spans="1:10" s="87" customFormat="1" hidden="1" x14ac:dyDescent="0.25">
      <c r="A168" s="102"/>
      <c r="B168" s="102"/>
      <c r="C168" s="203"/>
      <c r="D168" s="78"/>
      <c r="E168" s="79"/>
      <c r="F168" s="78"/>
      <c r="G168" s="169">
        <f t="shared" si="5"/>
        <v>0</v>
      </c>
      <c r="H168" s="87" t="s">
        <v>183</v>
      </c>
      <c r="I168" s="98"/>
      <c r="J168" s="100"/>
    </row>
    <row r="169" spans="1:10" s="87" customFormat="1" hidden="1" x14ac:dyDescent="0.25">
      <c r="A169" s="102"/>
      <c r="B169" s="102"/>
      <c r="C169" s="203"/>
      <c r="D169" s="78"/>
      <c r="E169" s="79"/>
      <c r="F169" s="78"/>
      <c r="G169" s="169">
        <f t="shared" si="5"/>
        <v>0</v>
      </c>
      <c r="H169" s="87" t="s">
        <v>183</v>
      </c>
      <c r="I169" s="98"/>
      <c r="J169" s="99"/>
    </row>
    <row r="170" spans="1:10" s="87" customFormat="1" hidden="1" x14ac:dyDescent="0.25">
      <c r="A170" s="102"/>
      <c r="B170" s="102"/>
      <c r="C170" s="203"/>
      <c r="D170" s="78"/>
      <c r="E170" s="79"/>
      <c r="F170" s="78"/>
      <c r="G170" s="169">
        <f t="shared" ref="G170:G201" si="6">ROUND(C170*E170*F170,2)</f>
        <v>0</v>
      </c>
      <c r="H170" s="87" t="s">
        <v>183</v>
      </c>
      <c r="I170" s="98"/>
      <c r="J170" s="100"/>
    </row>
    <row r="171" spans="1:10" s="87" customFormat="1" hidden="1" x14ac:dyDescent="0.25">
      <c r="A171" s="102"/>
      <c r="B171" s="102"/>
      <c r="C171" s="203"/>
      <c r="D171" s="78"/>
      <c r="E171" s="79"/>
      <c r="F171" s="78"/>
      <c r="G171" s="169">
        <f t="shared" si="6"/>
        <v>0</v>
      </c>
      <c r="H171" s="87" t="s">
        <v>183</v>
      </c>
      <c r="I171" s="98"/>
      <c r="J171" s="99"/>
    </row>
    <row r="172" spans="1:10" s="87" customFormat="1" hidden="1" x14ac:dyDescent="0.25">
      <c r="A172" s="102"/>
      <c r="B172" s="102"/>
      <c r="C172" s="203"/>
      <c r="D172" s="78"/>
      <c r="E172" s="79"/>
      <c r="F172" s="78"/>
      <c r="G172" s="169">
        <f t="shared" si="6"/>
        <v>0</v>
      </c>
      <c r="H172" s="87" t="s">
        <v>183</v>
      </c>
      <c r="I172" s="98"/>
      <c r="J172" s="100"/>
    </row>
    <row r="173" spans="1:10" s="87" customFormat="1" hidden="1" x14ac:dyDescent="0.25">
      <c r="A173" s="102"/>
      <c r="B173" s="102"/>
      <c r="C173" s="203"/>
      <c r="D173" s="78"/>
      <c r="E173" s="79"/>
      <c r="F173" s="78"/>
      <c r="G173" s="169">
        <f t="shared" si="6"/>
        <v>0</v>
      </c>
      <c r="H173" s="87" t="s">
        <v>183</v>
      </c>
      <c r="I173" s="98"/>
      <c r="J173" s="99"/>
    </row>
    <row r="174" spans="1:10" s="87" customFormat="1" hidden="1" x14ac:dyDescent="0.25">
      <c r="A174" s="102"/>
      <c r="B174" s="102"/>
      <c r="C174" s="203"/>
      <c r="D174" s="78"/>
      <c r="E174" s="79"/>
      <c r="F174" s="78"/>
      <c r="G174" s="169">
        <f t="shared" si="6"/>
        <v>0</v>
      </c>
      <c r="H174" s="87" t="s">
        <v>183</v>
      </c>
      <c r="I174" s="98"/>
      <c r="J174" s="100"/>
    </row>
    <row r="175" spans="1:10" s="87" customFormat="1" hidden="1" x14ac:dyDescent="0.25">
      <c r="A175" s="102"/>
      <c r="B175" s="102"/>
      <c r="C175" s="203"/>
      <c r="D175" s="78"/>
      <c r="E175" s="79"/>
      <c r="F175" s="78"/>
      <c r="G175" s="169">
        <f t="shared" si="6"/>
        <v>0</v>
      </c>
      <c r="H175" s="87" t="s">
        <v>183</v>
      </c>
      <c r="I175" s="98"/>
      <c r="J175" s="99"/>
    </row>
    <row r="176" spans="1:10" s="87" customFormat="1" hidden="1" x14ac:dyDescent="0.25">
      <c r="A176" s="102"/>
      <c r="B176" s="102"/>
      <c r="C176" s="203"/>
      <c r="D176" s="78"/>
      <c r="E176" s="79"/>
      <c r="F176" s="78"/>
      <c r="G176" s="169">
        <f t="shared" si="6"/>
        <v>0</v>
      </c>
      <c r="H176" s="87" t="s">
        <v>183</v>
      </c>
      <c r="I176" s="98"/>
      <c r="J176" s="100"/>
    </row>
    <row r="177" spans="1:10" s="87" customFormat="1" hidden="1" x14ac:dyDescent="0.25">
      <c r="A177" s="102"/>
      <c r="B177" s="102"/>
      <c r="C177" s="203"/>
      <c r="D177" s="78"/>
      <c r="E177" s="79"/>
      <c r="F177" s="78"/>
      <c r="G177" s="169">
        <f t="shared" si="6"/>
        <v>0</v>
      </c>
      <c r="H177" s="87" t="s">
        <v>183</v>
      </c>
      <c r="I177" s="98"/>
      <c r="J177" s="99"/>
    </row>
    <row r="178" spans="1:10" s="87" customFormat="1" hidden="1" x14ac:dyDescent="0.25">
      <c r="A178" s="102"/>
      <c r="B178" s="102"/>
      <c r="C178" s="203"/>
      <c r="D178" s="78"/>
      <c r="E178" s="79"/>
      <c r="F178" s="78"/>
      <c r="G178" s="169">
        <f t="shared" si="6"/>
        <v>0</v>
      </c>
      <c r="H178" s="87" t="s">
        <v>183</v>
      </c>
      <c r="I178" s="98"/>
      <c r="J178" s="100"/>
    </row>
    <row r="179" spans="1:10" s="87" customFormat="1" hidden="1" x14ac:dyDescent="0.25">
      <c r="A179" s="102"/>
      <c r="B179" s="102"/>
      <c r="C179" s="203"/>
      <c r="D179" s="78"/>
      <c r="E179" s="79"/>
      <c r="F179" s="78"/>
      <c r="G179" s="169">
        <f t="shared" si="6"/>
        <v>0</v>
      </c>
      <c r="H179" s="87" t="s">
        <v>183</v>
      </c>
      <c r="I179" s="98"/>
      <c r="J179" s="99"/>
    </row>
    <row r="180" spans="1:10" s="87" customFormat="1" hidden="1" x14ac:dyDescent="0.25">
      <c r="A180" s="102"/>
      <c r="B180" s="102"/>
      <c r="C180" s="203"/>
      <c r="D180" s="78"/>
      <c r="E180" s="79"/>
      <c r="F180" s="78"/>
      <c r="G180" s="169">
        <f t="shared" si="6"/>
        <v>0</v>
      </c>
      <c r="H180" s="87" t="s">
        <v>183</v>
      </c>
      <c r="I180" s="98"/>
      <c r="J180" s="100"/>
    </row>
    <row r="181" spans="1:10" s="87" customFormat="1" hidden="1" x14ac:dyDescent="0.25">
      <c r="A181" s="102"/>
      <c r="B181" s="102"/>
      <c r="C181" s="203"/>
      <c r="D181" s="78"/>
      <c r="E181" s="79"/>
      <c r="F181" s="78"/>
      <c r="G181" s="169">
        <f t="shared" si="6"/>
        <v>0</v>
      </c>
      <c r="H181" s="87" t="s">
        <v>183</v>
      </c>
      <c r="I181" s="98"/>
      <c r="J181" s="99"/>
    </row>
    <row r="182" spans="1:10" s="87" customFormat="1" hidden="1" x14ac:dyDescent="0.25">
      <c r="A182" s="102"/>
      <c r="B182" s="102"/>
      <c r="C182" s="203"/>
      <c r="D182" s="78"/>
      <c r="E182" s="79"/>
      <c r="F182" s="78"/>
      <c r="G182" s="169">
        <f t="shared" si="6"/>
        <v>0</v>
      </c>
      <c r="H182" s="87" t="s">
        <v>183</v>
      </c>
      <c r="I182" s="98"/>
      <c r="J182" s="100"/>
    </row>
    <row r="183" spans="1:10" s="87" customFormat="1" hidden="1" x14ac:dyDescent="0.25">
      <c r="A183" s="102"/>
      <c r="B183" s="102"/>
      <c r="C183" s="203"/>
      <c r="D183" s="78"/>
      <c r="E183" s="79"/>
      <c r="F183" s="78"/>
      <c r="G183" s="169">
        <f t="shared" si="6"/>
        <v>0</v>
      </c>
      <c r="H183" s="87" t="s">
        <v>183</v>
      </c>
      <c r="I183" s="98"/>
      <c r="J183" s="99"/>
    </row>
    <row r="184" spans="1:10" s="87" customFormat="1" hidden="1" x14ac:dyDescent="0.25">
      <c r="A184" s="102"/>
      <c r="B184" s="102"/>
      <c r="C184" s="203"/>
      <c r="D184" s="78"/>
      <c r="E184" s="79"/>
      <c r="F184" s="78"/>
      <c r="G184" s="169">
        <f t="shared" si="6"/>
        <v>0</v>
      </c>
      <c r="H184" s="87" t="s">
        <v>183</v>
      </c>
      <c r="I184" s="98"/>
      <c r="J184" s="100"/>
    </row>
    <row r="185" spans="1:10" s="87" customFormat="1" hidden="1" x14ac:dyDescent="0.25">
      <c r="A185" s="102"/>
      <c r="B185" s="102"/>
      <c r="C185" s="203"/>
      <c r="D185" s="78"/>
      <c r="E185" s="79"/>
      <c r="F185" s="78"/>
      <c r="G185" s="169">
        <f t="shared" si="6"/>
        <v>0</v>
      </c>
      <c r="H185" s="87" t="s">
        <v>183</v>
      </c>
      <c r="I185" s="98"/>
      <c r="J185" s="99"/>
    </row>
    <row r="186" spans="1:10" s="87" customFormat="1" hidden="1" x14ac:dyDescent="0.25">
      <c r="A186" s="102"/>
      <c r="B186" s="102"/>
      <c r="C186" s="203"/>
      <c r="D186" s="78"/>
      <c r="E186" s="79"/>
      <c r="F186" s="78"/>
      <c r="G186" s="169">
        <f t="shared" si="6"/>
        <v>0</v>
      </c>
      <c r="H186" s="87" t="s">
        <v>183</v>
      </c>
      <c r="I186" s="98"/>
      <c r="J186" s="100"/>
    </row>
    <row r="187" spans="1:10" s="87" customFormat="1" hidden="1" x14ac:dyDescent="0.25">
      <c r="A187" s="102"/>
      <c r="B187" s="102"/>
      <c r="C187" s="203"/>
      <c r="D187" s="78"/>
      <c r="E187" s="79"/>
      <c r="F187" s="78"/>
      <c r="G187" s="169">
        <f t="shared" si="6"/>
        <v>0</v>
      </c>
      <c r="H187" s="87" t="s">
        <v>183</v>
      </c>
      <c r="I187" s="98"/>
      <c r="J187" s="99"/>
    </row>
    <row r="188" spans="1:10" s="87" customFormat="1" hidden="1" x14ac:dyDescent="0.25">
      <c r="A188" s="102"/>
      <c r="B188" s="102"/>
      <c r="C188" s="203"/>
      <c r="D188" s="78"/>
      <c r="E188" s="79"/>
      <c r="F188" s="78"/>
      <c r="G188" s="169">
        <f t="shared" si="6"/>
        <v>0</v>
      </c>
      <c r="H188" s="87" t="s">
        <v>183</v>
      </c>
      <c r="I188" s="98"/>
      <c r="J188" s="100"/>
    </row>
    <row r="189" spans="1:10" s="87" customFormat="1" hidden="1" x14ac:dyDescent="0.25">
      <c r="A189" s="102"/>
      <c r="B189" s="102"/>
      <c r="C189" s="203"/>
      <c r="D189" s="78"/>
      <c r="E189" s="79"/>
      <c r="F189" s="78"/>
      <c r="G189" s="169">
        <f t="shared" si="6"/>
        <v>0</v>
      </c>
      <c r="H189" s="87" t="s">
        <v>183</v>
      </c>
      <c r="I189" s="98"/>
      <c r="J189" s="99"/>
    </row>
    <row r="190" spans="1:10" s="87" customFormat="1" hidden="1" x14ac:dyDescent="0.25">
      <c r="A190" s="102"/>
      <c r="B190" s="102"/>
      <c r="C190" s="203"/>
      <c r="D190" s="78"/>
      <c r="E190" s="79"/>
      <c r="F190" s="78"/>
      <c r="G190" s="169">
        <f t="shared" si="6"/>
        <v>0</v>
      </c>
      <c r="H190" s="87" t="s">
        <v>183</v>
      </c>
      <c r="I190" s="98"/>
      <c r="J190" s="100"/>
    </row>
    <row r="191" spans="1:10" s="87" customFormat="1" hidden="1" x14ac:dyDescent="0.25">
      <c r="A191" s="102"/>
      <c r="B191" s="102"/>
      <c r="C191" s="203"/>
      <c r="D191" s="78"/>
      <c r="E191" s="79"/>
      <c r="F191" s="78"/>
      <c r="G191" s="169">
        <f t="shared" si="6"/>
        <v>0</v>
      </c>
      <c r="H191" s="87" t="s">
        <v>183</v>
      </c>
      <c r="I191" s="98"/>
      <c r="J191" s="99"/>
    </row>
    <row r="192" spans="1:10" s="87" customFormat="1" hidden="1" x14ac:dyDescent="0.25">
      <c r="A192" s="102"/>
      <c r="B192" s="102"/>
      <c r="C192" s="203"/>
      <c r="D192" s="78"/>
      <c r="E192" s="79"/>
      <c r="F192" s="78"/>
      <c r="G192" s="169">
        <f t="shared" si="6"/>
        <v>0</v>
      </c>
      <c r="H192" s="87" t="s">
        <v>183</v>
      </c>
      <c r="I192" s="98"/>
      <c r="J192" s="100"/>
    </row>
    <row r="193" spans="1:10" s="87" customFormat="1" hidden="1" x14ac:dyDescent="0.25">
      <c r="A193" s="102"/>
      <c r="B193" s="102"/>
      <c r="C193" s="203"/>
      <c r="D193" s="78"/>
      <c r="E193" s="79"/>
      <c r="F193" s="78"/>
      <c r="G193" s="169">
        <f t="shared" si="6"/>
        <v>0</v>
      </c>
      <c r="H193" s="87" t="s">
        <v>183</v>
      </c>
      <c r="I193" s="98"/>
      <c r="J193" s="99"/>
    </row>
    <row r="194" spans="1:10" s="87" customFormat="1" hidden="1" x14ac:dyDescent="0.25">
      <c r="A194" s="102"/>
      <c r="B194" s="102"/>
      <c r="C194" s="203"/>
      <c r="D194" s="78"/>
      <c r="E194" s="79"/>
      <c r="F194" s="78"/>
      <c r="G194" s="169">
        <f t="shared" si="6"/>
        <v>0</v>
      </c>
      <c r="H194" s="87" t="s">
        <v>183</v>
      </c>
      <c r="I194" s="98"/>
      <c r="J194" s="100"/>
    </row>
    <row r="195" spans="1:10" s="87" customFormat="1" hidden="1" x14ac:dyDescent="0.25">
      <c r="A195" s="102"/>
      <c r="B195" s="102"/>
      <c r="C195" s="203"/>
      <c r="D195" s="78"/>
      <c r="E195" s="79"/>
      <c r="F195" s="78"/>
      <c r="G195" s="169">
        <f t="shared" si="6"/>
        <v>0</v>
      </c>
      <c r="H195" s="87" t="s">
        <v>183</v>
      </c>
      <c r="I195" s="98"/>
      <c r="J195" s="99"/>
    </row>
    <row r="196" spans="1:10" s="87" customFormat="1" hidden="1" x14ac:dyDescent="0.25">
      <c r="A196" s="102"/>
      <c r="B196" s="102"/>
      <c r="C196" s="203"/>
      <c r="D196" s="78"/>
      <c r="E196" s="79"/>
      <c r="F196" s="78"/>
      <c r="G196" s="169">
        <f t="shared" si="6"/>
        <v>0</v>
      </c>
      <c r="H196" s="87" t="s">
        <v>183</v>
      </c>
      <c r="I196" s="98"/>
      <c r="J196" s="100"/>
    </row>
    <row r="197" spans="1:10" s="87" customFormat="1" hidden="1" x14ac:dyDescent="0.25">
      <c r="A197" s="102"/>
      <c r="B197" s="102"/>
      <c r="C197" s="203"/>
      <c r="D197" s="78"/>
      <c r="E197" s="79"/>
      <c r="F197" s="78"/>
      <c r="G197" s="169">
        <f t="shared" si="6"/>
        <v>0</v>
      </c>
      <c r="H197" s="87" t="s">
        <v>183</v>
      </c>
      <c r="I197" s="98"/>
      <c r="J197" s="99"/>
    </row>
    <row r="198" spans="1:10" s="87" customFormat="1" hidden="1" x14ac:dyDescent="0.25">
      <c r="A198" s="102"/>
      <c r="B198" s="102"/>
      <c r="C198" s="203"/>
      <c r="D198" s="78"/>
      <c r="E198" s="79"/>
      <c r="F198" s="78"/>
      <c r="G198" s="169">
        <f t="shared" si="6"/>
        <v>0</v>
      </c>
      <c r="H198" s="87" t="s">
        <v>183</v>
      </c>
      <c r="I198" s="98"/>
      <c r="J198" s="100"/>
    </row>
    <row r="199" spans="1:10" s="87" customFormat="1" hidden="1" x14ac:dyDescent="0.25">
      <c r="A199" s="102"/>
      <c r="B199" s="102"/>
      <c r="C199" s="203"/>
      <c r="D199" s="78"/>
      <c r="E199" s="79"/>
      <c r="F199" s="78"/>
      <c r="G199" s="169">
        <f t="shared" si="6"/>
        <v>0</v>
      </c>
      <c r="H199" s="87" t="s">
        <v>183</v>
      </c>
      <c r="I199" s="98"/>
      <c r="J199" s="99"/>
    </row>
    <row r="200" spans="1:10" s="87" customFormat="1" hidden="1" x14ac:dyDescent="0.25">
      <c r="A200" s="102"/>
      <c r="B200" s="102"/>
      <c r="C200" s="203"/>
      <c r="D200" s="78"/>
      <c r="E200" s="79"/>
      <c r="F200" s="78"/>
      <c r="G200" s="169">
        <f t="shared" si="6"/>
        <v>0</v>
      </c>
      <c r="H200" s="87" t="s">
        <v>183</v>
      </c>
      <c r="I200" s="98"/>
      <c r="J200" s="100"/>
    </row>
    <row r="201" spans="1:10" s="87" customFormat="1" hidden="1" x14ac:dyDescent="0.25">
      <c r="A201" s="102"/>
      <c r="B201" s="102"/>
      <c r="C201" s="203"/>
      <c r="D201" s="78"/>
      <c r="E201" s="79"/>
      <c r="F201" s="78"/>
      <c r="G201" s="169">
        <f t="shared" si="6"/>
        <v>0</v>
      </c>
      <c r="H201" s="87" t="s">
        <v>183</v>
      </c>
      <c r="I201" s="98"/>
      <c r="J201" s="99"/>
    </row>
    <row r="202" spans="1:10" s="87" customFormat="1" hidden="1" x14ac:dyDescent="0.25">
      <c r="A202" s="102"/>
      <c r="B202" s="102"/>
      <c r="C202" s="203"/>
      <c r="D202" s="78"/>
      <c r="E202" s="79"/>
      <c r="F202" s="78"/>
      <c r="G202" s="169">
        <f t="shared" ref="G202:G233" si="7">ROUND(C202*E202*F202,2)</f>
        <v>0</v>
      </c>
      <c r="H202" s="87" t="s">
        <v>183</v>
      </c>
      <c r="I202" s="98"/>
      <c r="J202" s="100"/>
    </row>
    <row r="203" spans="1:10" s="87" customFormat="1" hidden="1" x14ac:dyDescent="0.25">
      <c r="A203" s="102"/>
      <c r="B203" s="102"/>
      <c r="C203" s="203"/>
      <c r="D203" s="78"/>
      <c r="E203" s="79"/>
      <c r="F203" s="78"/>
      <c r="G203" s="169">
        <f t="shared" si="7"/>
        <v>0</v>
      </c>
      <c r="H203" s="87" t="s">
        <v>183</v>
      </c>
      <c r="I203" s="98"/>
      <c r="J203" s="99"/>
    </row>
    <row r="204" spans="1:10" s="87" customFormat="1" hidden="1" x14ac:dyDescent="0.25">
      <c r="A204" s="102"/>
      <c r="B204" s="102"/>
      <c r="C204" s="203"/>
      <c r="D204" s="78"/>
      <c r="E204" s="79"/>
      <c r="F204" s="78"/>
      <c r="G204" s="169">
        <f t="shared" si="7"/>
        <v>0</v>
      </c>
      <c r="H204" s="87" t="s">
        <v>183</v>
      </c>
      <c r="I204" s="98"/>
      <c r="J204" s="100"/>
    </row>
    <row r="205" spans="1:10" s="87" customFormat="1" hidden="1" x14ac:dyDescent="0.25">
      <c r="A205" s="102"/>
      <c r="B205" s="102"/>
      <c r="C205" s="203"/>
      <c r="D205" s="78"/>
      <c r="E205" s="79"/>
      <c r="F205" s="78"/>
      <c r="G205" s="169">
        <f t="shared" si="7"/>
        <v>0</v>
      </c>
      <c r="H205" s="87" t="s">
        <v>183</v>
      </c>
      <c r="I205" s="98"/>
      <c r="J205" s="99"/>
    </row>
    <row r="206" spans="1:10" s="87" customFormat="1" hidden="1" x14ac:dyDescent="0.25">
      <c r="A206" s="102"/>
      <c r="B206" s="102"/>
      <c r="C206" s="203"/>
      <c r="D206" s="78"/>
      <c r="E206" s="79"/>
      <c r="F206" s="78"/>
      <c r="G206" s="169">
        <f t="shared" si="7"/>
        <v>0</v>
      </c>
      <c r="H206" s="87" t="s">
        <v>183</v>
      </c>
      <c r="I206" s="98"/>
      <c r="J206" s="100"/>
    </row>
    <row r="207" spans="1:10" s="87" customFormat="1" hidden="1" x14ac:dyDescent="0.25">
      <c r="A207" s="102"/>
      <c r="B207" s="102"/>
      <c r="C207" s="203"/>
      <c r="D207" s="78"/>
      <c r="E207" s="79"/>
      <c r="F207" s="78"/>
      <c r="G207" s="169">
        <f t="shared" si="7"/>
        <v>0</v>
      </c>
      <c r="H207" s="87" t="s">
        <v>183</v>
      </c>
      <c r="I207" s="98"/>
      <c r="J207" s="99"/>
    </row>
    <row r="208" spans="1:10" s="87" customFormat="1" hidden="1" x14ac:dyDescent="0.25">
      <c r="A208" s="102"/>
      <c r="B208" s="102"/>
      <c r="C208" s="203"/>
      <c r="D208" s="78"/>
      <c r="E208" s="79"/>
      <c r="F208" s="78"/>
      <c r="G208" s="169">
        <f t="shared" si="7"/>
        <v>0</v>
      </c>
      <c r="H208" s="87" t="s">
        <v>183</v>
      </c>
      <c r="I208" s="98"/>
      <c r="J208" s="100"/>
    </row>
    <row r="209" spans="1:10" s="87" customFormat="1" hidden="1" x14ac:dyDescent="0.25">
      <c r="A209" s="102"/>
      <c r="B209" s="102"/>
      <c r="C209" s="203"/>
      <c r="D209" s="78"/>
      <c r="E209" s="79"/>
      <c r="F209" s="78"/>
      <c r="G209" s="169">
        <f t="shared" si="7"/>
        <v>0</v>
      </c>
      <c r="H209" s="87" t="s">
        <v>183</v>
      </c>
      <c r="I209" s="98"/>
      <c r="J209" s="99"/>
    </row>
    <row r="210" spans="1:10" s="87" customFormat="1" hidden="1" x14ac:dyDescent="0.25">
      <c r="A210" s="102"/>
      <c r="B210" s="102"/>
      <c r="C210" s="203"/>
      <c r="D210" s="78"/>
      <c r="E210" s="79"/>
      <c r="F210" s="78"/>
      <c r="G210" s="169">
        <f t="shared" si="7"/>
        <v>0</v>
      </c>
      <c r="H210" s="87" t="s">
        <v>183</v>
      </c>
      <c r="I210" s="98"/>
      <c r="J210" s="100"/>
    </row>
    <row r="211" spans="1:10" s="87" customFormat="1" hidden="1" x14ac:dyDescent="0.25">
      <c r="A211" s="102"/>
      <c r="B211" s="102"/>
      <c r="C211" s="203"/>
      <c r="D211" s="78"/>
      <c r="E211" s="79"/>
      <c r="F211" s="78"/>
      <c r="G211" s="169">
        <f t="shared" si="7"/>
        <v>0</v>
      </c>
      <c r="H211" s="87" t="s">
        <v>183</v>
      </c>
      <c r="I211" s="98"/>
      <c r="J211" s="99"/>
    </row>
    <row r="212" spans="1:10" s="87" customFormat="1" hidden="1" x14ac:dyDescent="0.25">
      <c r="A212" s="102"/>
      <c r="B212" s="102"/>
      <c r="C212" s="203"/>
      <c r="D212" s="78"/>
      <c r="E212" s="79"/>
      <c r="F212" s="78"/>
      <c r="G212" s="169">
        <f t="shared" si="7"/>
        <v>0</v>
      </c>
      <c r="H212" s="87" t="s">
        <v>183</v>
      </c>
      <c r="I212" s="98"/>
      <c r="J212" s="100"/>
    </row>
    <row r="213" spans="1:10" s="87" customFormat="1" hidden="1" x14ac:dyDescent="0.25">
      <c r="A213" s="102"/>
      <c r="B213" s="102"/>
      <c r="C213" s="203"/>
      <c r="D213" s="78"/>
      <c r="E213" s="79"/>
      <c r="F213" s="78"/>
      <c r="G213" s="169">
        <f t="shared" si="7"/>
        <v>0</v>
      </c>
      <c r="H213" s="87" t="s">
        <v>183</v>
      </c>
      <c r="I213" s="98"/>
      <c r="J213" s="99"/>
    </row>
    <row r="214" spans="1:10" s="87" customFormat="1" hidden="1" x14ac:dyDescent="0.25">
      <c r="A214" s="102"/>
      <c r="B214" s="102"/>
      <c r="C214" s="203"/>
      <c r="D214" s="78"/>
      <c r="E214" s="79"/>
      <c r="F214" s="78"/>
      <c r="G214" s="169">
        <f t="shared" si="7"/>
        <v>0</v>
      </c>
      <c r="H214" s="87" t="s">
        <v>183</v>
      </c>
      <c r="I214" s="98"/>
      <c r="J214" s="100"/>
    </row>
    <row r="215" spans="1:10" s="87" customFormat="1" hidden="1" x14ac:dyDescent="0.25">
      <c r="A215" s="102"/>
      <c r="B215" s="102"/>
      <c r="C215" s="203"/>
      <c r="D215" s="78"/>
      <c r="E215" s="79"/>
      <c r="F215" s="78"/>
      <c r="G215" s="169">
        <f t="shared" si="7"/>
        <v>0</v>
      </c>
      <c r="H215" s="87" t="s">
        <v>183</v>
      </c>
      <c r="I215" s="98"/>
      <c r="J215" s="99"/>
    </row>
    <row r="216" spans="1:10" s="87" customFormat="1" hidden="1" x14ac:dyDescent="0.25">
      <c r="A216" s="102"/>
      <c r="B216" s="102"/>
      <c r="C216" s="203"/>
      <c r="D216" s="78"/>
      <c r="E216" s="79"/>
      <c r="F216" s="78"/>
      <c r="G216" s="169">
        <f t="shared" si="7"/>
        <v>0</v>
      </c>
      <c r="H216" s="87" t="s">
        <v>183</v>
      </c>
      <c r="I216" s="98"/>
      <c r="J216" s="100"/>
    </row>
    <row r="217" spans="1:10" s="87" customFormat="1" hidden="1" x14ac:dyDescent="0.25">
      <c r="A217" s="102"/>
      <c r="B217" s="102"/>
      <c r="C217" s="203"/>
      <c r="D217" s="78"/>
      <c r="E217" s="79"/>
      <c r="F217" s="78"/>
      <c r="G217" s="169">
        <f t="shared" si="7"/>
        <v>0</v>
      </c>
      <c r="H217" s="87" t="s">
        <v>183</v>
      </c>
      <c r="I217" s="98"/>
      <c r="J217" s="99"/>
    </row>
    <row r="218" spans="1:10" s="87" customFormat="1" hidden="1" x14ac:dyDescent="0.25">
      <c r="A218" s="102"/>
      <c r="B218" s="102"/>
      <c r="C218" s="203"/>
      <c r="D218" s="78"/>
      <c r="E218" s="79"/>
      <c r="F218" s="78"/>
      <c r="G218" s="169">
        <f t="shared" si="7"/>
        <v>0</v>
      </c>
      <c r="H218" s="87" t="s">
        <v>183</v>
      </c>
      <c r="I218" s="98"/>
      <c r="J218" s="100"/>
    </row>
    <row r="219" spans="1:10" s="87" customFormat="1" hidden="1" x14ac:dyDescent="0.25">
      <c r="A219" s="102"/>
      <c r="B219" s="102"/>
      <c r="C219" s="203"/>
      <c r="D219" s="78"/>
      <c r="E219" s="79"/>
      <c r="F219" s="78"/>
      <c r="G219" s="169">
        <f t="shared" si="7"/>
        <v>0</v>
      </c>
      <c r="H219" s="87" t="s">
        <v>183</v>
      </c>
      <c r="I219" s="98"/>
      <c r="J219" s="99"/>
    </row>
    <row r="220" spans="1:10" s="87" customFormat="1" hidden="1" x14ac:dyDescent="0.25">
      <c r="A220" s="102"/>
      <c r="B220" s="102"/>
      <c r="C220" s="203"/>
      <c r="D220" s="78"/>
      <c r="E220" s="79"/>
      <c r="F220" s="78"/>
      <c r="G220" s="169">
        <f t="shared" si="7"/>
        <v>0</v>
      </c>
      <c r="H220" s="87" t="s">
        <v>183</v>
      </c>
      <c r="I220" s="98"/>
      <c r="J220" s="100"/>
    </row>
    <row r="221" spans="1:10" s="87" customFormat="1" hidden="1" x14ac:dyDescent="0.25">
      <c r="A221" s="102"/>
      <c r="B221" s="102"/>
      <c r="C221" s="203"/>
      <c r="D221" s="78"/>
      <c r="E221" s="79"/>
      <c r="F221" s="78"/>
      <c r="G221" s="169">
        <f t="shared" si="7"/>
        <v>0</v>
      </c>
      <c r="H221" s="87" t="s">
        <v>183</v>
      </c>
      <c r="I221" s="98"/>
      <c r="J221" s="99"/>
    </row>
    <row r="222" spans="1:10" s="87" customFormat="1" hidden="1" x14ac:dyDescent="0.25">
      <c r="A222" s="102"/>
      <c r="B222" s="102"/>
      <c r="C222" s="203"/>
      <c r="D222" s="78"/>
      <c r="E222" s="79"/>
      <c r="F222" s="78"/>
      <c r="G222" s="169">
        <f t="shared" si="7"/>
        <v>0</v>
      </c>
      <c r="H222" s="87" t="s">
        <v>183</v>
      </c>
      <c r="I222" s="98"/>
      <c r="J222" s="100"/>
    </row>
    <row r="223" spans="1:10" s="87" customFormat="1" hidden="1" x14ac:dyDescent="0.25">
      <c r="A223" s="102"/>
      <c r="B223" s="102"/>
      <c r="C223" s="203"/>
      <c r="D223" s="78"/>
      <c r="E223" s="79"/>
      <c r="F223" s="78"/>
      <c r="G223" s="169">
        <f t="shared" si="7"/>
        <v>0</v>
      </c>
      <c r="H223" s="87" t="s">
        <v>183</v>
      </c>
      <c r="I223" s="98"/>
      <c r="J223" s="99"/>
    </row>
    <row r="224" spans="1:10" s="87" customFormat="1" hidden="1" x14ac:dyDescent="0.25">
      <c r="A224" s="102"/>
      <c r="B224" s="102"/>
      <c r="C224" s="203"/>
      <c r="D224" s="78"/>
      <c r="E224" s="79"/>
      <c r="F224" s="78"/>
      <c r="G224" s="169">
        <f t="shared" si="7"/>
        <v>0</v>
      </c>
      <c r="H224" s="87" t="s">
        <v>183</v>
      </c>
      <c r="I224" s="98"/>
      <c r="J224" s="100"/>
    </row>
    <row r="225" spans="1:10" s="87" customFormat="1" hidden="1" x14ac:dyDescent="0.25">
      <c r="A225" s="102"/>
      <c r="B225" s="102"/>
      <c r="C225" s="203"/>
      <c r="D225" s="78"/>
      <c r="E225" s="79"/>
      <c r="F225" s="78"/>
      <c r="G225" s="169">
        <f t="shared" si="7"/>
        <v>0</v>
      </c>
      <c r="H225" s="87" t="s">
        <v>183</v>
      </c>
      <c r="I225" s="98"/>
      <c r="J225" s="99"/>
    </row>
    <row r="226" spans="1:10" s="87" customFormat="1" hidden="1" x14ac:dyDescent="0.25">
      <c r="A226" s="102"/>
      <c r="B226" s="102"/>
      <c r="C226" s="203"/>
      <c r="D226" s="78"/>
      <c r="E226" s="79"/>
      <c r="F226" s="78"/>
      <c r="G226" s="169">
        <f t="shared" si="7"/>
        <v>0</v>
      </c>
      <c r="H226" s="87" t="s">
        <v>183</v>
      </c>
      <c r="I226" s="98"/>
      <c r="J226" s="100"/>
    </row>
    <row r="227" spans="1:10" s="87" customFormat="1" hidden="1" x14ac:dyDescent="0.25">
      <c r="A227" s="102"/>
      <c r="B227" s="102"/>
      <c r="C227" s="203"/>
      <c r="D227" s="78"/>
      <c r="E227" s="79"/>
      <c r="F227" s="78"/>
      <c r="G227" s="169">
        <f t="shared" si="7"/>
        <v>0</v>
      </c>
      <c r="H227" s="87" t="s">
        <v>183</v>
      </c>
      <c r="I227" s="98"/>
      <c r="J227" s="99"/>
    </row>
    <row r="228" spans="1:10" s="87" customFormat="1" hidden="1" x14ac:dyDescent="0.25">
      <c r="A228" s="102"/>
      <c r="B228" s="102"/>
      <c r="C228" s="203"/>
      <c r="D228" s="78"/>
      <c r="E228" s="79"/>
      <c r="F228" s="78"/>
      <c r="G228" s="169">
        <f t="shared" si="7"/>
        <v>0</v>
      </c>
      <c r="H228" s="87" t="s">
        <v>183</v>
      </c>
      <c r="I228" s="98"/>
      <c r="J228" s="100"/>
    </row>
    <row r="229" spans="1:10" s="87" customFormat="1" hidden="1" x14ac:dyDescent="0.25">
      <c r="A229" s="102"/>
      <c r="B229" s="102"/>
      <c r="C229" s="203"/>
      <c r="D229" s="78"/>
      <c r="E229" s="79"/>
      <c r="F229" s="78"/>
      <c r="G229" s="169">
        <f t="shared" si="7"/>
        <v>0</v>
      </c>
      <c r="H229" s="87" t="s">
        <v>183</v>
      </c>
      <c r="I229" s="98"/>
      <c r="J229" s="99"/>
    </row>
    <row r="230" spans="1:10" s="87" customFormat="1" hidden="1" x14ac:dyDescent="0.25">
      <c r="A230" s="102"/>
      <c r="B230" s="102"/>
      <c r="C230" s="203"/>
      <c r="D230" s="78"/>
      <c r="E230" s="79"/>
      <c r="F230" s="78"/>
      <c r="G230" s="169">
        <f t="shared" si="7"/>
        <v>0</v>
      </c>
      <c r="H230" s="87" t="s">
        <v>183</v>
      </c>
      <c r="I230" s="98"/>
      <c r="J230" s="100"/>
    </row>
    <row r="231" spans="1:10" s="87" customFormat="1" hidden="1" x14ac:dyDescent="0.25">
      <c r="A231" s="102"/>
      <c r="B231" s="102"/>
      <c r="C231" s="203"/>
      <c r="D231" s="78"/>
      <c r="E231" s="79"/>
      <c r="F231" s="78"/>
      <c r="G231" s="169">
        <f t="shared" si="7"/>
        <v>0</v>
      </c>
      <c r="H231" s="87" t="s">
        <v>183</v>
      </c>
      <c r="I231" s="98"/>
      <c r="J231" s="99"/>
    </row>
    <row r="232" spans="1:10" s="87" customFormat="1" hidden="1" x14ac:dyDescent="0.25">
      <c r="A232" s="102"/>
      <c r="B232" s="102"/>
      <c r="C232" s="203"/>
      <c r="D232" s="78"/>
      <c r="E232" s="79"/>
      <c r="F232" s="78"/>
      <c r="G232" s="169">
        <f t="shared" si="7"/>
        <v>0</v>
      </c>
      <c r="H232" s="87" t="s">
        <v>183</v>
      </c>
      <c r="I232" s="98"/>
      <c r="J232" s="100"/>
    </row>
    <row r="233" spans="1:10" s="87" customFormat="1" hidden="1" x14ac:dyDescent="0.25">
      <c r="A233" s="102"/>
      <c r="B233" s="102"/>
      <c r="C233" s="203"/>
      <c r="D233" s="78"/>
      <c r="E233" s="79"/>
      <c r="F233" s="78"/>
      <c r="G233" s="169">
        <f t="shared" si="7"/>
        <v>0</v>
      </c>
      <c r="H233" s="87" t="s">
        <v>183</v>
      </c>
      <c r="I233" s="98"/>
      <c r="J233" s="99"/>
    </row>
    <row r="234" spans="1:10" s="87" customFormat="1" hidden="1" x14ac:dyDescent="0.25">
      <c r="A234" s="102"/>
      <c r="B234" s="102"/>
      <c r="C234" s="203"/>
      <c r="D234" s="78"/>
      <c r="E234" s="79"/>
      <c r="F234" s="78"/>
      <c r="G234" s="169">
        <f t="shared" ref="G234:G265" si="8">ROUND(C234*E234*F234,2)</f>
        <v>0</v>
      </c>
      <c r="H234" s="87" t="s">
        <v>183</v>
      </c>
      <c r="I234" s="98"/>
      <c r="J234" s="100"/>
    </row>
    <row r="235" spans="1:10" s="87" customFormat="1" hidden="1" x14ac:dyDescent="0.25">
      <c r="A235" s="102"/>
      <c r="B235" s="102"/>
      <c r="C235" s="203"/>
      <c r="D235" s="78"/>
      <c r="E235" s="79"/>
      <c r="F235" s="78"/>
      <c r="G235" s="169">
        <f t="shared" si="8"/>
        <v>0</v>
      </c>
      <c r="H235" s="87" t="s">
        <v>183</v>
      </c>
      <c r="I235" s="98"/>
      <c r="J235" s="99"/>
    </row>
    <row r="236" spans="1:10" s="87" customFormat="1" hidden="1" x14ac:dyDescent="0.25">
      <c r="A236" s="102"/>
      <c r="B236" s="102"/>
      <c r="C236" s="203"/>
      <c r="D236" s="78"/>
      <c r="E236" s="79"/>
      <c r="F236" s="78"/>
      <c r="G236" s="169">
        <f t="shared" si="8"/>
        <v>0</v>
      </c>
      <c r="H236" s="87" t="s">
        <v>183</v>
      </c>
      <c r="I236" s="98"/>
      <c r="J236" s="100"/>
    </row>
    <row r="237" spans="1:10" s="87" customFormat="1" hidden="1" x14ac:dyDescent="0.25">
      <c r="A237" s="102"/>
      <c r="B237" s="102"/>
      <c r="C237" s="203"/>
      <c r="D237" s="78"/>
      <c r="E237" s="79"/>
      <c r="F237" s="78"/>
      <c r="G237" s="169">
        <f t="shared" si="8"/>
        <v>0</v>
      </c>
      <c r="H237" s="87" t="s">
        <v>183</v>
      </c>
      <c r="I237" s="98"/>
      <c r="J237" s="99"/>
    </row>
    <row r="238" spans="1:10" s="87" customFormat="1" hidden="1" x14ac:dyDescent="0.25">
      <c r="A238" s="102"/>
      <c r="B238" s="102"/>
      <c r="C238" s="203"/>
      <c r="D238" s="78"/>
      <c r="E238" s="79"/>
      <c r="F238" s="78"/>
      <c r="G238" s="169">
        <f t="shared" si="8"/>
        <v>0</v>
      </c>
      <c r="H238" s="87" t="s">
        <v>183</v>
      </c>
      <c r="I238" s="98"/>
      <c r="J238" s="100"/>
    </row>
    <row r="239" spans="1:10" s="87" customFormat="1" hidden="1" x14ac:dyDescent="0.25">
      <c r="A239" s="102"/>
      <c r="B239" s="102"/>
      <c r="C239" s="203"/>
      <c r="D239" s="78"/>
      <c r="E239" s="79"/>
      <c r="F239" s="78"/>
      <c r="G239" s="169">
        <f t="shared" si="8"/>
        <v>0</v>
      </c>
      <c r="H239" s="87" t="s">
        <v>183</v>
      </c>
      <c r="I239" s="98"/>
      <c r="J239" s="99"/>
    </row>
    <row r="240" spans="1:10" s="87" customFormat="1" hidden="1" x14ac:dyDescent="0.25">
      <c r="A240" s="102"/>
      <c r="B240" s="102"/>
      <c r="C240" s="203"/>
      <c r="D240" s="78"/>
      <c r="E240" s="79"/>
      <c r="F240" s="78"/>
      <c r="G240" s="169">
        <f t="shared" si="8"/>
        <v>0</v>
      </c>
      <c r="H240" s="87" t="s">
        <v>183</v>
      </c>
      <c r="I240" s="98"/>
      <c r="J240" s="100"/>
    </row>
    <row r="241" spans="1:10" s="87" customFormat="1" hidden="1" x14ac:dyDescent="0.25">
      <c r="A241" s="102"/>
      <c r="B241" s="102"/>
      <c r="C241" s="203"/>
      <c r="D241" s="78"/>
      <c r="E241" s="79"/>
      <c r="F241" s="78"/>
      <c r="G241" s="169">
        <f t="shared" si="8"/>
        <v>0</v>
      </c>
      <c r="H241" s="87" t="s">
        <v>183</v>
      </c>
      <c r="I241" s="98"/>
      <c r="J241" s="99"/>
    </row>
    <row r="242" spans="1:10" s="87" customFormat="1" hidden="1" x14ac:dyDescent="0.25">
      <c r="A242" s="102"/>
      <c r="B242" s="102"/>
      <c r="C242" s="203"/>
      <c r="D242" s="78"/>
      <c r="E242" s="79"/>
      <c r="F242" s="78"/>
      <c r="G242" s="169">
        <f t="shared" si="8"/>
        <v>0</v>
      </c>
      <c r="H242" s="87" t="s">
        <v>183</v>
      </c>
      <c r="I242" s="98"/>
      <c r="J242" s="100"/>
    </row>
    <row r="243" spans="1:10" s="87" customFormat="1" hidden="1" x14ac:dyDescent="0.25">
      <c r="A243" s="102"/>
      <c r="B243" s="102"/>
      <c r="C243" s="203"/>
      <c r="D243" s="78"/>
      <c r="E243" s="79"/>
      <c r="F243" s="78"/>
      <c r="G243" s="169">
        <f t="shared" si="8"/>
        <v>0</v>
      </c>
      <c r="H243" s="87" t="s">
        <v>183</v>
      </c>
      <c r="I243" s="98"/>
      <c r="J243" s="99"/>
    </row>
    <row r="244" spans="1:10" s="87" customFormat="1" hidden="1" x14ac:dyDescent="0.25">
      <c r="A244" s="102"/>
      <c r="B244" s="102"/>
      <c r="C244" s="203"/>
      <c r="D244" s="78"/>
      <c r="E244" s="79"/>
      <c r="F244" s="78"/>
      <c r="G244" s="169">
        <f t="shared" si="8"/>
        <v>0</v>
      </c>
      <c r="H244" s="87" t="s">
        <v>183</v>
      </c>
      <c r="I244" s="98"/>
      <c r="J244" s="100"/>
    </row>
    <row r="245" spans="1:10" s="87" customFormat="1" hidden="1" x14ac:dyDescent="0.25">
      <c r="A245" s="102"/>
      <c r="B245" s="102"/>
      <c r="C245" s="203"/>
      <c r="D245" s="78"/>
      <c r="E245" s="79"/>
      <c r="F245" s="78"/>
      <c r="G245" s="169">
        <f t="shared" si="8"/>
        <v>0</v>
      </c>
      <c r="H245" s="87" t="s">
        <v>183</v>
      </c>
      <c r="I245" s="98"/>
      <c r="J245" s="99"/>
    </row>
    <row r="246" spans="1:10" s="87" customFormat="1" hidden="1" x14ac:dyDescent="0.25">
      <c r="A246" s="102"/>
      <c r="B246" s="102"/>
      <c r="C246" s="203"/>
      <c r="D246" s="78"/>
      <c r="E246" s="79"/>
      <c r="F246" s="78"/>
      <c r="G246" s="169">
        <f t="shared" si="8"/>
        <v>0</v>
      </c>
      <c r="H246" s="87" t="s">
        <v>183</v>
      </c>
      <c r="I246" s="98"/>
      <c r="J246" s="100"/>
    </row>
    <row r="247" spans="1:10" s="87" customFormat="1" hidden="1" x14ac:dyDescent="0.25">
      <c r="A247" s="102"/>
      <c r="B247" s="102"/>
      <c r="C247" s="203"/>
      <c r="D247" s="78"/>
      <c r="E247" s="79"/>
      <c r="F247" s="78"/>
      <c r="G247" s="169">
        <f t="shared" si="8"/>
        <v>0</v>
      </c>
      <c r="H247" s="87" t="s">
        <v>183</v>
      </c>
      <c r="I247" s="98"/>
      <c r="J247" s="99"/>
    </row>
    <row r="248" spans="1:10" s="87" customFormat="1" hidden="1" x14ac:dyDescent="0.25">
      <c r="A248" s="102"/>
      <c r="B248" s="102"/>
      <c r="C248" s="203"/>
      <c r="D248" s="78"/>
      <c r="E248" s="79"/>
      <c r="F248" s="78"/>
      <c r="G248" s="169">
        <f t="shared" si="8"/>
        <v>0</v>
      </c>
      <c r="H248" s="87" t="s">
        <v>183</v>
      </c>
      <c r="I248" s="98"/>
      <c r="J248" s="100"/>
    </row>
    <row r="249" spans="1:10" s="87" customFormat="1" hidden="1" x14ac:dyDescent="0.25">
      <c r="A249" s="102"/>
      <c r="B249" s="102"/>
      <c r="C249" s="203"/>
      <c r="D249" s="78"/>
      <c r="E249" s="79"/>
      <c r="F249" s="78"/>
      <c r="G249" s="169">
        <f t="shared" si="8"/>
        <v>0</v>
      </c>
      <c r="H249" s="87" t="s">
        <v>183</v>
      </c>
      <c r="I249" s="98"/>
      <c r="J249" s="99"/>
    </row>
    <row r="250" spans="1:10" s="87" customFormat="1" hidden="1" x14ac:dyDescent="0.25">
      <c r="A250" s="102"/>
      <c r="B250" s="102"/>
      <c r="C250" s="203"/>
      <c r="D250" s="78"/>
      <c r="E250" s="79"/>
      <c r="F250" s="78"/>
      <c r="G250" s="169">
        <f t="shared" si="8"/>
        <v>0</v>
      </c>
      <c r="H250" s="87" t="s">
        <v>183</v>
      </c>
      <c r="I250" s="98"/>
      <c r="J250" s="100"/>
    </row>
    <row r="251" spans="1:10" s="87" customFormat="1" hidden="1" x14ac:dyDescent="0.25">
      <c r="A251" s="102"/>
      <c r="B251" s="102"/>
      <c r="C251" s="203"/>
      <c r="D251" s="78"/>
      <c r="E251" s="79"/>
      <c r="F251" s="78"/>
      <c r="G251" s="169">
        <f t="shared" si="8"/>
        <v>0</v>
      </c>
      <c r="H251" s="87" t="s">
        <v>183</v>
      </c>
      <c r="I251" s="98"/>
      <c r="J251" s="99"/>
    </row>
    <row r="252" spans="1:10" s="87" customFormat="1" hidden="1" x14ac:dyDescent="0.25">
      <c r="A252" s="102"/>
      <c r="B252" s="102"/>
      <c r="C252" s="203"/>
      <c r="D252" s="78"/>
      <c r="E252" s="79"/>
      <c r="F252" s="78"/>
      <c r="G252" s="169">
        <f t="shared" si="8"/>
        <v>0</v>
      </c>
      <c r="H252" s="87" t="s">
        <v>183</v>
      </c>
      <c r="I252" s="98"/>
      <c r="J252" s="100"/>
    </row>
    <row r="253" spans="1:10" s="87" customFormat="1" hidden="1" x14ac:dyDescent="0.25">
      <c r="A253" s="102"/>
      <c r="B253" s="102"/>
      <c r="C253" s="203"/>
      <c r="D253" s="78"/>
      <c r="E253" s="79"/>
      <c r="F253" s="78"/>
      <c r="G253" s="169">
        <f t="shared" si="8"/>
        <v>0</v>
      </c>
      <c r="H253" s="87" t="s">
        <v>183</v>
      </c>
      <c r="I253" s="98"/>
      <c r="J253" s="99"/>
    </row>
    <row r="254" spans="1:10" s="87" customFormat="1" hidden="1" x14ac:dyDescent="0.25">
      <c r="A254" s="102"/>
      <c r="B254" s="102"/>
      <c r="C254" s="203"/>
      <c r="D254" s="78"/>
      <c r="E254" s="79"/>
      <c r="F254" s="78"/>
      <c r="G254" s="169">
        <f t="shared" si="8"/>
        <v>0</v>
      </c>
      <c r="H254" s="87" t="s">
        <v>183</v>
      </c>
      <c r="I254" s="98"/>
      <c r="J254" s="100"/>
    </row>
    <row r="255" spans="1:10" s="87" customFormat="1" hidden="1" x14ac:dyDescent="0.25">
      <c r="A255" s="102"/>
      <c r="B255" s="102"/>
      <c r="C255" s="203"/>
      <c r="D255" s="78"/>
      <c r="E255" s="79"/>
      <c r="F255" s="78"/>
      <c r="G255" s="169">
        <f t="shared" si="8"/>
        <v>0</v>
      </c>
      <c r="H255" s="87" t="s">
        <v>183</v>
      </c>
      <c r="I255" s="98"/>
      <c r="J255" s="99"/>
    </row>
    <row r="256" spans="1:10" s="87" customFormat="1" hidden="1" x14ac:dyDescent="0.25">
      <c r="A256" s="102"/>
      <c r="B256" s="102"/>
      <c r="C256" s="203"/>
      <c r="D256" s="78"/>
      <c r="E256" s="79"/>
      <c r="F256" s="78"/>
      <c r="G256" s="169">
        <f t="shared" si="8"/>
        <v>0</v>
      </c>
      <c r="H256" s="87" t="s">
        <v>183</v>
      </c>
      <c r="I256" s="98"/>
      <c r="J256" s="100"/>
    </row>
    <row r="257" spans="1:11" s="87" customFormat="1" hidden="1" x14ac:dyDescent="0.25">
      <c r="A257" s="102"/>
      <c r="B257" s="102"/>
      <c r="C257" s="203"/>
      <c r="D257" s="78"/>
      <c r="E257" s="79"/>
      <c r="F257" s="78"/>
      <c r="G257" s="169">
        <f t="shared" si="8"/>
        <v>0</v>
      </c>
      <c r="H257" s="87" t="s">
        <v>183</v>
      </c>
      <c r="I257" s="98"/>
      <c r="J257" s="99"/>
    </row>
    <row r="258" spans="1:11" s="87" customFormat="1" hidden="1" x14ac:dyDescent="0.25">
      <c r="A258" s="102"/>
      <c r="B258" s="102"/>
      <c r="C258" s="203"/>
      <c r="D258" s="78"/>
      <c r="E258" s="79"/>
      <c r="F258" s="78"/>
      <c r="G258" s="169">
        <f t="shared" si="8"/>
        <v>0</v>
      </c>
      <c r="H258" s="87" t="s">
        <v>183</v>
      </c>
      <c r="I258" s="98"/>
      <c r="J258" s="100"/>
    </row>
    <row r="259" spans="1:11" s="87" customFormat="1" hidden="1" x14ac:dyDescent="0.25">
      <c r="A259" s="102"/>
      <c r="B259" s="102"/>
      <c r="C259" s="203"/>
      <c r="D259" s="78"/>
      <c r="E259" s="79"/>
      <c r="F259" s="78"/>
      <c r="G259" s="169">
        <f t="shared" si="8"/>
        <v>0</v>
      </c>
      <c r="H259" s="87" t="s">
        <v>183</v>
      </c>
      <c r="I259" s="98"/>
      <c r="J259" s="99"/>
    </row>
    <row r="260" spans="1:11" s="87" customFormat="1" hidden="1" x14ac:dyDescent="0.25">
      <c r="A260" s="102"/>
      <c r="B260" s="102"/>
      <c r="C260" s="203"/>
      <c r="D260" s="78"/>
      <c r="E260" s="79"/>
      <c r="F260" s="78"/>
      <c r="G260" s="169">
        <f t="shared" si="8"/>
        <v>0</v>
      </c>
      <c r="H260" s="87" t="s">
        <v>183</v>
      </c>
      <c r="I260" s="98"/>
      <c r="J260" s="100"/>
    </row>
    <row r="261" spans="1:11" s="87" customFormat="1" hidden="1" x14ac:dyDescent="0.25">
      <c r="A261" s="102"/>
      <c r="B261" s="102"/>
      <c r="C261" s="203"/>
      <c r="D261" s="78"/>
      <c r="E261" s="79"/>
      <c r="F261" s="78"/>
      <c r="G261" s="169">
        <f t="shared" si="8"/>
        <v>0</v>
      </c>
      <c r="H261" s="87" t="s">
        <v>183</v>
      </c>
      <c r="I261" s="98"/>
      <c r="J261" s="99"/>
    </row>
    <row r="262" spans="1:11" s="87" customFormat="1" hidden="1" x14ac:dyDescent="0.25">
      <c r="A262" s="102"/>
      <c r="B262" s="102"/>
      <c r="C262" s="203"/>
      <c r="D262" s="78"/>
      <c r="E262" s="79"/>
      <c r="F262" s="78"/>
      <c r="G262" s="169">
        <f t="shared" si="8"/>
        <v>0</v>
      </c>
      <c r="H262" s="87" t="s">
        <v>183</v>
      </c>
      <c r="I262" s="98"/>
      <c r="J262" s="100"/>
    </row>
    <row r="263" spans="1:11" s="87" customFormat="1" hidden="1" x14ac:dyDescent="0.25">
      <c r="A263" s="102"/>
      <c r="B263" s="102"/>
      <c r="C263" s="203"/>
      <c r="D263" s="78"/>
      <c r="E263" s="79"/>
      <c r="F263" s="78"/>
      <c r="G263" s="169">
        <f t="shared" si="8"/>
        <v>0</v>
      </c>
      <c r="H263" s="87" t="s">
        <v>183</v>
      </c>
      <c r="I263" s="98"/>
      <c r="J263" s="99"/>
    </row>
    <row r="264" spans="1:11" s="87" customFormat="1" hidden="1" x14ac:dyDescent="0.25">
      <c r="A264" s="102"/>
      <c r="B264" s="102"/>
      <c r="C264" s="203"/>
      <c r="D264" s="78"/>
      <c r="E264" s="79"/>
      <c r="F264" s="78"/>
      <c r="G264" s="169">
        <f t="shared" si="8"/>
        <v>0</v>
      </c>
      <c r="H264" s="87" t="s">
        <v>183</v>
      </c>
      <c r="I264" s="98"/>
      <c r="J264" s="100"/>
    </row>
    <row r="265" spans="1:11" s="87" customFormat="1" hidden="1" x14ac:dyDescent="0.25">
      <c r="A265" s="102"/>
      <c r="B265" s="102"/>
      <c r="C265" s="203"/>
      <c r="D265" s="78"/>
      <c r="E265" s="79"/>
      <c r="F265" s="78"/>
      <c r="G265" s="169">
        <f t="shared" si="8"/>
        <v>0</v>
      </c>
      <c r="H265" s="87" t="s">
        <v>183</v>
      </c>
      <c r="I265" s="98"/>
      <c r="J265" s="99"/>
    </row>
    <row r="266" spans="1:11" s="87" customFormat="1" hidden="1" x14ac:dyDescent="0.25">
      <c r="A266" s="102"/>
      <c r="B266" s="102"/>
      <c r="C266" s="203"/>
      <c r="D266" s="78"/>
      <c r="E266" s="79"/>
      <c r="F266" s="78"/>
      <c r="G266" s="169">
        <f t="shared" ref="G266:G267" si="9">ROUND(C266*E266*F266,2)</f>
        <v>0</v>
      </c>
      <c r="H266" s="87" t="s">
        <v>183</v>
      </c>
      <c r="I266" s="98"/>
      <c r="J266" s="100"/>
    </row>
    <row r="267" spans="1:11" s="87" customFormat="1" x14ac:dyDescent="0.25">
      <c r="A267" s="204"/>
      <c r="B267" s="204"/>
      <c r="C267" s="203"/>
      <c r="D267" s="78"/>
      <c r="E267" s="79"/>
      <c r="F267" s="78"/>
      <c r="G267" s="218">
        <f t="shared" si="9"/>
        <v>0</v>
      </c>
      <c r="H267" s="87" t="s">
        <v>183</v>
      </c>
    </row>
    <row r="268" spans="1:11" s="87" customFormat="1" x14ac:dyDescent="0.25">
      <c r="A268" s="83"/>
      <c r="B268" s="83"/>
      <c r="C268" s="84"/>
      <c r="D268" s="85"/>
      <c r="E268" s="162"/>
      <c r="F268" s="167" t="s">
        <v>184</v>
      </c>
      <c r="G268" s="227">
        <f>ROUND(SUBTOTAL(109,G137:G267),2)</f>
        <v>0</v>
      </c>
      <c r="H268" s="87" t="s">
        <v>183</v>
      </c>
      <c r="J268" s="100" t="s">
        <v>182</v>
      </c>
    </row>
    <row r="269" spans="1:11" x14ac:dyDescent="0.25">
      <c r="G269" s="9"/>
      <c r="H269" s="87" t="s">
        <v>185</v>
      </c>
      <c r="K269" s="87"/>
    </row>
    <row r="270" spans="1:11" x14ac:dyDescent="0.25">
      <c r="E270" s="326"/>
      <c r="F270" s="326" t="s">
        <v>186</v>
      </c>
      <c r="G270" s="67">
        <f>+G268+G136</f>
        <v>0</v>
      </c>
      <c r="H270" s="87" t="s">
        <v>185</v>
      </c>
      <c r="J270" s="120" t="s">
        <v>187</v>
      </c>
      <c r="K270" s="87"/>
    </row>
    <row r="271" spans="1:11" s="87" customFormat="1" x14ac:dyDescent="0.25">
      <c r="C271" s="88"/>
      <c r="D271" s="89"/>
      <c r="E271" s="90"/>
      <c r="F271" s="89"/>
      <c r="G271" s="88"/>
      <c r="H271" s="87" t="s">
        <v>185</v>
      </c>
    </row>
    <row r="272" spans="1:11" s="87" customFormat="1" x14ac:dyDescent="0.25">
      <c r="A272" s="187" t="s">
        <v>188</v>
      </c>
      <c r="B272" s="92"/>
      <c r="C272" s="92"/>
      <c r="D272" s="92"/>
      <c r="E272" s="92"/>
      <c r="F272" s="92"/>
      <c r="G272" s="93"/>
      <c r="H272" s="87" t="s">
        <v>180</v>
      </c>
      <c r="J272" s="121" t="s">
        <v>189</v>
      </c>
    </row>
    <row r="273" spans="1:19" s="87" customFormat="1" ht="45" customHeight="1" x14ac:dyDescent="0.25">
      <c r="A273" s="450"/>
      <c r="B273" s="451"/>
      <c r="C273" s="451"/>
      <c r="D273" s="451"/>
      <c r="E273" s="451"/>
      <c r="F273" s="451"/>
      <c r="G273" s="452"/>
      <c r="H273" s="87" t="s">
        <v>180</v>
      </c>
      <c r="J273" s="454" t="s">
        <v>190</v>
      </c>
      <c r="K273" s="454"/>
      <c r="L273" s="454"/>
      <c r="M273" s="454"/>
      <c r="N273" s="454"/>
      <c r="O273" s="454"/>
      <c r="P273" s="454"/>
      <c r="Q273" s="454"/>
      <c r="R273" s="454"/>
      <c r="S273" s="454"/>
    </row>
    <row r="274" spans="1:19" x14ac:dyDescent="0.25">
      <c r="H274" s="87" t="s">
        <v>183</v>
      </c>
    </row>
    <row r="275" spans="1:19" s="87" customFormat="1" x14ac:dyDescent="0.25">
      <c r="A275" s="187" t="s">
        <v>191</v>
      </c>
      <c r="B275" s="95"/>
      <c r="C275" s="96"/>
      <c r="D275" s="96"/>
      <c r="E275" s="96"/>
      <c r="F275" s="96"/>
      <c r="G275" s="97"/>
      <c r="H275" s="87" t="s">
        <v>183</v>
      </c>
      <c r="J275" s="121" t="s">
        <v>189</v>
      </c>
    </row>
    <row r="276" spans="1:19" s="87" customFormat="1" ht="45" customHeight="1" x14ac:dyDescent="0.25">
      <c r="A276" s="450"/>
      <c r="B276" s="451"/>
      <c r="C276" s="451"/>
      <c r="D276" s="451"/>
      <c r="E276" s="451"/>
      <c r="F276" s="451"/>
      <c r="G276" s="452"/>
      <c r="H276" s="87" t="s">
        <v>183</v>
      </c>
      <c r="J276" s="454" t="s">
        <v>190</v>
      </c>
      <c r="K276" s="454"/>
      <c r="L276" s="454"/>
      <c r="M276" s="454"/>
      <c r="N276" s="454"/>
      <c r="O276" s="454"/>
      <c r="P276" s="454"/>
      <c r="Q276" s="454"/>
      <c r="R276" s="454"/>
      <c r="S276" s="454"/>
    </row>
    <row r="278" spans="1:19" ht="13.5" customHeight="1" x14ac:dyDescent="0.25">
      <c r="E278" s="326"/>
      <c r="F278" s="326"/>
      <c r="G278" s="16"/>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75"/>
  <sheetViews>
    <sheetView zoomScaleNormal="100" zoomScaleSheetLayoutView="100" workbookViewId="0">
      <selection activeCell="A5" sqref="A5"/>
    </sheetView>
  </sheetViews>
  <sheetFormatPr defaultRowHeight="15" x14ac:dyDescent="0.25"/>
  <cols>
    <col min="1" max="1" width="47" customWidth="1"/>
    <col min="2" max="2" width="26.7109375" customWidth="1"/>
    <col min="3" max="4" width="15.85546875" customWidth="1"/>
    <col min="5" max="5" width="18.5703125" customWidth="1"/>
    <col min="6" max="6" width="11" hidden="1" customWidth="1"/>
    <col min="7" max="7" width="3.28515625" customWidth="1"/>
    <col min="17" max="17" width="8.7109375" customWidth="1"/>
  </cols>
  <sheetData>
    <row r="1" spans="1:8" ht="26.25" customHeight="1" x14ac:dyDescent="0.25">
      <c r="A1" s="453" t="s">
        <v>169</v>
      </c>
      <c r="B1" s="453"/>
      <c r="C1" s="453"/>
      <c r="D1" s="453"/>
      <c r="E1">
        <f>+'Section A'!B2</f>
        <v>0</v>
      </c>
      <c r="F1" s="46"/>
    </row>
    <row r="2" spans="1:8" ht="61.5" customHeight="1" x14ac:dyDescent="0.25">
      <c r="A2" s="456" t="s">
        <v>192</v>
      </c>
      <c r="B2" s="456"/>
      <c r="C2" s="456"/>
      <c r="D2" s="456"/>
      <c r="E2" s="456"/>
      <c r="G2" s="14"/>
      <c r="H2" s="14"/>
    </row>
    <row r="3" spans="1:8" x14ac:dyDescent="0.25">
      <c r="A3" s="14"/>
      <c r="B3" s="14"/>
      <c r="C3" s="14"/>
      <c r="D3" s="14"/>
      <c r="E3" s="14"/>
      <c r="G3" s="14"/>
      <c r="H3" s="14"/>
    </row>
    <row r="4" spans="1:8" x14ac:dyDescent="0.25">
      <c r="A4" s="201" t="s">
        <v>171</v>
      </c>
      <c r="B4" s="225" t="s">
        <v>172</v>
      </c>
      <c r="C4" s="15" t="s">
        <v>193</v>
      </c>
      <c r="D4" s="15" t="s">
        <v>194</v>
      </c>
      <c r="E4" s="225" t="s">
        <v>195</v>
      </c>
      <c r="F4" s="225" t="s">
        <v>178</v>
      </c>
      <c r="G4" s="10"/>
      <c r="H4" s="10"/>
    </row>
    <row r="5" spans="1:8" s="87" customFormat="1" x14ac:dyDescent="0.25">
      <c r="A5" s="199"/>
      <c r="B5" s="199"/>
      <c r="C5" s="203"/>
      <c r="D5" s="205"/>
      <c r="E5" s="67">
        <f t="shared" ref="E5:E36" si="0">ROUND(C5*D5,2)</f>
        <v>0</v>
      </c>
      <c r="F5" s="87" t="s">
        <v>180</v>
      </c>
      <c r="G5" s="77"/>
      <c r="H5" s="77"/>
    </row>
    <row r="6" spans="1:8" s="87" customFormat="1" x14ac:dyDescent="0.25">
      <c r="A6" s="102"/>
      <c r="B6" s="200"/>
      <c r="C6" s="203"/>
      <c r="D6" s="205"/>
      <c r="E6" s="67">
        <f t="shared" si="0"/>
        <v>0</v>
      </c>
      <c r="F6" s="87" t="s">
        <v>180</v>
      </c>
      <c r="G6" s="77"/>
      <c r="H6" s="99"/>
    </row>
    <row r="7" spans="1:8" s="87" customFormat="1" x14ac:dyDescent="0.25">
      <c r="A7" s="102"/>
      <c r="B7" s="200"/>
      <c r="C7" s="203"/>
      <c r="D7" s="205"/>
      <c r="E7" s="67">
        <f t="shared" si="0"/>
        <v>0</v>
      </c>
      <c r="F7" s="87" t="s">
        <v>180</v>
      </c>
      <c r="G7" s="77"/>
      <c r="H7" s="102"/>
    </row>
    <row r="8" spans="1:8" s="87" customFormat="1" hidden="1" x14ac:dyDescent="0.25">
      <c r="A8" s="102"/>
      <c r="B8" s="200"/>
      <c r="C8" s="203"/>
      <c r="D8" s="205"/>
      <c r="E8" s="67">
        <f t="shared" si="0"/>
        <v>0</v>
      </c>
      <c r="F8" s="87" t="s">
        <v>180</v>
      </c>
      <c r="G8" s="77"/>
      <c r="H8" s="99"/>
    </row>
    <row r="9" spans="1:8" s="87" customFormat="1" hidden="1" x14ac:dyDescent="0.25">
      <c r="A9" s="102"/>
      <c r="B9" s="200"/>
      <c r="C9" s="203"/>
      <c r="D9" s="205"/>
      <c r="E9" s="67">
        <f t="shared" si="0"/>
        <v>0</v>
      </c>
      <c r="F9" s="87" t="s">
        <v>180</v>
      </c>
      <c r="G9" s="77"/>
      <c r="H9" s="102"/>
    </row>
    <row r="10" spans="1:8" s="87" customFormat="1" hidden="1" x14ac:dyDescent="0.25">
      <c r="A10" s="102"/>
      <c r="B10" s="200"/>
      <c r="C10" s="203"/>
      <c r="D10" s="205"/>
      <c r="E10" s="67">
        <f t="shared" si="0"/>
        <v>0</v>
      </c>
      <c r="F10" s="87" t="s">
        <v>180</v>
      </c>
      <c r="G10" s="77"/>
      <c r="H10" s="99"/>
    </row>
    <row r="11" spans="1:8" s="87" customFormat="1" hidden="1" x14ac:dyDescent="0.25">
      <c r="A11" s="102"/>
      <c r="B11" s="200"/>
      <c r="C11" s="203"/>
      <c r="D11" s="205"/>
      <c r="E11" s="67">
        <f t="shared" si="0"/>
        <v>0</v>
      </c>
      <c r="F11" s="87" t="s">
        <v>180</v>
      </c>
      <c r="G11" s="77"/>
      <c r="H11" s="102"/>
    </row>
    <row r="12" spans="1:8" s="87" customFormat="1" hidden="1" x14ac:dyDescent="0.25">
      <c r="A12" s="102"/>
      <c r="B12" s="200"/>
      <c r="C12" s="203"/>
      <c r="D12" s="205"/>
      <c r="E12" s="67">
        <f t="shared" si="0"/>
        <v>0</v>
      </c>
      <c r="F12" s="87" t="s">
        <v>180</v>
      </c>
      <c r="G12" s="77"/>
      <c r="H12" s="99"/>
    </row>
    <row r="13" spans="1:8" s="87" customFormat="1" hidden="1" x14ac:dyDescent="0.25">
      <c r="A13" s="102"/>
      <c r="B13" s="200"/>
      <c r="C13" s="203"/>
      <c r="D13" s="205"/>
      <c r="E13" s="67">
        <f t="shared" si="0"/>
        <v>0</v>
      </c>
      <c r="F13" s="87" t="s">
        <v>180</v>
      </c>
      <c r="G13" s="77"/>
      <c r="H13" s="102"/>
    </row>
    <row r="14" spans="1:8" s="87" customFormat="1" hidden="1" x14ac:dyDescent="0.25">
      <c r="A14" s="102"/>
      <c r="B14" s="200"/>
      <c r="C14" s="203"/>
      <c r="D14" s="205"/>
      <c r="E14" s="67">
        <f t="shared" si="0"/>
        <v>0</v>
      </c>
      <c r="F14" s="87" t="s">
        <v>180</v>
      </c>
      <c r="G14" s="77"/>
      <c r="H14" s="99"/>
    </row>
    <row r="15" spans="1:8" s="87" customFormat="1" hidden="1" x14ac:dyDescent="0.25">
      <c r="A15" s="102"/>
      <c r="B15" s="200"/>
      <c r="C15" s="203"/>
      <c r="D15" s="205"/>
      <c r="E15" s="67">
        <f t="shared" si="0"/>
        <v>0</v>
      </c>
      <c r="F15" s="87" t="s">
        <v>180</v>
      </c>
      <c r="G15" s="77"/>
      <c r="H15" s="102"/>
    </row>
    <row r="16" spans="1:8" s="87" customFormat="1" hidden="1" x14ac:dyDescent="0.25">
      <c r="A16" s="102"/>
      <c r="B16" s="200"/>
      <c r="C16" s="203"/>
      <c r="D16" s="205"/>
      <c r="E16" s="67">
        <f t="shared" si="0"/>
        <v>0</v>
      </c>
      <c r="F16" s="87" t="s">
        <v>180</v>
      </c>
      <c r="G16" s="77"/>
      <c r="H16" s="99"/>
    </row>
    <row r="17" spans="1:8" s="87" customFormat="1" hidden="1" x14ac:dyDescent="0.25">
      <c r="A17" s="102"/>
      <c r="B17" s="200"/>
      <c r="C17" s="203"/>
      <c r="D17" s="205"/>
      <c r="E17" s="67">
        <f t="shared" si="0"/>
        <v>0</v>
      </c>
      <c r="F17" s="87" t="s">
        <v>180</v>
      </c>
      <c r="G17" s="77"/>
      <c r="H17" s="102"/>
    </row>
    <row r="18" spans="1:8" s="87" customFormat="1" hidden="1" x14ac:dyDescent="0.25">
      <c r="A18" s="102"/>
      <c r="B18" s="200"/>
      <c r="C18" s="203"/>
      <c r="D18" s="205"/>
      <c r="E18" s="67">
        <f t="shared" si="0"/>
        <v>0</v>
      </c>
      <c r="F18" s="87" t="s">
        <v>180</v>
      </c>
      <c r="G18" s="77"/>
      <c r="H18" s="99"/>
    </row>
    <row r="19" spans="1:8" s="87" customFormat="1" hidden="1" x14ac:dyDescent="0.25">
      <c r="A19" s="102"/>
      <c r="B19" s="200"/>
      <c r="C19" s="203"/>
      <c r="D19" s="205"/>
      <c r="E19" s="67">
        <f t="shared" si="0"/>
        <v>0</v>
      </c>
      <c r="F19" s="87" t="s">
        <v>180</v>
      </c>
      <c r="G19" s="77"/>
      <c r="H19" s="102"/>
    </row>
    <row r="20" spans="1:8" s="87" customFormat="1" hidden="1" x14ac:dyDescent="0.25">
      <c r="A20" s="102"/>
      <c r="B20" s="200"/>
      <c r="C20" s="203"/>
      <c r="D20" s="205"/>
      <c r="E20" s="67">
        <f t="shared" si="0"/>
        <v>0</v>
      </c>
      <c r="F20" s="87" t="s">
        <v>180</v>
      </c>
      <c r="G20" s="77"/>
      <c r="H20" s="99"/>
    </row>
    <row r="21" spans="1:8" s="87" customFormat="1" hidden="1" x14ac:dyDescent="0.25">
      <c r="A21" s="102"/>
      <c r="B21" s="200"/>
      <c r="C21" s="203"/>
      <c r="D21" s="205"/>
      <c r="E21" s="67">
        <f t="shared" si="0"/>
        <v>0</v>
      </c>
      <c r="F21" s="87" t="s">
        <v>180</v>
      </c>
      <c r="G21" s="77"/>
      <c r="H21" s="102"/>
    </row>
    <row r="22" spans="1:8" s="87" customFormat="1" hidden="1" x14ac:dyDescent="0.25">
      <c r="A22" s="102"/>
      <c r="B22" s="200"/>
      <c r="C22" s="203"/>
      <c r="D22" s="205"/>
      <c r="E22" s="67">
        <f t="shared" si="0"/>
        <v>0</v>
      </c>
      <c r="F22" s="87" t="s">
        <v>180</v>
      </c>
      <c r="G22" s="77"/>
      <c r="H22" s="99"/>
    </row>
    <row r="23" spans="1:8" s="87" customFormat="1" hidden="1" x14ac:dyDescent="0.25">
      <c r="A23" s="102"/>
      <c r="B23" s="200"/>
      <c r="C23" s="203"/>
      <c r="D23" s="205"/>
      <c r="E23" s="67">
        <f t="shared" si="0"/>
        <v>0</v>
      </c>
      <c r="F23" s="87" t="s">
        <v>180</v>
      </c>
      <c r="G23" s="77"/>
      <c r="H23" s="102"/>
    </row>
    <row r="24" spans="1:8" s="87" customFormat="1" hidden="1" x14ac:dyDescent="0.25">
      <c r="A24" s="102"/>
      <c r="B24" s="200"/>
      <c r="C24" s="203"/>
      <c r="D24" s="205"/>
      <c r="E24" s="67">
        <f t="shared" si="0"/>
        <v>0</v>
      </c>
      <c r="F24" s="87" t="s">
        <v>180</v>
      </c>
      <c r="G24" s="77"/>
      <c r="H24" s="99"/>
    </row>
    <row r="25" spans="1:8" s="87" customFormat="1" hidden="1" x14ac:dyDescent="0.25">
      <c r="A25" s="102"/>
      <c r="B25" s="200"/>
      <c r="C25" s="203"/>
      <c r="D25" s="205"/>
      <c r="E25" s="67">
        <f t="shared" si="0"/>
        <v>0</v>
      </c>
      <c r="F25" s="87" t="s">
        <v>180</v>
      </c>
      <c r="G25" s="77"/>
      <c r="H25" s="102"/>
    </row>
    <row r="26" spans="1:8" s="87" customFormat="1" hidden="1" x14ac:dyDescent="0.25">
      <c r="A26" s="102"/>
      <c r="B26" s="200"/>
      <c r="C26" s="203"/>
      <c r="D26" s="205"/>
      <c r="E26" s="67">
        <f t="shared" si="0"/>
        <v>0</v>
      </c>
      <c r="F26" s="87" t="s">
        <v>180</v>
      </c>
      <c r="G26" s="77"/>
      <c r="H26" s="99"/>
    </row>
    <row r="27" spans="1:8" s="87" customFormat="1" hidden="1" x14ac:dyDescent="0.25">
      <c r="A27" s="102"/>
      <c r="B27" s="200"/>
      <c r="C27" s="203"/>
      <c r="D27" s="205"/>
      <c r="E27" s="67">
        <f t="shared" si="0"/>
        <v>0</v>
      </c>
      <c r="F27" s="87" t="s">
        <v>180</v>
      </c>
      <c r="G27" s="77"/>
      <c r="H27" s="102"/>
    </row>
    <row r="28" spans="1:8" s="87" customFormat="1" hidden="1" x14ac:dyDescent="0.25">
      <c r="A28" s="102"/>
      <c r="B28" s="200"/>
      <c r="C28" s="203"/>
      <c r="D28" s="205"/>
      <c r="E28" s="67">
        <f t="shared" si="0"/>
        <v>0</v>
      </c>
      <c r="F28" s="87" t="s">
        <v>180</v>
      </c>
      <c r="G28" s="77"/>
      <c r="H28" s="99"/>
    </row>
    <row r="29" spans="1:8" s="87" customFormat="1" hidden="1" x14ac:dyDescent="0.25">
      <c r="A29" s="102"/>
      <c r="B29" s="200"/>
      <c r="C29" s="203"/>
      <c r="D29" s="205"/>
      <c r="E29" s="67">
        <f t="shared" si="0"/>
        <v>0</v>
      </c>
      <c r="F29" s="87" t="s">
        <v>180</v>
      </c>
      <c r="G29" s="77"/>
      <c r="H29" s="102"/>
    </row>
    <row r="30" spans="1:8" s="87" customFormat="1" hidden="1" x14ac:dyDescent="0.25">
      <c r="A30" s="102"/>
      <c r="B30" s="200"/>
      <c r="C30" s="203"/>
      <c r="D30" s="205"/>
      <c r="E30" s="67">
        <f t="shared" si="0"/>
        <v>0</v>
      </c>
      <c r="F30" s="87" t="s">
        <v>180</v>
      </c>
      <c r="G30" s="77"/>
      <c r="H30" s="99"/>
    </row>
    <row r="31" spans="1:8" s="87" customFormat="1" hidden="1" x14ac:dyDescent="0.25">
      <c r="A31" s="102"/>
      <c r="B31" s="200"/>
      <c r="C31" s="203"/>
      <c r="D31" s="205"/>
      <c r="E31" s="67">
        <f t="shared" si="0"/>
        <v>0</v>
      </c>
      <c r="F31" s="87" t="s">
        <v>180</v>
      </c>
      <c r="G31" s="77"/>
      <c r="H31" s="102"/>
    </row>
    <row r="32" spans="1:8" s="87" customFormat="1" hidden="1" x14ac:dyDescent="0.25">
      <c r="A32" s="102"/>
      <c r="B32" s="200"/>
      <c r="C32" s="203"/>
      <c r="D32" s="205"/>
      <c r="E32" s="67">
        <f t="shared" si="0"/>
        <v>0</v>
      </c>
      <c r="F32" s="87" t="s">
        <v>180</v>
      </c>
      <c r="G32" s="77"/>
      <c r="H32" s="99"/>
    </row>
    <row r="33" spans="1:8" s="87" customFormat="1" hidden="1" x14ac:dyDescent="0.25">
      <c r="A33" s="102"/>
      <c r="B33" s="200"/>
      <c r="C33" s="203"/>
      <c r="D33" s="205"/>
      <c r="E33" s="67">
        <f t="shared" si="0"/>
        <v>0</v>
      </c>
      <c r="F33" s="87" t="s">
        <v>180</v>
      </c>
      <c r="G33" s="77"/>
      <c r="H33" s="102"/>
    </row>
    <row r="34" spans="1:8" s="87" customFormat="1" hidden="1" x14ac:dyDescent="0.25">
      <c r="A34" s="102"/>
      <c r="B34" s="200"/>
      <c r="C34" s="203"/>
      <c r="D34" s="205"/>
      <c r="E34" s="67">
        <f t="shared" si="0"/>
        <v>0</v>
      </c>
      <c r="F34" s="87" t="s">
        <v>180</v>
      </c>
      <c r="G34" s="77"/>
      <c r="H34" s="99"/>
    </row>
    <row r="35" spans="1:8" s="87" customFormat="1" hidden="1" x14ac:dyDescent="0.25">
      <c r="A35" s="102"/>
      <c r="B35" s="200"/>
      <c r="C35" s="203"/>
      <c r="D35" s="205"/>
      <c r="E35" s="67">
        <f t="shared" si="0"/>
        <v>0</v>
      </c>
      <c r="F35" s="87" t="s">
        <v>180</v>
      </c>
      <c r="G35" s="77"/>
      <c r="H35" s="102"/>
    </row>
    <row r="36" spans="1:8" s="87" customFormat="1" hidden="1" x14ac:dyDescent="0.25">
      <c r="A36" s="102"/>
      <c r="B36" s="200"/>
      <c r="C36" s="203"/>
      <c r="D36" s="205"/>
      <c r="E36" s="67">
        <f t="shared" si="0"/>
        <v>0</v>
      </c>
      <c r="F36" s="87" t="s">
        <v>180</v>
      </c>
      <c r="G36" s="77"/>
      <c r="H36" s="99"/>
    </row>
    <row r="37" spans="1:8" s="87" customFormat="1" hidden="1" x14ac:dyDescent="0.25">
      <c r="A37" s="102"/>
      <c r="B37" s="200"/>
      <c r="C37" s="203"/>
      <c r="D37" s="205"/>
      <c r="E37" s="67">
        <f t="shared" ref="E37:E68" si="1">ROUND(C37*D37,2)</f>
        <v>0</v>
      </c>
      <c r="F37" s="87" t="s">
        <v>180</v>
      </c>
      <c r="G37" s="77"/>
      <c r="H37" s="102"/>
    </row>
    <row r="38" spans="1:8" s="87" customFormat="1" hidden="1" x14ac:dyDescent="0.25">
      <c r="A38" s="102"/>
      <c r="B38" s="200"/>
      <c r="C38" s="203"/>
      <c r="D38" s="205"/>
      <c r="E38" s="67">
        <f t="shared" si="1"/>
        <v>0</v>
      </c>
      <c r="F38" s="87" t="s">
        <v>180</v>
      </c>
      <c r="G38" s="77"/>
      <c r="H38" s="99"/>
    </row>
    <row r="39" spans="1:8" s="87" customFormat="1" hidden="1" x14ac:dyDescent="0.25">
      <c r="A39" s="102"/>
      <c r="B39" s="200"/>
      <c r="C39" s="203"/>
      <c r="D39" s="205"/>
      <c r="E39" s="67">
        <f t="shared" si="1"/>
        <v>0</v>
      </c>
      <c r="F39" s="87" t="s">
        <v>180</v>
      </c>
      <c r="G39" s="77"/>
      <c r="H39" s="102"/>
    </row>
    <row r="40" spans="1:8" s="87" customFormat="1" hidden="1" x14ac:dyDescent="0.25">
      <c r="A40" s="102"/>
      <c r="B40" s="200"/>
      <c r="C40" s="203"/>
      <c r="D40" s="205"/>
      <c r="E40" s="67">
        <f t="shared" si="1"/>
        <v>0</v>
      </c>
      <c r="F40" s="87" t="s">
        <v>180</v>
      </c>
      <c r="G40" s="77"/>
      <c r="H40" s="99"/>
    </row>
    <row r="41" spans="1:8" s="87" customFormat="1" hidden="1" x14ac:dyDescent="0.25">
      <c r="A41" s="102"/>
      <c r="B41" s="200"/>
      <c r="C41" s="203"/>
      <c r="D41" s="205"/>
      <c r="E41" s="67">
        <f t="shared" si="1"/>
        <v>0</v>
      </c>
      <c r="F41" s="87" t="s">
        <v>180</v>
      </c>
      <c r="G41" s="77"/>
      <c r="H41" s="102"/>
    </row>
    <row r="42" spans="1:8" s="87" customFormat="1" hidden="1" x14ac:dyDescent="0.25">
      <c r="A42" s="102"/>
      <c r="B42" s="200"/>
      <c r="C42" s="203"/>
      <c r="D42" s="205"/>
      <c r="E42" s="67">
        <f t="shared" si="1"/>
        <v>0</v>
      </c>
      <c r="F42" s="87" t="s">
        <v>180</v>
      </c>
      <c r="G42" s="77"/>
      <c r="H42" s="99"/>
    </row>
    <row r="43" spans="1:8" s="87" customFormat="1" hidden="1" x14ac:dyDescent="0.25">
      <c r="A43" s="102"/>
      <c r="B43" s="200"/>
      <c r="C43" s="203"/>
      <c r="D43" s="205"/>
      <c r="E43" s="67">
        <f t="shared" si="1"/>
        <v>0</v>
      </c>
      <c r="F43" s="87" t="s">
        <v>180</v>
      </c>
      <c r="G43" s="77"/>
      <c r="H43" s="102"/>
    </row>
    <row r="44" spans="1:8" s="87" customFormat="1" hidden="1" x14ac:dyDescent="0.25">
      <c r="A44" s="102"/>
      <c r="B44" s="200"/>
      <c r="C44" s="203"/>
      <c r="D44" s="205"/>
      <c r="E44" s="67">
        <f t="shared" si="1"/>
        <v>0</v>
      </c>
      <c r="F44" s="87" t="s">
        <v>180</v>
      </c>
      <c r="G44" s="77"/>
      <c r="H44" s="99"/>
    </row>
    <row r="45" spans="1:8" s="87" customFormat="1" hidden="1" x14ac:dyDescent="0.25">
      <c r="A45" s="102"/>
      <c r="B45" s="200"/>
      <c r="C45" s="203"/>
      <c r="D45" s="205"/>
      <c r="E45" s="67">
        <f t="shared" si="1"/>
        <v>0</v>
      </c>
      <c r="F45" s="87" t="s">
        <v>180</v>
      </c>
      <c r="G45" s="77"/>
      <c r="H45" s="102"/>
    </row>
    <row r="46" spans="1:8" s="87" customFormat="1" hidden="1" x14ac:dyDescent="0.25">
      <c r="A46" s="102"/>
      <c r="B46" s="200"/>
      <c r="C46" s="203"/>
      <c r="D46" s="205"/>
      <c r="E46" s="67">
        <f t="shared" si="1"/>
        <v>0</v>
      </c>
      <c r="F46" s="87" t="s">
        <v>180</v>
      </c>
      <c r="G46" s="77"/>
      <c r="H46" s="99"/>
    </row>
    <row r="47" spans="1:8" s="87" customFormat="1" hidden="1" x14ac:dyDescent="0.25">
      <c r="A47" s="102"/>
      <c r="B47" s="200"/>
      <c r="C47" s="203"/>
      <c r="D47" s="205"/>
      <c r="E47" s="67">
        <f t="shared" si="1"/>
        <v>0</v>
      </c>
      <c r="F47" s="87" t="s">
        <v>180</v>
      </c>
      <c r="G47" s="77"/>
      <c r="H47" s="102"/>
    </row>
    <row r="48" spans="1:8" s="87" customFormat="1" hidden="1" x14ac:dyDescent="0.25">
      <c r="A48" s="102"/>
      <c r="B48" s="200"/>
      <c r="C48" s="203"/>
      <c r="D48" s="205"/>
      <c r="E48" s="67">
        <f t="shared" si="1"/>
        <v>0</v>
      </c>
      <c r="F48" s="87" t="s">
        <v>180</v>
      </c>
      <c r="G48" s="77"/>
      <c r="H48" s="99"/>
    </row>
    <row r="49" spans="1:8" s="87" customFormat="1" hidden="1" x14ac:dyDescent="0.25">
      <c r="A49" s="102"/>
      <c r="B49" s="200"/>
      <c r="C49" s="203"/>
      <c r="D49" s="205"/>
      <c r="E49" s="67">
        <f t="shared" si="1"/>
        <v>0</v>
      </c>
      <c r="F49" s="87" t="s">
        <v>180</v>
      </c>
      <c r="G49" s="77"/>
      <c r="H49" s="102"/>
    </row>
    <row r="50" spans="1:8" s="87" customFormat="1" hidden="1" x14ac:dyDescent="0.25">
      <c r="A50" s="102"/>
      <c r="B50" s="200"/>
      <c r="C50" s="203"/>
      <c r="D50" s="205"/>
      <c r="E50" s="67">
        <f t="shared" si="1"/>
        <v>0</v>
      </c>
      <c r="F50" s="87" t="s">
        <v>180</v>
      </c>
      <c r="G50" s="77"/>
      <c r="H50" s="99"/>
    </row>
    <row r="51" spans="1:8" s="87" customFormat="1" hidden="1" x14ac:dyDescent="0.25">
      <c r="A51" s="102"/>
      <c r="B51" s="200"/>
      <c r="C51" s="203"/>
      <c r="D51" s="205"/>
      <c r="E51" s="67">
        <f t="shared" si="1"/>
        <v>0</v>
      </c>
      <c r="F51" s="87" t="s">
        <v>180</v>
      </c>
      <c r="G51" s="77"/>
      <c r="H51" s="102"/>
    </row>
    <row r="52" spans="1:8" s="87" customFormat="1" hidden="1" x14ac:dyDescent="0.25">
      <c r="A52" s="102"/>
      <c r="B52" s="200"/>
      <c r="C52" s="203"/>
      <c r="D52" s="205"/>
      <c r="E52" s="67">
        <f t="shared" si="1"/>
        <v>0</v>
      </c>
      <c r="F52" s="87" t="s">
        <v>180</v>
      </c>
      <c r="G52" s="77"/>
      <c r="H52" s="99"/>
    </row>
    <row r="53" spans="1:8" s="87" customFormat="1" hidden="1" x14ac:dyDescent="0.25">
      <c r="A53" s="102"/>
      <c r="B53" s="200"/>
      <c r="C53" s="203"/>
      <c r="D53" s="205"/>
      <c r="E53" s="67">
        <f t="shared" si="1"/>
        <v>0</v>
      </c>
      <c r="F53" s="87" t="s">
        <v>180</v>
      </c>
      <c r="G53" s="77"/>
      <c r="H53" s="102"/>
    </row>
    <row r="54" spans="1:8" s="87" customFormat="1" hidden="1" x14ac:dyDescent="0.25">
      <c r="A54" s="102"/>
      <c r="B54" s="200"/>
      <c r="C54" s="203"/>
      <c r="D54" s="205"/>
      <c r="E54" s="67">
        <f t="shared" si="1"/>
        <v>0</v>
      </c>
      <c r="F54" s="87" t="s">
        <v>180</v>
      </c>
      <c r="G54" s="77"/>
      <c r="H54" s="99"/>
    </row>
    <row r="55" spans="1:8" s="87" customFormat="1" hidden="1" x14ac:dyDescent="0.25">
      <c r="A55" s="102"/>
      <c r="B55" s="200"/>
      <c r="C55" s="203"/>
      <c r="D55" s="205"/>
      <c r="E55" s="67">
        <f t="shared" si="1"/>
        <v>0</v>
      </c>
      <c r="F55" s="87" t="s">
        <v>180</v>
      </c>
      <c r="G55" s="77"/>
      <c r="H55" s="102"/>
    </row>
    <row r="56" spans="1:8" s="87" customFormat="1" hidden="1" x14ac:dyDescent="0.25">
      <c r="A56" s="102"/>
      <c r="B56" s="200"/>
      <c r="C56" s="203"/>
      <c r="D56" s="205"/>
      <c r="E56" s="67">
        <f t="shared" si="1"/>
        <v>0</v>
      </c>
      <c r="F56" s="87" t="s">
        <v>180</v>
      </c>
      <c r="G56" s="77"/>
      <c r="H56" s="99"/>
    </row>
    <row r="57" spans="1:8" s="87" customFormat="1" hidden="1" x14ac:dyDescent="0.25">
      <c r="A57" s="102"/>
      <c r="B57" s="200"/>
      <c r="C57" s="203"/>
      <c r="D57" s="205"/>
      <c r="E57" s="67">
        <f t="shared" si="1"/>
        <v>0</v>
      </c>
      <c r="F57" s="87" t="s">
        <v>180</v>
      </c>
      <c r="G57" s="77"/>
      <c r="H57" s="102"/>
    </row>
    <row r="58" spans="1:8" s="87" customFormat="1" hidden="1" x14ac:dyDescent="0.25">
      <c r="A58" s="102"/>
      <c r="B58" s="200"/>
      <c r="C58" s="203"/>
      <c r="D58" s="205"/>
      <c r="E58" s="67">
        <f t="shared" si="1"/>
        <v>0</v>
      </c>
      <c r="F58" s="87" t="s">
        <v>180</v>
      </c>
      <c r="G58" s="77"/>
      <c r="H58" s="99"/>
    </row>
    <row r="59" spans="1:8" s="87" customFormat="1" hidden="1" x14ac:dyDescent="0.25">
      <c r="A59" s="102"/>
      <c r="B59" s="200"/>
      <c r="C59" s="203"/>
      <c r="D59" s="205"/>
      <c r="E59" s="67">
        <f t="shared" si="1"/>
        <v>0</v>
      </c>
      <c r="F59" s="87" t="s">
        <v>180</v>
      </c>
      <c r="G59" s="77"/>
      <c r="H59" s="102"/>
    </row>
    <row r="60" spans="1:8" s="87" customFormat="1" hidden="1" x14ac:dyDescent="0.25">
      <c r="A60" s="102"/>
      <c r="B60" s="200"/>
      <c r="C60" s="203"/>
      <c r="D60" s="205"/>
      <c r="E60" s="67">
        <f t="shared" si="1"/>
        <v>0</v>
      </c>
      <c r="F60" s="87" t="s">
        <v>180</v>
      </c>
      <c r="G60" s="77"/>
      <c r="H60" s="99"/>
    </row>
    <row r="61" spans="1:8" s="87" customFormat="1" hidden="1" x14ac:dyDescent="0.25">
      <c r="A61" s="102"/>
      <c r="B61" s="200"/>
      <c r="C61" s="203"/>
      <c r="D61" s="205"/>
      <c r="E61" s="67">
        <f t="shared" si="1"/>
        <v>0</v>
      </c>
      <c r="F61" s="87" t="s">
        <v>180</v>
      </c>
      <c r="G61" s="77"/>
      <c r="H61" s="102"/>
    </row>
    <row r="62" spans="1:8" s="87" customFormat="1" hidden="1" x14ac:dyDescent="0.25">
      <c r="A62" s="102"/>
      <c r="B62" s="200"/>
      <c r="C62" s="203"/>
      <c r="D62" s="205"/>
      <c r="E62" s="67">
        <f t="shared" si="1"/>
        <v>0</v>
      </c>
      <c r="F62" s="87" t="s">
        <v>180</v>
      </c>
      <c r="G62" s="77"/>
      <c r="H62" s="99"/>
    </row>
    <row r="63" spans="1:8" s="87" customFormat="1" hidden="1" x14ac:dyDescent="0.25">
      <c r="A63" s="102"/>
      <c r="B63" s="200"/>
      <c r="C63" s="203"/>
      <c r="D63" s="205"/>
      <c r="E63" s="67">
        <f t="shared" si="1"/>
        <v>0</v>
      </c>
      <c r="F63" s="87" t="s">
        <v>180</v>
      </c>
      <c r="G63" s="77"/>
      <c r="H63" s="102"/>
    </row>
    <row r="64" spans="1:8" s="87" customFormat="1" hidden="1" x14ac:dyDescent="0.25">
      <c r="A64" s="102"/>
      <c r="B64" s="200"/>
      <c r="C64" s="203"/>
      <c r="D64" s="205"/>
      <c r="E64" s="67">
        <f t="shared" si="1"/>
        <v>0</v>
      </c>
      <c r="F64" s="87" t="s">
        <v>180</v>
      </c>
      <c r="G64" s="77"/>
      <c r="H64" s="99"/>
    </row>
    <row r="65" spans="1:8" s="87" customFormat="1" hidden="1" x14ac:dyDescent="0.25">
      <c r="A65" s="102"/>
      <c r="B65" s="200"/>
      <c r="C65" s="203"/>
      <c r="D65" s="205"/>
      <c r="E65" s="67">
        <f t="shared" si="1"/>
        <v>0</v>
      </c>
      <c r="F65" s="87" t="s">
        <v>180</v>
      </c>
      <c r="G65" s="77"/>
      <c r="H65" s="102"/>
    </row>
    <row r="66" spans="1:8" s="87" customFormat="1" hidden="1" x14ac:dyDescent="0.25">
      <c r="A66" s="102"/>
      <c r="B66" s="200"/>
      <c r="C66" s="203"/>
      <c r="D66" s="205"/>
      <c r="E66" s="67">
        <f t="shared" si="1"/>
        <v>0</v>
      </c>
      <c r="F66" s="87" t="s">
        <v>180</v>
      </c>
      <c r="G66" s="77"/>
      <c r="H66" s="99"/>
    </row>
    <row r="67" spans="1:8" s="87" customFormat="1" hidden="1" x14ac:dyDescent="0.25">
      <c r="A67" s="102"/>
      <c r="B67" s="200"/>
      <c r="C67" s="203"/>
      <c r="D67" s="205"/>
      <c r="E67" s="67">
        <f t="shared" si="1"/>
        <v>0</v>
      </c>
      <c r="F67" s="87" t="s">
        <v>180</v>
      </c>
      <c r="G67" s="77"/>
      <c r="H67" s="102"/>
    </row>
    <row r="68" spans="1:8" s="87" customFormat="1" hidden="1" x14ac:dyDescent="0.25">
      <c r="A68" s="102"/>
      <c r="B68" s="200"/>
      <c r="C68" s="203"/>
      <c r="D68" s="205"/>
      <c r="E68" s="67">
        <f t="shared" si="1"/>
        <v>0</v>
      </c>
      <c r="F68" s="87" t="s">
        <v>180</v>
      </c>
      <c r="G68" s="77"/>
      <c r="H68" s="99"/>
    </row>
    <row r="69" spans="1:8" s="87" customFormat="1" hidden="1" x14ac:dyDescent="0.25">
      <c r="A69" s="102"/>
      <c r="B69" s="200"/>
      <c r="C69" s="203"/>
      <c r="D69" s="205"/>
      <c r="E69" s="67">
        <f t="shared" ref="E69:E100" si="2">ROUND(C69*D69,2)</f>
        <v>0</v>
      </c>
      <c r="F69" s="87" t="s">
        <v>180</v>
      </c>
      <c r="G69" s="77"/>
      <c r="H69" s="102"/>
    </row>
    <row r="70" spans="1:8" s="87" customFormat="1" hidden="1" x14ac:dyDescent="0.25">
      <c r="A70" s="102"/>
      <c r="B70" s="200"/>
      <c r="C70" s="203"/>
      <c r="D70" s="205"/>
      <c r="E70" s="67">
        <f t="shared" si="2"/>
        <v>0</v>
      </c>
      <c r="F70" s="87" t="s">
        <v>180</v>
      </c>
      <c r="G70" s="77"/>
      <c r="H70" s="99"/>
    </row>
    <row r="71" spans="1:8" s="87" customFormat="1" hidden="1" x14ac:dyDescent="0.25">
      <c r="A71" s="102"/>
      <c r="B71" s="200"/>
      <c r="C71" s="203"/>
      <c r="D71" s="205"/>
      <c r="E71" s="67">
        <f t="shared" si="2"/>
        <v>0</v>
      </c>
      <c r="F71" s="87" t="s">
        <v>180</v>
      </c>
      <c r="G71" s="77"/>
      <c r="H71" s="102"/>
    </row>
    <row r="72" spans="1:8" s="87" customFormat="1" hidden="1" x14ac:dyDescent="0.25">
      <c r="A72" s="102"/>
      <c r="B72" s="200"/>
      <c r="C72" s="203"/>
      <c r="D72" s="205"/>
      <c r="E72" s="67">
        <f t="shared" si="2"/>
        <v>0</v>
      </c>
      <c r="F72" s="87" t="s">
        <v>180</v>
      </c>
      <c r="G72" s="77"/>
      <c r="H72" s="99"/>
    </row>
    <row r="73" spans="1:8" s="87" customFormat="1" hidden="1" x14ac:dyDescent="0.25">
      <c r="A73" s="102"/>
      <c r="B73" s="200"/>
      <c r="C73" s="203"/>
      <c r="D73" s="205"/>
      <c r="E73" s="67">
        <f t="shared" si="2"/>
        <v>0</v>
      </c>
      <c r="F73" s="87" t="s">
        <v>180</v>
      </c>
      <c r="G73" s="77"/>
      <c r="H73" s="102"/>
    </row>
    <row r="74" spans="1:8" s="87" customFormat="1" hidden="1" x14ac:dyDescent="0.25">
      <c r="A74" s="102"/>
      <c r="B74" s="200"/>
      <c r="C74" s="203"/>
      <c r="D74" s="205"/>
      <c r="E74" s="67">
        <f t="shared" si="2"/>
        <v>0</v>
      </c>
      <c r="F74" s="87" t="s">
        <v>180</v>
      </c>
      <c r="G74" s="77"/>
      <c r="H74" s="99"/>
    </row>
    <row r="75" spans="1:8" s="87" customFormat="1" hidden="1" x14ac:dyDescent="0.25">
      <c r="A75" s="102"/>
      <c r="B75" s="200"/>
      <c r="C75" s="203"/>
      <c r="D75" s="205"/>
      <c r="E75" s="67">
        <f t="shared" si="2"/>
        <v>0</v>
      </c>
      <c r="F75" s="87" t="s">
        <v>180</v>
      </c>
      <c r="G75" s="77"/>
      <c r="H75" s="102"/>
    </row>
    <row r="76" spans="1:8" s="87" customFormat="1" hidden="1" x14ac:dyDescent="0.25">
      <c r="A76" s="102"/>
      <c r="B76" s="200"/>
      <c r="C76" s="203"/>
      <c r="D76" s="205"/>
      <c r="E76" s="67">
        <f t="shared" si="2"/>
        <v>0</v>
      </c>
      <c r="F76" s="87" t="s">
        <v>180</v>
      </c>
      <c r="G76" s="77"/>
      <c r="H76" s="99"/>
    </row>
    <row r="77" spans="1:8" s="87" customFormat="1" hidden="1" x14ac:dyDescent="0.25">
      <c r="A77" s="102"/>
      <c r="B77" s="200"/>
      <c r="C77" s="203"/>
      <c r="D77" s="205"/>
      <c r="E77" s="67">
        <f t="shared" si="2"/>
        <v>0</v>
      </c>
      <c r="F77" s="87" t="s">
        <v>180</v>
      </c>
      <c r="G77" s="77"/>
      <c r="H77" s="102"/>
    </row>
    <row r="78" spans="1:8" s="87" customFormat="1" hidden="1" x14ac:dyDescent="0.25">
      <c r="A78" s="102"/>
      <c r="B78" s="200"/>
      <c r="C78" s="203"/>
      <c r="D78" s="205"/>
      <c r="E78" s="67">
        <f t="shared" si="2"/>
        <v>0</v>
      </c>
      <c r="F78" s="87" t="s">
        <v>180</v>
      </c>
      <c r="G78" s="77"/>
      <c r="H78" s="99"/>
    </row>
    <row r="79" spans="1:8" s="87" customFormat="1" hidden="1" x14ac:dyDescent="0.25">
      <c r="A79" s="102"/>
      <c r="B79" s="200"/>
      <c r="C79" s="203"/>
      <c r="D79" s="205"/>
      <c r="E79" s="67">
        <f t="shared" si="2"/>
        <v>0</v>
      </c>
      <c r="F79" s="87" t="s">
        <v>180</v>
      </c>
      <c r="G79" s="77"/>
      <c r="H79" s="102"/>
    </row>
    <row r="80" spans="1:8" s="87" customFormat="1" hidden="1" x14ac:dyDescent="0.25">
      <c r="A80" s="102"/>
      <c r="B80" s="200"/>
      <c r="C80" s="203"/>
      <c r="D80" s="205"/>
      <c r="E80" s="67">
        <f t="shared" si="2"/>
        <v>0</v>
      </c>
      <c r="F80" s="87" t="s">
        <v>180</v>
      </c>
      <c r="G80" s="77"/>
      <c r="H80" s="99"/>
    </row>
    <row r="81" spans="1:8" s="87" customFormat="1" hidden="1" x14ac:dyDescent="0.25">
      <c r="A81" s="102"/>
      <c r="B81" s="200"/>
      <c r="C81" s="203"/>
      <c r="D81" s="205"/>
      <c r="E81" s="67">
        <f t="shared" si="2"/>
        <v>0</v>
      </c>
      <c r="F81" s="87" t="s">
        <v>180</v>
      </c>
      <c r="G81" s="77"/>
      <c r="H81" s="102"/>
    </row>
    <row r="82" spans="1:8" s="87" customFormat="1" hidden="1" x14ac:dyDescent="0.25">
      <c r="A82" s="102"/>
      <c r="B82" s="200"/>
      <c r="C82" s="203"/>
      <c r="D82" s="205"/>
      <c r="E82" s="67">
        <f t="shared" si="2"/>
        <v>0</v>
      </c>
      <c r="F82" s="87" t="s">
        <v>180</v>
      </c>
      <c r="G82" s="77"/>
      <c r="H82" s="99"/>
    </row>
    <row r="83" spans="1:8" s="87" customFormat="1" hidden="1" x14ac:dyDescent="0.25">
      <c r="A83" s="102"/>
      <c r="B83" s="200"/>
      <c r="C83" s="203"/>
      <c r="D83" s="205"/>
      <c r="E83" s="67">
        <f t="shared" si="2"/>
        <v>0</v>
      </c>
      <c r="F83" s="87" t="s">
        <v>180</v>
      </c>
      <c r="G83" s="77"/>
      <c r="H83" s="102"/>
    </row>
    <row r="84" spans="1:8" s="87" customFormat="1" hidden="1" x14ac:dyDescent="0.25">
      <c r="A84" s="102"/>
      <c r="B84" s="200"/>
      <c r="C84" s="203"/>
      <c r="D84" s="205"/>
      <c r="E84" s="67">
        <f t="shared" si="2"/>
        <v>0</v>
      </c>
      <c r="F84" s="87" t="s">
        <v>180</v>
      </c>
      <c r="G84" s="77"/>
      <c r="H84" s="99"/>
    </row>
    <row r="85" spans="1:8" s="87" customFormat="1" hidden="1" x14ac:dyDescent="0.25">
      <c r="A85" s="102"/>
      <c r="B85" s="200"/>
      <c r="C85" s="203"/>
      <c r="D85" s="205"/>
      <c r="E85" s="67">
        <f t="shared" si="2"/>
        <v>0</v>
      </c>
      <c r="F85" s="87" t="s">
        <v>180</v>
      </c>
      <c r="G85" s="77"/>
      <c r="H85" s="102"/>
    </row>
    <row r="86" spans="1:8" s="87" customFormat="1" hidden="1" x14ac:dyDescent="0.25">
      <c r="A86" s="102"/>
      <c r="B86" s="200"/>
      <c r="C86" s="203"/>
      <c r="D86" s="205"/>
      <c r="E86" s="67">
        <f t="shared" si="2"/>
        <v>0</v>
      </c>
      <c r="F86" s="87" t="s">
        <v>180</v>
      </c>
      <c r="G86" s="77"/>
      <c r="H86" s="99"/>
    </row>
    <row r="87" spans="1:8" s="87" customFormat="1" hidden="1" x14ac:dyDescent="0.25">
      <c r="A87" s="102"/>
      <c r="B87" s="200"/>
      <c r="C87" s="203"/>
      <c r="D87" s="205"/>
      <c r="E87" s="67">
        <f t="shared" si="2"/>
        <v>0</v>
      </c>
      <c r="F87" s="87" t="s">
        <v>180</v>
      </c>
      <c r="G87" s="77"/>
      <c r="H87" s="102"/>
    </row>
    <row r="88" spans="1:8" s="87" customFormat="1" hidden="1" x14ac:dyDescent="0.25">
      <c r="A88" s="102"/>
      <c r="B88" s="200"/>
      <c r="C88" s="203"/>
      <c r="D88" s="205"/>
      <c r="E88" s="67">
        <f t="shared" si="2"/>
        <v>0</v>
      </c>
      <c r="F88" s="87" t="s">
        <v>180</v>
      </c>
      <c r="G88" s="77"/>
      <c r="H88" s="99"/>
    </row>
    <row r="89" spans="1:8" s="87" customFormat="1" hidden="1" x14ac:dyDescent="0.25">
      <c r="A89" s="102"/>
      <c r="B89" s="200"/>
      <c r="C89" s="203"/>
      <c r="D89" s="205"/>
      <c r="E89" s="67">
        <f t="shared" si="2"/>
        <v>0</v>
      </c>
      <c r="F89" s="87" t="s">
        <v>180</v>
      </c>
      <c r="G89" s="77"/>
      <c r="H89" s="102"/>
    </row>
    <row r="90" spans="1:8" s="87" customFormat="1" hidden="1" x14ac:dyDescent="0.25">
      <c r="A90" s="102"/>
      <c r="B90" s="200"/>
      <c r="C90" s="203"/>
      <c r="D90" s="205"/>
      <c r="E90" s="67">
        <f t="shared" si="2"/>
        <v>0</v>
      </c>
      <c r="F90" s="87" t="s">
        <v>180</v>
      </c>
      <c r="G90" s="77"/>
      <c r="H90" s="99"/>
    </row>
    <row r="91" spans="1:8" s="87" customFormat="1" hidden="1" x14ac:dyDescent="0.25">
      <c r="A91" s="102"/>
      <c r="B91" s="200"/>
      <c r="C91" s="203"/>
      <c r="D91" s="205"/>
      <c r="E91" s="67">
        <f t="shared" si="2"/>
        <v>0</v>
      </c>
      <c r="F91" s="87" t="s">
        <v>180</v>
      </c>
      <c r="G91" s="77"/>
      <c r="H91" s="102"/>
    </row>
    <row r="92" spans="1:8" s="87" customFormat="1" hidden="1" x14ac:dyDescent="0.25">
      <c r="A92" s="102"/>
      <c r="B92" s="200"/>
      <c r="C92" s="203"/>
      <c r="D92" s="205"/>
      <c r="E92" s="67">
        <f t="shared" si="2"/>
        <v>0</v>
      </c>
      <c r="F92" s="87" t="s">
        <v>180</v>
      </c>
      <c r="G92" s="77"/>
      <c r="H92" s="99"/>
    </row>
    <row r="93" spans="1:8" s="87" customFormat="1" hidden="1" x14ac:dyDescent="0.25">
      <c r="A93" s="102"/>
      <c r="B93" s="200"/>
      <c r="C93" s="203"/>
      <c r="D93" s="205"/>
      <c r="E93" s="67">
        <f t="shared" si="2"/>
        <v>0</v>
      </c>
      <c r="F93" s="87" t="s">
        <v>180</v>
      </c>
      <c r="G93" s="77"/>
      <c r="H93" s="102"/>
    </row>
    <row r="94" spans="1:8" s="87" customFormat="1" hidden="1" x14ac:dyDescent="0.25">
      <c r="A94" s="102"/>
      <c r="B94" s="200"/>
      <c r="C94" s="203"/>
      <c r="D94" s="205"/>
      <c r="E94" s="67">
        <f t="shared" si="2"/>
        <v>0</v>
      </c>
      <c r="F94" s="87" t="s">
        <v>180</v>
      </c>
      <c r="G94" s="77"/>
      <c r="H94" s="99"/>
    </row>
    <row r="95" spans="1:8" s="87" customFormat="1" hidden="1" x14ac:dyDescent="0.25">
      <c r="A95" s="102"/>
      <c r="B95" s="200"/>
      <c r="C95" s="203"/>
      <c r="D95" s="205"/>
      <c r="E95" s="67">
        <f t="shared" si="2"/>
        <v>0</v>
      </c>
      <c r="F95" s="87" t="s">
        <v>180</v>
      </c>
      <c r="G95" s="77"/>
      <c r="H95" s="102"/>
    </row>
    <row r="96" spans="1:8" s="87" customFormat="1" hidden="1" x14ac:dyDescent="0.25">
      <c r="A96" s="102"/>
      <c r="B96" s="200"/>
      <c r="C96" s="203"/>
      <c r="D96" s="205"/>
      <c r="E96" s="67">
        <f t="shared" si="2"/>
        <v>0</v>
      </c>
      <c r="F96" s="87" t="s">
        <v>180</v>
      </c>
      <c r="G96" s="77"/>
      <c r="H96" s="99"/>
    </row>
    <row r="97" spans="1:8" s="87" customFormat="1" hidden="1" x14ac:dyDescent="0.25">
      <c r="A97" s="102"/>
      <c r="B97" s="200"/>
      <c r="C97" s="203"/>
      <c r="D97" s="205"/>
      <c r="E97" s="67">
        <f t="shared" si="2"/>
        <v>0</v>
      </c>
      <c r="F97" s="87" t="s">
        <v>180</v>
      </c>
      <c r="G97" s="77"/>
      <c r="H97" s="102"/>
    </row>
    <row r="98" spans="1:8" s="87" customFormat="1" hidden="1" x14ac:dyDescent="0.25">
      <c r="A98" s="102"/>
      <c r="B98" s="200"/>
      <c r="C98" s="203"/>
      <c r="D98" s="205"/>
      <c r="E98" s="67">
        <f t="shared" si="2"/>
        <v>0</v>
      </c>
      <c r="F98" s="87" t="s">
        <v>180</v>
      </c>
      <c r="G98" s="77"/>
      <c r="H98" s="99"/>
    </row>
    <row r="99" spans="1:8" s="87" customFormat="1" hidden="1" x14ac:dyDescent="0.25">
      <c r="A99" s="102"/>
      <c r="B99" s="200"/>
      <c r="C99" s="203"/>
      <c r="D99" s="205"/>
      <c r="E99" s="67">
        <f t="shared" si="2"/>
        <v>0</v>
      </c>
      <c r="F99" s="87" t="s">
        <v>180</v>
      </c>
      <c r="G99" s="77"/>
      <c r="H99" s="102"/>
    </row>
    <row r="100" spans="1:8" s="87" customFormat="1" hidden="1" x14ac:dyDescent="0.25">
      <c r="A100" s="102"/>
      <c r="B100" s="200"/>
      <c r="C100" s="203"/>
      <c r="D100" s="205"/>
      <c r="E100" s="67">
        <f t="shared" si="2"/>
        <v>0</v>
      </c>
      <c r="F100" s="87" t="s">
        <v>180</v>
      </c>
      <c r="G100" s="77"/>
      <c r="H100" s="99"/>
    </row>
    <row r="101" spans="1:8" s="87" customFormat="1" hidden="1" x14ac:dyDescent="0.25">
      <c r="A101" s="102"/>
      <c r="B101" s="200"/>
      <c r="C101" s="203"/>
      <c r="D101" s="205"/>
      <c r="E101" s="67">
        <f t="shared" ref="E101:E132" si="3">ROUND(C101*D101,2)</f>
        <v>0</v>
      </c>
      <c r="F101" s="87" t="s">
        <v>180</v>
      </c>
      <c r="G101" s="77"/>
      <c r="H101" s="102"/>
    </row>
    <row r="102" spans="1:8" s="87" customFormat="1" hidden="1" x14ac:dyDescent="0.25">
      <c r="A102" s="102"/>
      <c r="B102" s="200"/>
      <c r="C102" s="203"/>
      <c r="D102" s="205"/>
      <c r="E102" s="67">
        <f t="shared" si="3"/>
        <v>0</v>
      </c>
      <c r="F102" s="87" t="s">
        <v>180</v>
      </c>
      <c r="G102" s="77"/>
      <c r="H102" s="99"/>
    </row>
    <row r="103" spans="1:8" s="87" customFormat="1" hidden="1" x14ac:dyDescent="0.25">
      <c r="A103" s="102"/>
      <c r="B103" s="200"/>
      <c r="C103" s="203"/>
      <c r="D103" s="205"/>
      <c r="E103" s="67">
        <f t="shared" si="3"/>
        <v>0</v>
      </c>
      <c r="F103" s="87" t="s">
        <v>180</v>
      </c>
      <c r="G103" s="77"/>
      <c r="H103" s="102"/>
    </row>
    <row r="104" spans="1:8" s="87" customFormat="1" hidden="1" x14ac:dyDescent="0.25">
      <c r="A104" s="102"/>
      <c r="B104" s="200"/>
      <c r="C104" s="203"/>
      <c r="D104" s="205"/>
      <c r="E104" s="67">
        <f t="shared" si="3"/>
        <v>0</v>
      </c>
      <c r="F104" s="87" t="s">
        <v>180</v>
      </c>
      <c r="G104" s="77"/>
      <c r="H104" s="99"/>
    </row>
    <row r="105" spans="1:8" s="87" customFormat="1" hidden="1" x14ac:dyDescent="0.25">
      <c r="A105" s="102"/>
      <c r="B105" s="200"/>
      <c r="C105" s="203"/>
      <c r="D105" s="205"/>
      <c r="E105" s="67">
        <f t="shared" si="3"/>
        <v>0</v>
      </c>
      <c r="F105" s="87" t="s">
        <v>180</v>
      </c>
      <c r="G105" s="77"/>
      <c r="H105" s="102"/>
    </row>
    <row r="106" spans="1:8" s="87" customFormat="1" hidden="1" x14ac:dyDescent="0.25">
      <c r="A106" s="102"/>
      <c r="B106" s="200"/>
      <c r="C106" s="203"/>
      <c r="D106" s="205"/>
      <c r="E106" s="67">
        <f t="shared" si="3"/>
        <v>0</v>
      </c>
      <c r="F106" s="87" t="s">
        <v>180</v>
      </c>
      <c r="G106" s="77"/>
      <c r="H106" s="99"/>
    </row>
    <row r="107" spans="1:8" s="87" customFormat="1" hidden="1" x14ac:dyDescent="0.25">
      <c r="A107" s="102"/>
      <c r="B107" s="200"/>
      <c r="C107" s="203"/>
      <c r="D107" s="205"/>
      <c r="E107" s="67">
        <f t="shared" si="3"/>
        <v>0</v>
      </c>
      <c r="F107" s="87" t="s">
        <v>180</v>
      </c>
      <c r="G107" s="77"/>
      <c r="H107" s="102"/>
    </row>
    <row r="108" spans="1:8" s="87" customFormat="1" hidden="1" x14ac:dyDescent="0.25">
      <c r="A108" s="102"/>
      <c r="B108" s="200"/>
      <c r="C108" s="203"/>
      <c r="D108" s="205"/>
      <c r="E108" s="67">
        <f t="shared" si="3"/>
        <v>0</v>
      </c>
      <c r="F108" s="87" t="s">
        <v>180</v>
      </c>
      <c r="G108" s="77"/>
      <c r="H108" s="99"/>
    </row>
    <row r="109" spans="1:8" s="87" customFormat="1" hidden="1" x14ac:dyDescent="0.25">
      <c r="A109" s="102"/>
      <c r="B109" s="200"/>
      <c r="C109" s="203"/>
      <c r="D109" s="205"/>
      <c r="E109" s="67">
        <f t="shared" si="3"/>
        <v>0</v>
      </c>
      <c r="F109" s="87" t="s">
        <v>180</v>
      </c>
      <c r="G109" s="77"/>
      <c r="H109" s="102"/>
    </row>
    <row r="110" spans="1:8" s="87" customFormat="1" hidden="1" x14ac:dyDescent="0.25">
      <c r="A110" s="102"/>
      <c r="B110" s="200"/>
      <c r="C110" s="203"/>
      <c r="D110" s="205"/>
      <c r="E110" s="67">
        <f t="shared" si="3"/>
        <v>0</v>
      </c>
      <c r="F110" s="87" t="s">
        <v>180</v>
      </c>
      <c r="G110" s="77"/>
      <c r="H110" s="99"/>
    </row>
    <row r="111" spans="1:8" s="87" customFormat="1" hidden="1" x14ac:dyDescent="0.25">
      <c r="A111" s="102"/>
      <c r="B111" s="200"/>
      <c r="C111" s="203"/>
      <c r="D111" s="205"/>
      <c r="E111" s="67">
        <f t="shared" si="3"/>
        <v>0</v>
      </c>
      <c r="F111" s="87" t="s">
        <v>180</v>
      </c>
      <c r="G111" s="77"/>
      <c r="H111" s="102"/>
    </row>
    <row r="112" spans="1:8" s="87" customFormat="1" hidden="1" x14ac:dyDescent="0.25">
      <c r="A112" s="102"/>
      <c r="B112" s="200"/>
      <c r="C112" s="203"/>
      <c r="D112" s="205"/>
      <c r="E112" s="67">
        <f t="shared" si="3"/>
        <v>0</v>
      </c>
      <c r="F112" s="87" t="s">
        <v>180</v>
      </c>
      <c r="G112" s="77"/>
      <c r="H112" s="99"/>
    </row>
    <row r="113" spans="1:8" s="87" customFormat="1" hidden="1" x14ac:dyDescent="0.25">
      <c r="A113" s="102"/>
      <c r="B113" s="200"/>
      <c r="C113" s="203"/>
      <c r="D113" s="205"/>
      <c r="E113" s="67">
        <f t="shared" si="3"/>
        <v>0</v>
      </c>
      <c r="F113" s="87" t="s">
        <v>180</v>
      </c>
      <c r="G113" s="77"/>
      <c r="H113" s="102"/>
    </row>
    <row r="114" spans="1:8" s="87" customFormat="1" hidden="1" x14ac:dyDescent="0.25">
      <c r="A114" s="102"/>
      <c r="B114" s="200"/>
      <c r="C114" s="203"/>
      <c r="D114" s="205"/>
      <c r="E114" s="67">
        <f t="shared" si="3"/>
        <v>0</v>
      </c>
      <c r="F114" s="87" t="s">
        <v>180</v>
      </c>
      <c r="G114" s="77"/>
      <c r="H114" s="99"/>
    </row>
    <row r="115" spans="1:8" s="87" customFormat="1" hidden="1" x14ac:dyDescent="0.25">
      <c r="A115" s="102"/>
      <c r="B115" s="200"/>
      <c r="C115" s="203"/>
      <c r="D115" s="205"/>
      <c r="E115" s="67">
        <f t="shared" si="3"/>
        <v>0</v>
      </c>
      <c r="F115" s="87" t="s">
        <v>180</v>
      </c>
      <c r="G115" s="77"/>
      <c r="H115" s="102"/>
    </row>
    <row r="116" spans="1:8" s="87" customFormat="1" hidden="1" x14ac:dyDescent="0.25">
      <c r="A116" s="102"/>
      <c r="B116" s="200"/>
      <c r="C116" s="203"/>
      <c r="D116" s="205"/>
      <c r="E116" s="67">
        <f t="shared" si="3"/>
        <v>0</v>
      </c>
      <c r="F116" s="87" t="s">
        <v>180</v>
      </c>
      <c r="G116" s="77"/>
      <c r="H116" s="99"/>
    </row>
    <row r="117" spans="1:8" s="87" customFormat="1" hidden="1" x14ac:dyDescent="0.25">
      <c r="A117" s="102"/>
      <c r="B117" s="200"/>
      <c r="C117" s="203"/>
      <c r="D117" s="205"/>
      <c r="E117" s="67">
        <f t="shared" si="3"/>
        <v>0</v>
      </c>
      <c r="F117" s="87" t="s">
        <v>180</v>
      </c>
      <c r="G117" s="77"/>
      <c r="H117" s="102"/>
    </row>
    <row r="118" spans="1:8" s="87" customFormat="1" hidden="1" x14ac:dyDescent="0.25">
      <c r="A118" s="102"/>
      <c r="B118" s="200"/>
      <c r="C118" s="203"/>
      <c r="D118" s="205"/>
      <c r="E118" s="67">
        <f t="shared" si="3"/>
        <v>0</v>
      </c>
      <c r="F118" s="87" t="s">
        <v>180</v>
      </c>
      <c r="G118" s="77"/>
      <c r="H118" s="99"/>
    </row>
    <row r="119" spans="1:8" s="87" customFormat="1" hidden="1" x14ac:dyDescent="0.25">
      <c r="A119" s="102"/>
      <c r="B119" s="200"/>
      <c r="C119" s="203"/>
      <c r="D119" s="205"/>
      <c r="E119" s="67">
        <f t="shared" si="3"/>
        <v>0</v>
      </c>
      <c r="F119" s="87" t="s">
        <v>180</v>
      </c>
      <c r="G119" s="77"/>
      <c r="H119" s="102"/>
    </row>
    <row r="120" spans="1:8" s="87" customFormat="1" hidden="1" x14ac:dyDescent="0.25">
      <c r="A120" s="102"/>
      <c r="B120" s="200"/>
      <c r="C120" s="203"/>
      <c r="D120" s="205"/>
      <c r="E120" s="67">
        <f t="shared" si="3"/>
        <v>0</v>
      </c>
      <c r="F120" s="87" t="s">
        <v>180</v>
      </c>
      <c r="G120" s="77"/>
      <c r="H120" s="99"/>
    </row>
    <row r="121" spans="1:8" s="87" customFormat="1" hidden="1" x14ac:dyDescent="0.25">
      <c r="A121" s="102"/>
      <c r="B121" s="200"/>
      <c r="C121" s="203"/>
      <c r="D121" s="205"/>
      <c r="E121" s="67">
        <f t="shared" si="3"/>
        <v>0</v>
      </c>
      <c r="F121" s="87" t="s">
        <v>180</v>
      </c>
      <c r="G121" s="77"/>
      <c r="H121" s="102"/>
    </row>
    <row r="122" spans="1:8" s="87" customFormat="1" hidden="1" x14ac:dyDescent="0.25">
      <c r="A122" s="102"/>
      <c r="B122" s="200"/>
      <c r="C122" s="203"/>
      <c r="D122" s="205"/>
      <c r="E122" s="67">
        <f t="shared" si="3"/>
        <v>0</v>
      </c>
      <c r="F122" s="87" t="s">
        <v>180</v>
      </c>
      <c r="G122" s="77"/>
      <c r="H122" s="99"/>
    </row>
    <row r="123" spans="1:8" s="87" customFormat="1" hidden="1" x14ac:dyDescent="0.25">
      <c r="A123" s="102"/>
      <c r="B123" s="200"/>
      <c r="C123" s="203"/>
      <c r="D123" s="205"/>
      <c r="E123" s="67">
        <f t="shared" si="3"/>
        <v>0</v>
      </c>
      <c r="F123" s="87" t="s">
        <v>180</v>
      </c>
      <c r="G123" s="77"/>
      <c r="H123" s="102"/>
    </row>
    <row r="124" spans="1:8" s="87" customFormat="1" hidden="1" x14ac:dyDescent="0.25">
      <c r="A124" s="102"/>
      <c r="B124" s="200"/>
      <c r="C124" s="203"/>
      <c r="D124" s="205"/>
      <c r="E124" s="67">
        <f t="shared" si="3"/>
        <v>0</v>
      </c>
      <c r="F124" s="87" t="s">
        <v>180</v>
      </c>
      <c r="G124" s="77"/>
      <c r="H124" s="99"/>
    </row>
    <row r="125" spans="1:8" s="87" customFormat="1" hidden="1" x14ac:dyDescent="0.25">
      <c r="A125" s="102"/>
      <c r="B125" s="200"/>
      <c r="C125" s="203"/>
      <c r="D125" s="205"/>
      <c r="E125" s="67">
        <f t="shared" si="3"/>
        <v>0</v>
      </c>
      <c r="F125" s="87" t="s">
        <v>180</v>
      </c>
      <c r="G125" s="77"/>
      <c r="H125" s="102"/>
    </row>
    <row r="126" spans="1:8" s="87" customFormat="1" hidden="1" x14ac:dyDescent="0.25">
      <c r="A126" s="102"/>
      <c r="B126" s="200"/>
      <c r="C126" s="203"/>
      <c r="D126" s="205"/>
      <c r="E126" s="67">
        <f t="shared" si="3"/>
        <v>0</v>
      </c>
      <c r="F126" s="87" t="s">
        <v>180</v>
      </c>
      <c r="G126" s="77"/>
      <c r="H126" s="99"/>
    </row>
    <row r="127" spans="1:8" s="87" customFormat="1" hidden="1" x14ac:dyDescent="0.25">
      <c r="A127" s="102"/>
      <c r="B127" s="200"/>
      <c r="C127" s="203"/>
      <c r="D127" s="205"/>
      <c r="E127" s="67">
        <f t="shared" si="3"/>
        <v>0</v>
      </c>
      <c r="F127" s="87" t="s">
        <v>180</v>
      </c>
      <c r="G127" s="77"/>
      <c r="H127" s="102"/>
    </row>
    <row r="128" spans="1:8" s="87" customFormat="1" hidden="1" x14ac:dyDescent="0.25">
      <c r="A128" s="102"/>
      <c r="B128" s="200"/>
      <c r="C128" s="203"/>
      <c r="D128" s="205"/>
      <c r="E128" s="67">
        <f t="shared" si="3"/>
        <v>0</v>
      </c>
      <c r="F128" s="87" t="s">
        <v>180</v>
      </c>
      <c r="G128" s="77"/>
      <c r="H128" s="99"/>
    </row>
    <row r="129" spans="1:9" s="87" customFormat="1" hidden="1" x14ac:dyDescent="0.25">
      <c r="A129" s="102"/>
      <c r="B129" s="200"/>
      <c r="C129" s="203"/>
      <c r="D129" s="205"/>
      <c r="E129" s="67">
        <f t="shared" si="3"/>
        <v>0</v>
      </c>
      <c r="F129" s="87" t="s">
        <v>180</v>
      </c>
      <c r="G129" s="77"/>
      <c r="H129" s="102"/>
    </row>
    <row r="130" spans="1:9" s="87" customFormat="1" hidden="1" x14ac:dyDescent="0.25">
      <c r="A130" s="102"/>
      <c r="B130" s="200"/>
      <c r="C130" s="203"/>
      <c r="D130" s="205"/>
      <c r="E130" s="67">
        <f t="shared" si="3"/>
        <v>0</v>
      </c>
      <c r="F130" s="87" t="s">
        <v>180</v>
      </c>
      <c r="G130" s="77"/>
      <c r="H130" s="99"/>
    </row>
    <row r="131" spans="1:9" s="87" customFormat="1" hidden="1" x14ac:dyDescent="0.25">
      <c r="A131" s="102"/>
      <c r="B131" s="200"/>
      <c r="C131" s="203"/>
      <c r="D131" s="205"/>
      <c r="E131" s="67">
        <f t="shared" si="3"/>
        <v>0</v>
      </c>
      <c r="F131" s="87" t="s">
        <v>180</v>
      </c>
      <c r="G131" s="77"/>
      <c r="H131" s="102"/>
    </row>
    <row r="132" spans="1:9" s="87" customFormat="1" hidden="1" x14ac:dyDescent="0.25">
      <c r="A132" s="102"/>
      <c r="B132" s="200"/>
      <c r="C132" s="203"/>
      <c r="D132" s="205"/>
      <c r="E132" s="67">
        <f t="shared" si="3"/>
        <v>0</v>
      </c>
      <c r="F132" s="87" t="s">
        <v>180</v>
      </c>
      <c r="G132" s="77"/>
      <c r="H132" s="99"/>
    </row>
    <row r="133" spans="1:9" s="87" customFormat="1" hidden="1" x14ac:dyDescent="0.25">
      <c r="A133" s="102"/>
      <c r="B133" s="200"/>
      <c r="C133" s="203"/>
      <c r="D133" s="205"/>
      <c r="E133" s="67">
        <f t="shared" ref="E133:E134" si="4">ROUND(C133*D133,2)</f>
        <v>0</v>
      </c>
      <c r="F133" s="87" t="s">
        <v>180</v>
      </c>
      <c r="G133" s="77"/>
      <c r="H133" s="102"/>
    </row>
    <row r="134" spans="1:9" s="87" customFormat="1" x14ac:dyDescent="0.25">
      <c r="A134" s="200"/>
      <c r="B134" s="200"/>
      <c r="C134" s="203"/>
      <c r="D134" s="205"/>
      <c r="E134" s="218">
        <f t="shared" si="4"/>
        <v>0</v>
      </c>
      <c r="F134" s="87" t="s">
        <v>180</v>
      </c>
      <c r="G134" s="77"/>
      <c r="H134" s="77"/>
    </row>
    <row r="135" spans="1:9" s="87" customFormat="1" x14ac:dyDescent="0.25">
      <c r="A135" s="200"/>
      <c r="B135" s="200"/>
      <c r="C135" s="84"/>
      <c r="D135" s="170" t="s">
        <v>196</v>
      </c>
      <c r="E135" s="228">
        <f>ROUND(SUBTOTAL(109,E5:E134),2)</f>
        <v>0</v>
      </c>
      <c r="F135" s="87" t="s">
        <v>180</v>
      </c>
      <c r="G135" s="103"/>
      <c r="H135" s="100" t="s">
        <v>197</v>
      </c>
      <c r="I135" s="99"/>
    </row>
    <row r="136" spans="1:9" s="87" customFormat="1" x14ac:dyDescent="0.25">
      <c r="A136" s="200"/>
      <c r="B136" s="200"/>
      <c r="E136" s="224"/>
      <c r="F136" s="87" t="s">
        <v>183</v>
      </c>
      <c r="H136" s="102"/>
    </row>
    <row r="137" spans="1:9" s="87" customFormat="1" x14ac:dyDescent="0.25">
      <c r="A137" s="200"/>
      <c r="B137" s="200"/>
      <c r="C137" s="203"/>
      <c r="D137" s="205"/>
      <c r="E137" s="67">
        <f t="shared" ref="E137:E168" si="5">ROUND(C137*D137,2)</f>
        <v>0</v>
      </c>
      <c r="F137" s="87" t="s">
        <v>183</v>
      </c>
      <c r="H137" s="102"/>
    </row>
    <row r="138" spans="1:9" s="87" customFormat="1" x14ac:dyDescent="0.25">
      <c r="A138" s="102"/>
      <c r="B138" s="200"/>
      <c r="C138" s="203"/>
      <c r="D138" s="205"/>
      <c r="E138" s="67">
        <f t="shared" si="5"/>
        <v>0</v>
      </c>
      <c r="F138" s="87" t="s">
        <v>183</v>
      </c>
      <c r="G138" s="77"/>
      <c r="H138" s="99"/>
    </row>
    <row r="139" spans="1:9" s="87" customFormat="1" x14ac:dyDescent="0.25">
      <c r="A139" s="102"/>
      <c r="B139" s="200"/>
      <c r="C139" s="203"/>
      <c r="D139" s="205"/>
      <c r="E139" s="67">
        <f t="shared" si="5"/>
        <v>0</v>
      </c>
      <c r="F139" s="87" t="s">
        <v>183</v>
      </c>
      <c r="G139" s="77"/>
      <c r="H139" s="102"/>
    </row>
    <row r="140" spans="1:9" s="87" customFormat="1" hidden="1" x14ac:dyDescent="0.25">
      <c r="A140" s="102"/>
      <c r="B140" s="200"/>
      <c r="C140" s="203"/>
      <c r="D140" s="205"/>
      <c r="E140" s="67">
        <f t="shared" si="5"/>
        <v>0</v>
      </c>
      <c r="F140" s="87" t="s">
        <v>183</v>
      </c>
      <c r="G140" s="77"/>
      <c r="H140" s="99"/>
    </row>
    <row r="141" spans="1:9" s="87" customFormat="1" hidden="1" x14ac:dyDescent="0.25">
      <c r="A141" s="102"/>
      <c r="B141" s="200"/>
      <c r="C141" s="203"/>
      <c r="D141" s="205"/>
      <c r="E141" s="67">
        <f t="shared" si="5"/>
        <v>0</v>
      </c>
      <c r="F141" s="87" t="s">
        <v>183</v>
      </c>
      <c r="G141" s="77"/>
      <c r="H141" s="102"/>
    </row>
    <row r="142" spans="1:9" s="87" customFormat="1" hidden="1" x14ac:dyDescent="0.25">
      <c r="A142" s="102"/>
      <c r="B142" s="200"/>
      <c r="C142" s="203"/>
      <c r="D142" s="205"/>
      <c r="E142" s="67">
        <f t="shared" si="5"/>
        <v>0</v>
      </c>
      <c r="F142" s="87" t="s">
        <v>183</v>
      </c>
      <c r="G142" s="77"/>
      <c r="H142" s="99"/>
    </row>
    <row r="143" spans="1:9" s="87" customFormat="1" hidden="1" x14ac:dyDescent="0.25">
      <c r="A143" s="102"/>
      <c r="B143" s="200"/>
      <c r="C143" s="203"/>
      <c r="D143" s="205"/>
      <c r="E143" s="67">
        <f t="shared" si="5"/>
        <v>0</v>
      </c>
      <c r="F143" s="87" t="s">
        <v>183</v>
      </c>
      <c r="G143" s="77"/>
      <c r="H143" s="102"/>
    </row>
    <row r="144" spans="1:9" s="87" customFormat="1" hidden="1" x14ac:dyDescent="0.25">
      <c r="A144" s="102"/>
      <c r="B144" s="200"/>
      <c r="C144" s="203"/>
      <c r="D144" s="205"/>
      <c r="E144" s="67">
        <f t="shared" si="5"/>
        <v>0</v>
      </c>
      <c r="F144" s="87" t="s">
        <v>183</v>
      </c>
      <c r="G144" s="77"/>
      <c r="H144" s="99"/>
    </row>
    <row r="145" spans="1:8" s="87" customFormat="1" hidden="1" x14ac:dyDescent="0.25">
      <c r="A145" s="102"/>
      <c r="B145" s="200"/>
      <c r="C145" s="203"/>
      <c r="D145" s="205"/>
      <c r="E145" s="67">
        <f t="shared" si="5"/>
        <v>0</v>
      </c>
      <c r="F145" s="87" t="s">
        <v>183</v>
      </c>
      <c r="G145" s="77"/>
      <c r="H145" s="102"/>
    </row>
    <row r="146" spans="1:8" s="87" customFormat="1" hidden="1" x14ac:dyDescent="0.25">
      <c r="A146" s="102"/>
      <c r="B146" s="200"/>
      <c r="C146" s="203"/>
      <c r="D146" s="205"/>
      <c r="E146" s="67">
        <f t="shared" si="5"/>
        <v>0</v>
      </c>
      <c r="F146" s="87" t="s">
        <v>183</v>
      </c>
      <c r="G146" s="77"/>
      <c r="H146" s="99"/>
    </row>
    <row r="147" spans="1:8" s="87" customFormat="1" hidden="1" x14ac:dyDescent="0.25">
      <c r="A147" s="102"/>
      <c r="B147" s="200"/>
      <c r="C147" s="203"/>
      <c r="D147" s="205"/>
      <c r="E147" s="67">
        <f t="shared" si="5"/>
        <v>0</v>
      </c>
      <c r="F147" s="87" t="s">
        <v>183</v>
      </c>
      <c r="G147" s="77"/>
      <c r="H147" s="102"/>
    </row>
    <row r="148" spans="1:8" s="87" customFormat="1" hidden="1" x14ac:dyDescent="0.25">
      <c r="A148" s="102"/>
      <c r="B148" s="200"/>
      <c r="C148" s="203"/>
      <c r="D148" s="205"/>
      <c r="E148" s="67">
        <f t="shared" si="5"/>
        <v>0</v>
      </c>
      <c r="F148" s="87" t="s">
        <v>183</v>
      </c>
      <c r="G148" s="77"/>
      <c r="H148" s="99"/>
    </row>
    <row r="149" spans="1:8" s="87" customFormat="1" hidden="1" x14ac:dyDescent="0.25">
      <c r="A149" s="102"/>
      <c r="B149" s="200"/>
      <c r="C149" s="203"/>
      <c r="D149" s="205"/>
      <c r="E149" s="67">
        <f t="shared" si="5"/>
        <v>0</v>
      </c>
      <c r="F149" s="87" t="s">
        <v>183</v>
      </c>
      <c r="G149" s="77"/>
      <c r="H149" s="102"/>
    </row>
    <row r="150" spans="1:8" s="87" customFormat="1" hidden="1" x14ac:dyDescent="0.25">
      <c r="A150" s="102"/>
      <c r="B150" s="200"/>
      <c r="C150" s="203"/>
      <c r="D150" s="205"/>
      <c r="E150" s="67">
        <f t="shared" si="5"/>
        <v>0</v>
      </c>
      <c r="F150" s="87" t="s">
        <v>183</v>
      </c>
      <c r="G150" s="77"/>
      <c r="H150" s="99"/>
    </row>
    <row r="151" spans="1:8" s="87" customFormat="1" hidden="1" x14ac:dyDescent="0.25">
      <c r="A151" s="102"/>
      <c r="B151" s="200"/>
      <c r="C151" s="203"/>
      <c r="D151" s="205"/>
      <c r="E151" s="67">
        <f t="shared" si="5"/>
        <v>0</v>
      </c>
      <c r="F151" s="87" t="s">
        <v>183</v>
      </c>
      <c r="G151" s="77"/>
      <c r="H151" s="102"/>
    </row>
    <row r="152" spans="1:8" s="87" customFormat="1" hidden="1" x14ac:dyDescent="0.25">
      <c r="A152" s="102"/>
      <c r="B152" s="200"/>
      <c r="C152" s="203"/>
      <c r="D152" s="205"/>
      <c r="E152" s="67">
        <f t="shared" si="5"/>
        <v>0</v>
      </c>
      <c r="F152" s="87" t="s">
        <v>183</v>
      </c>
      <c r="G152" s="77"/>
      <c r="H152" s="99"/>
    </row>
    <row r="153" spans="1:8" s="87" customFormat="1" hidden="1" x14ac:dyDescent="0.25">
      <c r="A153" s="102"/>
      <c r="B153" s="200"/>
      <c r="C153" s="203"/>
      <c r="D153" s="205"/>
      <c r="E153" s="67">
        <f t="shared" si="5"/>
        <v>0</v>
      </c>
      <c r="F153" s="87" t="s">
        <v>183</v>
      </c>
      <c r="G153" s="77"/>
      <c r="H153" s="102"/>
    </row>
    <row r="154" spans="1:8" s="87" customFormat="1" hidden="1" x14ac:dyDescent="0.25">
      <c r="A154" s="102"/>
      <c r="B154" s="200"/>
      <c r="C154" s="203"/>
      <c r="D154" s="205"/>
      <c r="E154" s="67">
        <f t="shared" si="5"/>
        <v>0</v>
      </c>
      <c r="F154" s="87" t="s">
        <v>183</v>
      </c>
      <c r="G154" s="77"/>
      <c r="H154" s="99"/>
    </row>
    <row r="155" spans="1:8" s="87" customFormat="1" hidden="1" x14ac:dyDescent="0.25">
      <c r="A155" s="102"/>
      <c r="B155" s="200"/>
      <c r="C155" s="203"/>
      <c r="D155" s="205"/>
      <c r="E155" s="67">
        <f t="shared" si="5"/>
        <v>0</v>
      </c>
      <c r="F155" s="87" t="s">
        <v>183</v>
      </c>
      <c r="G155" s="77"/>
      <c r="H155" s="102"/>
    </row>
    <row r="156" spans="1:8" s="87" customFormat="1" hidden="1" x14ac:dyDescent="0.25">
      <c r="A156" s="102"/>
      <c r="B156" s="200"/>
      <c r="C156" s="203"/>
      <c r="D156" s="205"/>
      <c r="E156" s="67">
        <f t="shared" si="5"/>
        <v>0</v>
      </c>
      <c r="F156" s="87" t="s">
        <v>183</v>
      </c>
      <c r="G156" s="77"/>
      <c r="H156" s="99"/>
    </row>
    <row r="157" spans="1:8" s="87" customFormat="1" hidden="1" x14ac:dyDescent="0.25">
      <c r="A157" s="102"/>
      <c r="B157" s="200"/>
      <c r="C157" s="203"/>
      <c r="D157" s="205"/>
      <c r="E157" s="67">
        <f t="shared" si="5"/>
        <v>0</v>
      </c>
      <c r="F157" s="87" t="s">
        <v>183</v>
      </c>
      <c r="G157" s="77"/>
      <c r="H157" s="102"/>
    </row>
    <row r="158" spans="1:8" s="87" customFormat="1" hidden="1" x14ac:dyDescent="0.25">
      <c r="A158" s="102"/>
      <c r="B158" s="200"/>
      <c r="C158" s="203"/>
      <c r="D158" s="205"/>
      <c r="E158" s="67">
        <f t="shared" si="5"/>
        <v>0</v>
      </c>
      <c r="F158" s="87" t="s">
        <v>183</v>
      </c>
      <c r="G158" s="77"/>
      <c r="H158" s="99"/>
    </row>
    <row r="159" spans="1:8" s="87" customFormat="1" hidden="1" x14ac:dyDescent="0.25">
      <c r="A159" s="102"/>
      <c r="B159" s="200"/>
      <c r="C159" s="203"/>
      <c r="D159" s="205"/>
      <c r="E159" s="67">
        <f t="shared" si="5"/>
        <v>0</v>
      </c>
      <c r="F159" s="87" t="s">
        <v>183</v>
      </c>
      <c r="G159" s="77"/>
      <c r="H159" s="102"/>
    </row>
    <row r="160" spans="1:8" s="87" customFormat="1" hidden="1" x14ac:dyDescent="0.25">
      <c r="A160" s="102"/>
      <c r="B160" s="200"/>
      <c r="C160" s="203"/>
      <c r="D160" s="205"/>
      <c r="E160" s="67">
        <f t="shared" si="5"/>
        <v>0</v>
      </c>
      <c r="F160" s="87" t="s">
        <v>183</v>
      </c>
      <c r="G160" s="77"/>
      <c r="H160" s="99"/>
    </row>
    <row r="161" spans="1:8" s="87" customFormat="1" hidden="1" x14ac:dyDescent="0.25">
      <c r="A161" s="102"/>
      <c r="B161" s="200"/>
      <c r="C161" s="203"/>
      <c r="D161" s="205"/>
      <c r="E161" s="67">
        <f t="shared" si="5"/>
        <v>0</v>
      </c>
      <c r="F161" s="87" t="s">
        <v>183</v>
      </c>
      <c r="G161" s="77"/>
      <c r="H161" s="102"/>
    </row>
    <row r="162" spans="1:8" s="87" customFormat="1" hidden="1" x14ac:dyDescent="0.25">
      <c r="A162" s="102"/>
      <c r="B162" s="200"/>
      <c r="C162" s="203"/>
      <c r="D162" s="205"/>
      <c r="E162" s="67">
        <f t="shared" si="5"/>
        <v>0</v>
      </c>
      <c r="F162" s="87" t="s">
        <v>183</v>
      </c>
      <c r="G162" s="77"/>
      <c r="H162" s="99"/>
    </row>
    <row r="163" spans="1:8" s="87" customFormat="1" hidden="1" x14ac:dyDescent="0.25">
      <c r="A163" s="102"/>
      <c r="B163" s="200"/>
      <c r="C163" s="203"/>
      <c r="D163" s="205"/>
      <c r="E163" s="67">
        <f t="shared" si="5"/>
        <v>0</v>
      </c>
      <c r="F163" s="87" t="s">
        <v>183</v>
      </c>
      <c r="G163" s="77"/>
      <c r="H163" s="102"/>
    </row>
    <row r="164" spans="1:8" s="87" customFormat="1" hidden="1" x14ac:dyDescent="0.25">
      <c r="A164" s="102"/>
      <c r="B164" s="200"/>
      <c r="C164" s="203"/>
      <c r="D164" s="205"/>
      <c r="E164" s="67">
        <f t="shared" si="5"/>
        <v>0</v>
      </c>
      <c r="F164" s="87" t="s">
        <v>183</v>
      </c>
      <c r="G164" s="77"/>
      <c r="H164" s="99"/>
    </row>
    <row r="165" spans="1:8" s="87" customFormat="1" hidden="1" x14ac:dyDescent="0.25">
      <c r="A165" s="102"/>
      <c r="B165" s="200"/>
      <c r="C165" s="203"/>
      <c r="D165" s="205"/>
      <c r="E165" s="67">
        <f t="shared" si="5"/>
        <v>0</v>
      </c>
      <c r="F165" s="87" t="s">
        <v>183</v>
      </c>
      <c r="G165" s="77"/>
      <c r="H165" s="102"/>
    </row>
    <row r="166" spans="1:8" s="87" customFormat="1" hidden="1" x14ac:dyDescent="0.25">
      <c r="A166" s="102"/>
      <c r="B166" s="200"/>
      <c r="C166" s="203"/>
      <c r="D166" s="205"/>
      <c r="E166" s="67">
        <f t="shared" si="5"/>
        <v>0</v>
      </c>
      <c r="F166" s="87" t="s">
        <v>183</v>
      </c>
      <c r="G166" s="77"/>
      <c r="H166" s="99"/>
    </row>
    <row r="167" spans="1:8" s="87" customFormat="1" hidden="1" x14ac:dyDescent="0.25">
      <c r="A167" s="102"/>
      <c r="B167" s="200"/>
      <c r="C167" s="203"/>
      <c r="D167" s="205"/>
      <c r="E167" s="67">
        <f t="shared" si="5"/>
        <v>0</v>
      </c>
      <c r="F167" s="87" t="s">
        <v>183</v>
      </c>
      <c r="G167" s="77"/>
      <c r="H167" s="102"/>
    </row>
    <row r="168" spans="1:8" s="87" customFormat="1" hidden="1" x14ac:dyDescent="0.25">
      <c r="A168" s="102"/>
      <c r="B168" s="200"/>
      <c r="C168" s="203"/>
      <c r="D168" s="205"/>
      <c r="E168" s="67">
        <f t="shared" si="5"/>
        <v>0</v>
      </c>
      <c r="F168" s="87" t="s">
        <v>183</v>
      </c>
      <c r="G168" s="77"/>
      <c r="H168" s="99"/>
    </row>
    <row r="169" spans="1:8" s="87" customFormat="1" hidden="1" x14ac:dyDescent="0.25">
      <c r="A169" s="102"/>
      <c r="B169" s="200"/>
      <c r="C169" s="203"/>
      <c r="D169" s="205"/>
      <c r="E169" s="67">
        <f t="shared" ref="E169:E200" si="6">ROUND(C169*D169,2)</f>
        <v>0</v>
      </c>
      <c r="F169" s="87" t="s">
        <v>183</v>
      </c>
      <c r="G169" s="77"/>
      <c r="H169" s="102"/>
    </row>
    <row r="170" spans="1:8" s="87" customFormat="1" hidden="1" x14ac:dyDescent="0.25">
      <c r="A170" s="102"/>
      <c r="B170" s="200"/>
      <c r="C170" s="203"/>
      <c r="D170" s="205"/>
      <c r="E170" s="67">
        <f t="shared" si="6"/>
        <v>0</v>
      </c>
      <c r="F170" s="87" t="s">
        <v>183</v>
      </c>
      <c r="G170" s="77"/>
      <c r="H170" s="99"/>
    </row>
    <row r="171" spans="1:8" s="87" customFormat="1" hidden="1" x14ac:dyDescent="0.25">
      <c r="A171" s="102"/>
      <c r="B171" s="200"/>
      <c r="C171" s="203"/>
      <c r="D171" s="205"/>
      <c r="E171" s="67">
        <f t="shared" si="6"/>
        <v>0</v>
      </c>
      <c r="F171" s="87" t="s">
        <v>183</v>
      </c>
      <c r="G171" s="77"/>
      <c r="H171" s="102"/>
    </row>
    <row r="172" spans="1:8" s="87" customFormat="1" hidden="1" x14ac:dyDescent="0.25">
      <c r="A172" s="102"/>
      <c r="B172" s="200"/>
      <c r="C172" s="203"/>
      <c r="D172" s="205"/>
      <c r="E172" s="67">
        <f t="shared" si="6"/>
        <v>0</v>
      </c>
      <c r="F172" s="87" t="s">
        <v>183</v>
      </c>
      <c r="G172" s="77"/>
      <c r="H172" s="99"/>
    </row>
    <row r="173" spans="1:8" s="87" customFormat="1" hidden="1" x14ac:dyDescent="0.25">
      <c r="A173" s="102"/>
      <c r="B173" s="200"/>
      <c r="C173" s="203"/>
      <c r="D173" s="205"/>
      <c r="E173" s="67">
        <f t="shared" si="6"/>
        <v>0</v>
      </c>
      <c r="F173" s="87" t="s">
        <v>183</v>
      </c>
      <c r="G173" s="77"/>
      <c r="H173" s="102"/>
    </row>
    <row r="174" spans="1:8" s="87" customFormat="1" hidden="1" x14ac:dyDescent="0.25">
      <c r="A174" s="102"/>
      <c r="B174" s="200"/>
      <c r="C174" s="203"/>
      <c r="D174" s="205"/>
      <c r="E174" s="67">
        <f t="shared" si="6"/>
        <v>0</v>
      </c>
      <c r="F174" s="87" t="s">
        <v>183</v>
      </c>
      <c r="G174" s="77"/>
      <c r="H174" s="99"/>
    </row>
    <row r="175" spans="1:8" s="87" customFormat="1" hidden="1" x14ac:dyDescent="0.25">
      <c r="A175" s="102"/>
      <c r="B175" s="200"/>
      <c r="C175" s="203"/>
      <c r="D175" s="205"/>
      <c r="E175" s="67">
        <f t="shared" si="6"/>
        <v>0</v>
      </c>
      <c r="F175" s="87" t="s">
        <v>183</v>
      </c>
      <c r="G175" s="77"/>
      <c r="H175" s="102"/>
    </row>
    <row r="176" spans="1:8" s="87" customFormat="1" hidden="1" x14ac:dyDescent="0.25">
      <c r="A176" s="102"/>
      <c r="B176" s="200"/>
      <c r="C176" s="203"/>
      <c r="D176" s="205"/>
      <c r="E176" s="67">
        <f t="shared" si="6"/>
        <v>0</v>
      </c>
      <c r="F176" s="87" t="s">
        <v>183</v>
      </c>
      <c r="G176" s="77"/>
      <c r="H176" s="99"/>
    </row>
    <row r="177" spans="1:8" s="87" customFormat="1" hidden="1" x14ac:dyDescent="0.25">
      <c r="A177" s="102"/>
      <c r="B177" s="200"/>
      <c r="C177" s="203"/>
      <c r="D177" s="205"/>
      <c r="E177" s="67">
        <f t="shared" si="6"/>
        <v>0</v>
      </c>
      <c r="F177" s="87" t="s">
        <v>183</v>
      </c>
      <c r="G177" s="77"/>
      <c r="H177" s="102"/>
    </row>
    <row r="178" spans="1:8" s="87" customFormat="1" hidden="1" x14ac:dyDescent="0.25">
      <c r="A178" s="102"/>
      <c r="B178" s="200"/>
      <c r="C178" s="203"/>
      <c r="D178" s="205"/>
      <c r="E178" s="67">
        <f t="shared" si="6"/>
        <v>0</v>
      </c>
      <c r="F178" s="87" t="s">
        <v>183</v>
      </c>
      <c r="G178" s="77"/>
      <c r="H178" s="99"/>
    </row>
    <row r="179" spans="1:8" s="87" customFormat="1" hidden="1" x14ac:dyDescent="0.25">
      <c r="A179" s="102"/>
      <c r="B179" s="200"/>
      <c r="C179" s="203"/>
      <c r="D179" s="205"/>
      <c r="E179" s="67">
        <f t="shared" si="6"/>
        <v>0</v>
      </c>
      <c r="F179" s="87" t="s">
        <v>183</v>
      </c>
      <c r="G179" s="77"/>
      <c r="H179" s="102"/>
    </row>
    <row r="180" spans="1:8" s="87" customFormat="1" hidden="1" x14ac:dyDescent="0.25">
      <c r="A180" s="102"/>
      <c r="B180" s="200"/>
      <c r="C180" s="203"/>
      <c r="D180" s="205"/>
      <c r="E180" s="67">
        <f t="shared" si="6"/>
        <v>0</v>
      </c>
      <c r="F180" s="87" t="s">
        <v>183</v>
      </c>
      <c r="G180" s="77"/>
      <c r="H180" s="99"/>
    </row>
    <row r="181" spans="1:8" s="87" customFormat="1" hidden="1" x14ac:dyDescent="0.25">
      <c r="A181" s="102"/>
      <c r="B181" s="200"/>
      <c r="C181" s="203"/>
      <c r="D181" s="205"/>
      <c r="E181" s="67">
        <f t="shared" si="6"/>
        <v>0</v>
      </c>
      <c r="F181" s="87" t="s">
        <v>183</v>
      </c>
      <c r="G181" s="77"/>
      <c r="H181" s="102"/>
    </row>
    <row r="182" spans="1:8" s="87" customFormat="1" hidden="1" x14ac:dyDescent="0.25">
      <c r="A182" s="102"/>
      <c r="B182" s="200"/>
      <c r="C182" s="203"/>
      <c r="D182" s="205"/>
      <c r="E182" s="67">
        <f t="shared" si="6"/>
        <v>0</v>
      </c>
      <c r="F182" s="87" t="s">
        <v>183</v>
      </c>
      <c r="G182" s="77"/>
      <c r="H182" s="99"/>
    </row>
    <row r="183" spans="1:8" s="87" customFormat="1" hidden="1" x14ac:dyDescent="0.25">
      <c r="A183" s="102"/>
      <c r="B183" s="200"/>
      <c r="C183" s="203"/>
      <c r="D183" s="205"/>
      <c r="E183" s="67">
        <f t="shared" si="6"/>
        <v>0</v>
      </c>
      <c r="F183" s="87" t="s">
        <v>183</v>
      </c>
      <c r="G183" s="77"/>
      <c r="H183" s="102"/>
    </row>
    <row r="184" spans="1:8" s="87" customFormat="1" hidden="1" x14ac:dyDescent="0.25">
      <c r="A184" s="102"/>
      <c r="B184" s="200"/>
      <c r="C184" s="203"/>
      <c r="D184" s="205"/>
      <c r="E184" s="67">
        <f t="shared" si="6"/>
        <v>0</v>
      </c>
      <c r="F184" s="87" t="s">
        <v>183</v>
      </c>
      <c r="G184" s="77"/>
      <c r="H184" s="99"/>
    </row>
    <row r="185" spans="1:8" s="87" customFormat="1" hidden="1" x14ac:dyDescent="0.25">
      <c r="A185" s="102"/>
      <c r="B185" s="200"/>
      <c r="C185" s="203"/>
      <c r="D185" s="205"/>
      <c r="E185" s="67">
        <f t="shared" si="6"/>
        <v>0</v>
      </c>
      <c r="F185" s="87" t="s">
        <v>183</v>
      </c>
      <c r="G185" s="77"/>
      <c r="H185" s="102"/>
    </row>
    <row r="186" spans="1:8" s="87" customFormat="1" hidden="1" x14ac:dyDescent="0.25">
      <c r="A186" s="102"/>
      <c r="B186" s="200"/>
      <c r="C186" s="203"/>
      <c r="D186" s="205"/>
      <c r="E186" s="67">
        <f t="shared" si="6"/>
        <v>0</v>
      </c>
      <c r="F186" s="87" t="s">
        <v>183</v>
      </c>
      <c r="G186" s="77"/>
      <c r="H186" s="99"/>
    </row>
    <row r="187" spans="1:8" s="87" customFormat="1" hidden="1" x14ac:dyDescent="0.25">
      <c r="A187" s="102"/>
      <c r="B187" s="200"/>
      <c r="C187" s="203"/>
      <c r="D187" s="205"/>
      <c r="E187" s="67">
        <f t="shared" si="6"/>
        <v>0</v>
      </c>
      <c r="F187" s="87" t="s">
        <v>183</v>
      </c>
      <c r="G187" s="77"/>
      <c r="H187" s="102"/>
    </row>
    <row r="188" spans="1:8" s="87" customFormat="1" hidden="1" x14ac:dyDescent="0.25">
      <c r="A188" s="102"/>
      <c r="B188" s="200"/>
      <c r="C188" s="203"/>
      <c r="D188" s="205"/>
      <c r="E188" s="67">
        <f t="shared" si="6"/>
        <v>0</v>
      </c>
      <c r="F188" s="87" t="s">
        <v>183</v>
      </c>
      <c r="G188" s="77"/>
      <c r="H188" s="99"/>
    </row>
    <row r="189" spans="1:8" s="87" customFormat="1" hidden="1" x14ac:dyDescent="0.25">
      <c r="A189" s="102"/>
      <c r="B189" s="200"/>
      <c r="C189" s="203"/>
      <c r="D189" s="205"/>
      <c r="E189" s="67">
        <f t="shared" si="6"/>
        <v>0</v>
      </c>
      <c r="F189" s="87" t="s">
        <v>183</v>
      </c>
      <c r="G189" s="77"/>
      <c r="H189" s="102"/>
    </row>
    <row r="190" spans="1:8" s="87" customFormat="1" hidden="1" x14ac:dyDescent="0.25">
      <c r="A190" s="102"/>
      <c r="B190" s="200"/>
      <c r="C190" s="203"/>
      <c r="D190" s="205"/>
      <c r="E190" s="67">
        <f t="shared" si="6"/>
        <v>0</v>
      </c>
      <c r="F190" s="87" t="s">
        <v>183</v>
      </c>
      <c r="G190" s="77"/>
      <c r="H190" s="99"/>
    </row>
    <row r="191" spans="1:8" s="87" customFormat="1" hidden="1" x14ac:dyDescent="0.25">
      <c r="A191" s="102"/>
      <c r="B191" s="200"/>
      <c r="C191" s="203"/>
      <c r="D191" s="205"/>
      <c r="E191" s="67">
        <f t="shared" si="6"/>
        <v>0</v>
      </c>
      <c r="F191" s="87" t="s">
        <v>183</v>
      </c>
      <c r="G191" s="77"/>
      <c r="H191" s="102"/>
    </row>
    <row r="192" spans="1:8" s="87" customFormat="1" hidden="1" x14ac:dyDescent="0.25">
      <c r="A192" s="102"/>
      <c r="B192" s="200"/>
      <c r="C192" s="203"/>
      <c r="D192" s="205"/>
      <c r="E192" s="67">
        <f t="shared" si="6"/>
        <v>0</v>
      </c>
      <c r="F192" s="87" t="s">
        <v>183</v>
      </c>
      <c r="G192" s="77"/>
      <c r="H192" s="99"/>
    </row>
    <row r="193" spans="1:8" s="87" customFormat="1" hidden="1" x14ac:dyDescent="0.25">
      <c r="A193" s="102"/>
      <c r="B193" s="200"/>
      <c r="C193" s="203"/>
      <c r="D193" s="205"/>
      <c r="E193" s="67">
        <f t="shared" si="6"/>
        <v>0</v>
      </c>
      <c r="F193" s="87" t="s">
        <v>183</v>
      </c>
      <c r="G193" s="77"/>
      <c r="H193" s="102"/>
    </row>
    <row r="194" spans="1:8" s="87" customFormat="1" hidden="1" x14ac:dyDescent="0.25">
      <c r="A194" s="102"/>
      <c r="B194" s="200"/>
      <c r="C194" s="203"/>
      <c r="D194" s="205"/>
      <c r="E194" s="67">
        <f t="shared" si="6"/>
        <v>0</v>
      </c>
      <c r="F194" s="87" t="s">
        <v>183</v>
      </c>
      <c r="G194" s="77"/>
      <c r="H194" s="99"/>
    </row>
    <row r="195" spans="1:8" s="87" customFormat="1" hidden="1" x14ac:dyDescent="0.25">
      <c r="A195" s="102"/>
      <c r="B195" s="200"/>
      <c r="C195" s="203"/>
      <c r="D195" s="205"/>
      <c r="E195" s="67">
        <f t="shared" si="6"/>
        <v>0</v>
      </c>
      <c r="F195" s="87" t="s">
        <v>183</v>
      </c>
      <c r="G195" s="77"/>
      <c r="H195" s="102"/>
    </row>
    <row r="196" spans="1:8" s="87" customFormat="1" hidden="1" x14ac:dyDescent="0.25">
      <c r="A196" s="102"/>
      <c r="B196" s="200"/>
      <c r="C196" s="203"/>
      <c r="D196" s="205"/>
      <c r="E196" s="67">
        <f t="shared" si="6"/>
        <v>0</v>
      </c>
      <c r="F196" s="87" t="s">
        <v>183</v>
      </c>
      <c r="G196" s="77"/>
      <c r="H196" s="99"/>
    </row>
    <row r="197" spans="1:8" s="87" customFormat="1" hidden="1" x14ac:dyDescent="0.25">
      <c r="A197" s="102"/>
      <c r="B197" s="200"/>
      <c r="C197" s="203"/>
      <c r="D197" s="205"/>
      <c r="E197" s="67">
        <f t="shared" si="6"/>
        <v>0</v>
      </c>
      <c r="F197" s="87" t="s">
        <v>183</v>
      </c>
      <c r="G197" s="77"/>
      <c r="H197" s="102"/>
    </row>
    <row r="198" spans="1:8" s="87" customFormat="1" hidden="1" x14ac:dyDescent="0.25">
      <c r="A198" s="102"/>
      <c r="B198" s="200"/>
      <c r="C198" s="203"/>
      <c r="D198" s="205"/>
      <c r="E198" s="67">
        <f t="shared" si="6"/>
        <v>0</v>
      </c>
      <c r="F198" s="87" t="s">
        <v>183</v>
      </c>
      <c r="G198" s="77"/>
      <c r="H198" s="99"/>
    </row>
    <row r="199" spans="1:8" s="87" customFormat="1" hidden="1" x14ac:dyDescent="0.25">
      <c r="A199" s="102"/>
      <c r="B199" s="200"/>
      <c r="C199" s="203"/>
      <c r="D199" s="205"/>
      <c r="E199" s="67">
        <f t="shared" si="6"/>
        <v>0</v>
      </c>
      <c r="F199" s="87" t="s">
        <v>183</v>
      </c>
      <c r="G199" s="77"/>
      <c r="H199" s="102"/>
    </row>
    <row r="200" spans="1:8" s="87" customFormat="1" hidden="1" x14ac:dyDescent="0.25">
      <c r="A200" s="102"/>
      <c r="B200" s="200"/>
      <c r="C200" s="203"/>
      <c r="D200" s="205"/>
      <c r="E200" s="67">
        <f t="shared" si="6"/>
        <v>0</v>
      </c>
      <c r="F200" s="87" t="s">
        <v>183</v>
      </c>
      <c r="G200" s="77"/>
      <c r="H200" s="99"/>
    </row>
    <row r="201" spans="1:8" s="87" customFormat="1" hidden="1" x14ac:dyDescent="0.25">
      <c r="A201" s="102"/>
      <c r="B201" s="200"/>
      <c r="C201" s="203"/>
      <c r="D201" s="205"/>
      <c r="E201" s="67">
        <f t="shared" ref="E201:E232" si="7">ROUND(C201*D201,2)</f>
        <v>0</v>
      </c>
      <c r="F201" s="87" t="s">
        <v>183</v>
      </c>
      <c r="G201" s="77"/>
      <c r="H201" s="102"/>
    </row>
    <row r="202" spans="1:8" s="87" customFormat="1" hidden="1" x14ac:dyDescent="0.25">
      <c r="A202" s="102"/>
      <c r="B202" s="200"/>
      <c r="C202" s="203"/>
      <c r="D202" s="205"/>
      <c r="E202" s="67">
        <f t="shared" si="7"/>
        <v>0</v>
      </c>
      <c r="F202" s="87" t="s">
        <v>183</v>
      </c>
      <c r="G202" s="77"/>
      <c r="H202" s="99"/>
    </row>
    <row r="203" spans="1:8" s="87" customFormat="1" hidden="1" x14ac:dyDescent="0.25">
      <c r="A203" s="102"/>
      <c r="B203" s="200"/>
      <c r="C203" s="203"/>
      <c r="D203" s="205"/>
      <c r="E203" s="67">
        <f t="shared" si="7"/>
        <v>0</v>
      </c>
      <c r="F203" s="87" t="s">
        <v>183</v>
      </c>
      <c r="G203" s="77"/>
      <c r="H203" s="102"/>
    </row>
    <row r="204" spans="1:8" s="87" customFormat="1" hidden="1" x14ac:dyDescent="0.25">
      <c r="A204" s="102"/>
      <c r="B204" s="200"/>
      <c r="C204" s="203"/>
      <c r="D204" s="205"/>
      <c r="E204" s="67">
        <f t="shared" si="7"/>
        <v>0</v>
      </c>
      <c r="F204" s="87" t="s">
        <v>183</v>
      </c>
      <c r="G204" s="77"/>
      <c r="H204" s="99"/>
    </row>
    <row r="205" spans="1:8" s="87" customFormat="1" hidden="1" x14ac:dyDescent="0.25">
      <c r="A205" s="102"/>
      <c r="B205" s="200"/>
      <c r="C205" s="203"/>
      <c r="D205" s="205"/>
      <c r="E205" s="67">
        <f t="shared" si="7"/>
        <v>0</v>
      </c>
      <c r="F205" s="87" t="s">
        <v>183</v>
      </c>
      <c r="G205" s="77"/>
      <c r="H205" s="102"/>
    </row>
    <row r="206" spans="1:8" s="87" customFormat="1" hidden="1" x14ac:dyDescent="0.25">
      <c r="A206" s="102"/>
      <c r="B206" s="200"/>
      <c r="C206" s="203"/>
      <c r="D206" s="205"/>
      <c r="E206" s="67">
        <f t="shared" si="7"/>
        <v>0</v>
      </c>
      <c r="F206" s="87" t="s">
        <v>183</v>
      </c>
      <c r="G206" s="77"/>
      <c r="H206" s="99"/>
    </row>
    <row r="207" spans="1:8" s="87" customFormat="1" hidden="1" x14ac:dyDescent="0.25">
      <c r="A207" s="102"/>
      <c r="B207" s="200"/>
      <c r="C207" s="203"/>
      <c r="D207" s="205"/>
      <c r="E207" s="67">
        <f t="shared" si="7"/>
        <v>0</v>
      </c>
      <c r="F207" s="87" t="s">
        <v>183</v>
      </c>
      <c r="G207" s="77"/>
      <c r="H207" s="102"/>
    </row>
    <row r="208" spans="1:8" s="87" customFormat="1" hidden="1" x14ac:dyDescent="0.25">
      <c r="A208" s="102"/>
      <c r="B208" s="200"/>
      <c r="C208" s="203"/>
      <c r="D208" s="205"/>
      <c r="E208" s="67">
        <f t="shared" si="7"/>
        <v>0</v>
      </c>
      <c r="F208" s="87" t="s">
        <v>183</v>
      </c>
      <c r="G208" s="77"/>
      <c r="H208" s="99"/>
    </row>
    <row r="209" spans="1:8" s="87" customFormat="1" hidden="1" x14ac:dyDescent="0.25">
      <c r="A209" s="102"/>
      <c r="B209" s="200"/>
      <c r="C209" s="203"/>
      <c r="D209" s="205"/>
      <c r="E209" s="67">
        <f t="shared" si="7"/>
        <v>0</v>
      </c>
      <c r="F209" s="87" t="s">
        <v>183</v>
      </c>
      <c r="G209" s="77"/>
      <c r="H209" s="102"/>
    </row>
    <row r="210" spans="1:8" s="87" customFormat="1" hidden="1" x14ac:dyDescent="0.25">
      <c r="A210" s="102"/>
      <c r="B210" s="200"/>
      <c r="C210" s="203"/>
      <c r="D210" s="205"/>
      <c r="E210" s="67">
        <f t="shared" si="7"/>
        <v>0</v>
      </c>
      <c r="F210" s="87" t="s">
        <v>183</v>
      </c>
      <c r="G210" s="77"/>
      <c r="H210" s="99"/>
    </row>
    <row r="211" spans="1:8" s="87" customFormat="1" hidden="1" x14ac:dyDescent="0.25">
      <c r="A211" s="102"/>
      <c r="B211" s="200"/>
      <c r="C211" s="203"/>
      <c r="D211" s="205"/>
      <c r="E211" s="67">
        <f t="shared" si="7"/>
        <v>0</v>
      </c>
      <c r="F211" s="87" t="s">
        <v>183</v>
      </c>
      <c r="G211" s="77"/>
      <c r="H211" s="102"/>
    </row>
    <row r="212" spans="1:8" s="87" customFormat="1" hidden="1" x14ac:dyDescent="0.25">
      <c r="A212" s="102"/>
      <c r="B212" s="200"/>
      <c r="C212" s="203"/>
      <c r="D212" s="205"/>
      <c r="E212" s="67">
        <f t="shared" si="7"/>
        <v>0</v>
      </c>
      <c r="F212" s="87" t="s">
        <v>183</v>
      </c>
      <c r="G212" s="77"/>
      <c r="H212" s="99"/>
    </row>
    <row r="213" spans="1:8" s="87" customFormat="1" hidden="1" x14ac:dyDescent="0.25">
      <c r="A213" s="102"/>
      <c r="B213" s="200"/>
      <c r="C213" s="203"/>
      <c r="D213" s="205"/>
      <c r="E213" s="67">
        <f t="shared" si="7"/>
        <v>0</v>
      </c>
      <c r="F213" s="87" t="s">
        <v>183</v>
      </c>
      <c r="G213" s="77"/>
      <c r="H213" s="102"/>
    </row>
    <row r="214" spans="1:8" s="87" customFormat="1" hidden="1" x14ac:dyDescent="0.25">
      <c r="A214" s="102"/>
      <c r="B214" s="200"/>
      <c r="C214" s="203"/>
      <c r="D214" s="205"/>
      <c r="E214" s="67">
        <f t="shared" si="7"/>
        <v>0</v>
      </c>
      <c r="F214" s="87" t="s">
        <v>183</v>
      </c>
      <c r="G214" s="77"/>
      <c r="H214" s="99"/>
    </row>
    <row r="215" spans="1:8" s="87" customFormat="1" hidden="1" x14ac:dyDescent="0.25">
      <c r="A215" s="102"/>
      <c r="B215" s="200"/>
      <c r="C215" s="203"/>
      <c r="D215" s="205"/>
      <c r="E215" s="67">
        <f t="shared" si="7"/>
        <v>0</v>
      </c>
      <c r="F215" s="87" t="s">
        <v>183</v>
      </c>
      <c r="G215" s="77"/>
      <c r="H215" s="102"/>
    </row>
    <row r="216" spans="1:8" s="87" customFormat="1" hidden="1" x14ac:dyDescent="0.25">
      <c r="A216" s="102"/>
      <c r="B216" s="200"/>
      <c r="C216" s="203"/>
      <c r="D216" s="205"/>
      <c r="E216" s="67">
        <f t="shared" si="7"/>
        <v>0</v>
      </c>
      <c r="F216" s="87" t="s">
        <v>183</v>
      </c>
      <c r="G216" s="77"/>
      <c r="H216" s="99"/>
    </row>
    <row r="217" spans="1:8" s="87" customFormat="1" hidden="1" x14ac:dyDescent="0.25">
      <c r="A217" s="102"/>
      <c r="B217" s="200"/>
      <c r="C217" s="203"/>
      <c r="D217" s="205"/>
      <c r="E217" s="67">
        <f t="shared" si="7"/>
        <v>0</v>
      </c>
      <c r="F217" s="87" t="s">
        <v>183</v>
      </c>
      <c r="G217" s="77"/>
      <c r="H217" s="102"/>
    </row>
    <row r="218" spans="1:8" s="87" customFormat="1" hidden="1" x14ac:dyDescent="0.25">
      <c r="A218" s="102"/>
      <c r="B218" s="200"/>
      <c r="C218" s="203"/>
      <c r="D218" s="205"/>
      <c r="E218" s="67">
        <f t="shared" si="7"/>
        <v>0</v>
      </c>
      <c r="F218" s="87" t="s">
        <v>183</v>
      </c>
      <c r="G218" s="77"/>
      <c r="H218" s="99"/>
    </row>
    <row r="219" spans="1:8" s="87" customFormat="1" hidden="1" x14ac:dyDescent="0.25">
      <c r="A219" s="102"/>
      <c r="B219" s="200"/>
      <c r="C219" s="203"/>
      <c r="D219" s="205"/>
      <c r="E219" s="67">
        <f t="shared" si="7"/>
        <v>0</v>
      </c>
      <c r="F219" s="87" t="s">
        <v>183</v>
      </c>
      <c r="G219" s="77"/>
      <c r="H219" s="102"/>
    </row>
    <row r="220" spans="1:8" s="87" customFormat="1" hidden="1" x14ac:dyDescent="0.25">
      <c r="A220" s="102"/>
      <c r="B220" s="200"/>
      <c r="C220" s="203"/>
      <c r="D220" s="205"/>
      <c r="E220" s="67">
        <f t="shared" si="7"/>
        <v>0</v>
      </c>
      <c r="F220" s="87" t="s">
        <v>183</v>
      </c>
      <c r="G220" s="77"/>
      <c r="H220" s="99"/>
    </row>
    <row r="221" spans="1:8" s="87" customFormat="1" hidden="1" x14ac:dyDescent="0.25">
      <c r="A221" s="102"/>
      <c r="B221" s="200"/>
      <c r="C221" s="203"/>
      <c r="D221" s="205"/>
      <c r="E221" s="67">
        <f t="shared" si="7"/>
        <v>0</v>
      </c>
      <c r="F221" s="87" t="s">
        <v>183</v>
      </c>
      <c r="G221" s="77"/>
      <c r="H221" s="102"/>
    </row>
    <row r="222" spans="1:8" s="87" customFormat="1" hidden="1" x14ac:dyDescent="0.25">
      <c r="A222" s="102"/>
      <c r="B222" s="200"/>
      <c r="C222" s="203"/>
      <c r="D222" s="205"/>
      <c r="E222" s="67">
        <f t="shared" si="7"/>
        <v>0</v>
      </c>
      <c r="F222" s="87" t="s">
        <v>183</v>
      </c>
      <c r="G222" s="77"/>
      <c r="H222" s="99"/>
    </row>
    <row r="223" spans="1:8" s="87" customFormat="1" hidden="1" x14ac:dyDescent="0.25">
      <c r="A223" s="102"/>
      <c r="B223" s="200"/>
      <c r="C223" s="203"/>
      <c r="D223" s="205"/>
      <c r="E223" s="67">
        <f t="shared" si="7"/>
        <v>0</v>
      </c>
      <c r="F223" s="87" t="s">
        <v>183</v>
      </c>
      <c r="G223" s="77"/>
      <c r="H223" s="102"/>
    </row>
    <row r="224" spans="1:8" s="87" customFormat="1" hidden="1" x14ac:dyDescent="0.25">
      <c r="A224" s="102"/>
      <c r="B224" s="200"/>
      <c r="C224" s="203"/>
      <c r="D224" s="205"/>
      <c r="E224" s="67">
        <f t="shared" si="7"/>
        <v>0</v>
      </c>
      <c r="F224" s="87" t="s">
        <v>183</v>
      </c>
      <c r="G224" s="77"/>
      <c r="H224" s="99"/>
    </row>
    <row r="225" spans="1:8" s="87" customFormat="1" hidden="1" x14ac:dyDescent="0.25">
      <c r="A225" s="102"/>
      <c r="B225" s="200"/>
      <c r="C225" s="203"/>
      <c r="D225" s="205"/>
      <c r="E225" s="67">
        <f t="shared" si="7"/>
        <v>0</v>
      </c>
      <c r="F225" s="87" t="s">
        <v>183</v>
      </c>
      <c r="G225" s="77"/>
      <c r="H225" s="102"/>
    </row>
    <row r="226" spans="1:8" s="87" customFormat="1" hidden="1" x14ac:dyDescent="0.25">
      <c r="A226" s="102"/>
      <c r="B226" s="200"/>
      <c r="C226" s="203"/>
      <c r="D226" s="205"/>
      <c r="E226" s="67">
        <f t="shared" si="7"/>
        <v>0</v>
      </c>
      <c r="F226" s="87" t="s">
        <v>183</v>
      </c>
      <c r="G226" s="77"/>
      <c r="H226" s="99"/>
    </row>
    <row r="227" spans="1:8" s="87" customFormat="1" hidden="1" x14ac:dyDescent="0.25">
      <c r="A227" s="102"/>
      <c r="B227" s="200"/>
      <c r="C227" s="203"/>
      <c r="D227" s="205"/>
      <c r="E227" s="67">
        <f t="shared" si="7"/>
        <v>0</v>
      </c>
      <c r="F227" s="87" t="s">
        <v>183</v>
      </c>
      <c r="G227" s="77"/>
      <c r="H227" s="102"/>
    </row>
    <row r="228" spans="1:8" s="87" customFormat="1" hidden="1" x14ac:dyDescent="0.25">
      <c r="A228" s="102"/>
      <c r="B228" s="200"/>
      <c r="C228" s="203"/>
      <c r="D228" s="205"/>
      <c r="E228" s="67">
        <f t="shared" si="7"/>
        <v>0</v>
      </c>
      <c r="F228" s="87" t="s">
        <v>183</v>
      </c>
      <c r="G228" s="77"/>
      <c r="H228" s="99"/>
    </row>
    <row r="229" spans="1:8" s="87" customFormat="1" hidden="1" x14ac:dyDescent="0.25">
      <c r="A229" s="102"/>
      <c r="B229" s="200"/>
      <c r="C229" s="203"/>
      <c r="D229" s="205"/>
      <c r="E229" s="67">
        <f t="shared" si="7"/>
        <v>0</v>
      </c>
      <c r="F229" s="87" t="s">
        <v>183</v>
      </c>
      <c r="G229" s="77"/>
      <c r="H229" s="102"/>
    </row>
    <row r="230" spans="1:8" s="87" customFormat="1" hidden="1" x14ac:dyDescent="0.25">
      <c r="A230" s="102"/>
      <c r="B230" s="200"/>
      <c r="C230" s="203"/>
      <c r="D230" s="205"/>
      <c r="E230" s="67">
        <f t="shared" si="7"/>
        <v>0</v>
      </c>
      <c r="F230" s="87" t="s">
        <v>183</v>
      </c>
      <c r="G230" s="77"/>
      <c r="H230" s="99"/>
    </row>
    <row r="231" spans="1:8" s="87" customFormat="1" hidden="1" x14ac:dyDescent="0.25">
      <c r="A231" s="102"/>
      <c r="B231" s="200"/>
      <c r="C231" s="203"/>
      <c r="D231" s="205"/>
      <c r="E231" s="67">
        <f t="shared" si="7"/>
        <v>0</v>
      </c>
      <c r="F231" s="87" t="s">
        <v>183</v>
      </c>
      <c r="G231" s="77"/>
      <c r="H231" s="102"/>
    </row>
    <row r="232" spans="1:8" s="87" customFormat="1" hidden="1" x14ac:dyDescent="0.25">
      <c r="A232" s="102"/>
      <c r="B232" s="200"/>
      <c r="C232" s="203"/>
      <c r="D232" s="205"/>
      <c r="E232" s="67">
        <f t="shared" si="7"/>
        <v>0</v>
      </c>
      <c r="F232" s="87" t="s">
        <v>183</v>
      </c>
      <c r="G232" s="77"/>
      <c r="H232" s="99"/>
    </row>
    <row r="233" spans="1:8" s="87" customFormat="1" hidden="1" x14ac:dyDescent="0.25">
      <c r="A233" s="102"/>
      <c r="B233" s="200"/>
      <c r="C233" s="203"/>
      <c r="D233" s="205"/>
      <c r="E233" s="67">
        <f t="shared" ref="E233:E264" si="8">ROUND(C233*D233,2)</f>
        <v>0</v>
      </c>
      <c r="F233" s="87" t="s">
        <v>183</v>
      </c>
      <c r="G233" s="77"/>
      <c r="H233" s="102"/>
    </row>
    <row r="234" spans="1:8" s="87" customFormat="1" hidden="1" x14ac:dyDescent="0.25">
      <c r="A234" s="102"/>
      <c r="B234" s="200"/>
      <c r="C234" s="203"/>
      <c r="D234" s="205"/>
      <c r="E234" s="67">
        <f t="shared" si="8"/>
        <v>0</v>
      </c>
      <c r="F234" s="87" t="s">
        <v>183</v>
      </c>
      <c r="G234" s="77"/>
      <c r="H234" s="99"/>
    </row>
    <row r="235" spans="1:8" s="87" customFormat="1" hidden="1" x14ac:dyDescent="0.25">
      <c r="A235" s="102"/>
      <c r="B235" s="200"/>
      <c r="C235" s="203"/>
      <c r="D235" s="205"/>
      <c r="E235" s="67">
        <f t="shared" si="8"/>
        <v>0</v>
      </c>
      <c r="F235" s="87" t="s">
        <v>183</v>
      </c>
      <c r="G235" s="77"/>
      <c r="H235" s="102"/>
    </row>
    <row r="236" spans="1:8" s="87" customFormat="1" hidden="1" x14ac:dyDescent="0.25">
      <c r="A236" s="102"/>
      <c r="B236" s="200"/>
      <c r="C236" s="203"/>
      <c r="D236" s="205"/>
      <c r="E236" s="67">
        <f t="shared" si="8"/>
        <v>0</v>
      </c>
      <c r="F236" s="87" t="s">
        <v>183</v>
      </c>
      <c r="G236" s="77"/>
      <c r="H236" s="99"/>
    </row>
    <row r="237" spans="1:8" s="87" customFormat="1" hidden="1" x14ac:dyDescent="0.25">
      <c r="A237" s="102"/>
      <c r="B237" s="200"/>
      <c r="C237" s="203"/>
      <c r="D237" s="205"/>
      <c r="E237" s="67">
        <f t="shared" si="8"/>
        <v>0</v>
      </c>
      <c r="F237" s="87" t="s">
        <v>183</v>
      </c>
      <c r="G237" s="77"/>
      <c r="H237" s="102"/>
    </row>
    <row r="238" spans="1:8" s="87" customFormat="1" hidden="1" x14ac:dyDescent="0.25">
      <c r="A238" s="102"/>
      <c r="B238" s="200"/>
      <c r="C238" s="203"/>
      <c r="D238" s="205"/>
      <c r="E238" s="67">
        <f t="shared" si="8"/>
        <v>0</v>
      </c>
      <c r="F238" s="87" t="s">
        <v>183</v>
      </c>
      <c r="G238" s="77"/>
      <c r="H238" s="99"/>
    </row>
    <row r="239" spans="1:8" s="87" customFormat="1" hidden="1" x14ac:dyDescent="0.25">
      <c r="A239" s="102"/>
      <c r="B239" s="200"/>
      <c r="C239" s="203"/>
      <c r="D239" s="205"/>
      <c r="E239" s="67">
        <f t="shared" si="8"/>
        <v>0</v>
      </c>
      <c r="F239" s="87" t="s">
        <v>183</v>
      </c>
      <c r="G239" s="77"/>
      <c r="H239" s="102"/>
    </row>
    <row r="240" spans="1:8" s="87" customFormat="1" hidden="1" x14ac:dyDescent="0.25">
      <c r="A240" s="102"/>
      <c r="B240" s="200"/>
      <c r="C240" s="203"/>
      <c r="D240" s="205"/>
      <c r="E240" s="67">
        <f t="shared" si="8"/>
        <v>0</v>
      </c>
      <c r="F240" s="87" t="s">
        <v>183</v>
      </c>
      <c r="G240" s="77"/>
      <c r="H240" s="99"/>
    </row>
    <row r="241" spans="1:8" s="87" customFormat="1" hidden="1" x14ac:dyDescent="0.25">
      <c r="A241" s="102"/>
      <c r="B241" s="200"/>
      <c r="C241" s="203"/>
      <c r="D241" s="205"/>
      <c r="E241" s="67">
        <f t="shared" si="8"/>
        <v>0</v>
      </c>
      <c r="F241" s="87" t="s">
        <v>183</v>
      </c>
      <c r="G241" s="77"/>
      <c r="H241" s="102"/>
    </row>
    <row r="242" spans="1:8" s="87" customFormat="1" hidden="1" x14ac:dyDescent="0.25">
      <c r="A242" s="102"/>
      <c r="B242" s="200"/>
      <c r="C242" s="203"/>
      <c r="D242" s="205"/>
      <c r="E242" s="67">
        <f t="shared" si="8"/>
        <v>0</v>
      </c>
      <c r="F242" s="87" t="s">
        <v>183</v>
      </c>
      <c r="G242" s="77"/>
      <c r="H242" s="99"/>
    </row>
    <row r="243" spans="1:8" s="87" customFormat="1" hidden="1" x14ac:dyDescent="0.25">
      <c r="A243" s="102"/>
      <c r="B243" s="200"/>
      <c r="C243" s="203"/>
      <c r="D243" s="205"/>
      <c r="E243" s="67">
        <f t="shared" si="8"/>
        <v>0</v>
      </c>
      <c r="F243" s="87" t="s">
        <v>183</v>
      </c>
      <c r="G243" s="77"/>
      <c r="H243" s="102"/>
    </row>
    <row r="244" spans="1:8" s="87" customFormat="1" hidden="1" x14ac:dyDescent="0.25">
      <c r="A244" s="102"/>
      <c r="B244" s="200"/>
      <c r="C244" s="203"/>
      <c r="D244" s="205"/>
      <c r="E244" s="67">
        <f t="shared" si="8"/>
        <v>0</v>
      </c>
      <c r="F244" s="87" t="s">
        <v>183</v>
      </c>
      <c r="G244" s="77"/>
      <c r="H244" s="99"/>
    </row>
    <row r="245" spans="1:8" s="87" customFormat="1" hidden="1" x14ac:dyDescent="0.25">
      <c r="A245" s="102"/>
      <c r="B245" s="200"/>
      <c r="C245" s="203"/>
      <c r="D245" s="205"/>
      <c r="E245" s="67">
        <f t="shared" si="8"/>
        <v>0</v>
      </c>
      <c r="F245" s="87" t="s">
        <v>183</v>
      </c>
      <c r="G245" s="77"/>
      <c r="H245" s="102"/>
    </row>
    <row r="246" spans="1:8" s="87" customFormat="1" hidden="1" x14ac:dyDescent="0.25">
      <c r="A246" s="102"/>
      <c r="B246" s="200"/>
      <c r="C246" s="203"/>
      <c r="D246" s="205"/>
      <c r="E246" s="67">
        <f t="shared" si="8"/>
        <v>0</v>
      </c>
      <c r="F246" s="87" t="s">
        <v>183</v>
      </c>
      <c r="G246" s="77"/>
      <c r="H246" s="99"/>
    </row>
    <row r="247" spans="1:8" s="87" customFormat="1" hidden="1" x14ac:dyDescent="0.25">
      <c r="A247" s="102"/>
      <c r="B247" s="200"/>
      <c r="C247" s="203"/>
      <c r="D247" s="205"/>
      <c r="E247" s="67">
        <f t="shared" si="8"/>
        <v>0</v>
      </c>
      <c r="F247" s="87" t="s">
        <v>183</v>
      </c>
      <c r="G247" s="77"/>
      <c r="H247" s="102"/>
    </row>
    <row r="248" spans="1:8" s="87" customFormat="1" hidden="1" x14ac:dyDescent="0.25">
      <c r="A248" s="102"/>
      <c r="B248" s="200"/>
      <c r="C248" s="203"/>
      <c r="D248" s="205"/>
      <c r="E248" s="67">
        <f t="shared" si="8"/>
        <v>0</v>
      </c>
      <c r="F248" s="87" t="s">
        <v>183</v>
      </c>
      <c r="G248" s="77"/>
      <c r="H248" s="99"/>
    </row>
    <row r="249" spans="1:8" s="87" customFormat="1" hidden="1" x14ac:dyDescent="0.25">
      <c r="A249" s="102"/>
      <c r="B249" s="200"/>
      <c r="C249" s="203"/>
      <c r="D249" s="205"/>
      <c r="E249" s="67">
        <f t="shared" si="8"/>
        <v>0</v>
      </c>
      <c r="F249" s="87" t="s">
        <v>183</v>
      </c>
      <c r="G249" s="77"/>
      <c r="H249" s="102"/>
    </row>
    <row r="250" spans="1:8" s="87" customFormat="1" hidden="1" x14ac:dyDescent="0.25">
      <c r="A250" s="102"/>
      <c r="B250" s="200"/>
      <c r="C250" s="203"/>
      <c r="D250" s="205"/>
      <c r="E250" s="67">
        <f t="shared" si="8"/>
        <v>0</v>
      </c>
      <c r="F250" s="87" t="s">
        <v>183</v>
      </c>
      <c r="G250" s="77"/>
      <c r="H250" s="99"/>
    </row>
    <row r="251" spans="1:8" s="87" customFormat="1" hidden="1" x14ac:dyDescent="0.25">
      <c r="A251" s="102"/>
      <c r="B251" s="200"/>
      <c r="C251" s="203"/>
      <c r="D251" s="205"/>
      <c r="E251" s="67">
        <f t="shared" si="8"/>
        <v>0</v>
      </c>
      <c r="F251" s="87" t="s">
        <v>183</v>
      </c>
      <c r="G251" s="77"/>
      <c r="H251" s="102"/>
    </row>
    <row r="252" spans="1:8" s="87" customFormat="1" hidden="1" x14ac:dyDescent="0.25">
      <c r="A252" s="102"/>
      <c r="B252" s="200"/>
      <c r="C252" s="203"/>
      <c r="D252" s="205"/>
      <c r="E252" s="67">
        <f t="shared" si="8"/>
        <v>0</v>
      </c>
      <c r="F252" s="87" t="s">
        <v>183</v>
      </c>
      <c r="G252" s="77"/>
      <c r="H252" s="99"/>
    </row>
    <row r="253" spans="1:8" s="87" customFormat="1" hidden="1" x14ac:dyDescent="0.25">
      <c r="A253" s="102"/>
      <c r="B253" s="200"/>
      <c r="C253" s="203"/>
      <c r="D253" s="205"/>
      <c r="E253" s="67">
        <f t="shared" si="8"/>
        <v>0</v>
      </c>
      <c r="F253" s="87" t="s">
        <v>183</v>
      </c>
      <c r="G253" s="77"/>
      <c r="H253" s="102"/>
    </row>
    <row r="254" spans="1:8" s="87" customFormat="1" hidden="1" x14ac:dyDescent="0.25">
      <c r="A254" s="102"/>
      <c r="B254" s="200"/>
      <c r="C254" s="203"/>
      <c r="D254" s="205"/>
      <c r="E254" s="67">
        <f t="shared" si="8"/>
        <v>0</v>
      </c>
      <c r="F254" s="87" t="s">
        <v>183</v>
      </c>
      <c r="G254" s="77"/>
      <c r="H254" s="99"/>
    </row>
    <row r="255" spans="1:8" s="87" customFormat="1" hidden="1" x14ac:dyDescent="0.25">
      <c r="A255" s="102"/>
      <c r="B255" s="200"/>
      <c r="C255" s="203"/>
      <c r="D255" s="205"/>
      <c r="E255" s="67">
        <f t="shared" si="8"/>
        <v>0</v>
      </c>
      <c r="F255" s="87" t="s">
        <v>183</v>
      </c>
      <c r="G255" s="77"/>
      <c r="H255" s="102"/>
    </row>
    <row r="256" spans="1:8" s="87" customFormat="1" hidden="1" x14ac:dyDescent="0.25">
      <c r="A256" s="102"/>
      <c r="B256" s="200"/>
      <c r="C256" s="203"/>
      <c r="D256" s="205"/>
      <c r="E256" s="67">
        <f t="shared" si="8"/>
        <v>0</v>
      </c>
      <c r="F256" s="87" t="s">
        <v>183</v>
      </c>
      <c r="G256" s="77"/>
      <c r="H256" s="99"/>
    </row>
    <row r="257" spans="1:17" s="87" customFormat="1" hidden="1" x14ac:dyDescent="0.25">
      <c r="A257" s="102"/>
      <c r="B257" s="200"/>
      <c r="C257" s="203"/>
      <c r="D257" s="205"/>
      <c r="E257" s="67">
        <f t="shared" si="8"/>
        <v>0</v>
      </c>
      <c r="F257" s="87" t="s">
        <v>183</v>
      </c>
      <c r="G257" s="77"/>
      <c r="H257" s="102"/>
    </row>
    <row r="258" spans="1:17" s="87" customFormat="1" hidden="1" x14ac:dyDescent="0.25">
      <c r="A258" s="102"/>
      <c r="B258" s="200"/>
      <c r="C258" s="203"/>
      <c r="D258" s="205"/>
      <c r="E258" s="67">
        <f t="shared" si="8"/>
        <v>0</v>
      </c>
      <c r="F258" s="87" t="s">
        <v>183</v>
      </c>
      <c r="G258" s="77"/>
      <c r="H258" s="99"/>
    </row>
    <row r="259" spans="1:17" s="87" customFormat="1" hidden="1" x14ac:dyDescent="0.25">
      <c r="A259" s="102"/>
      <c r="B259" s="200"/>
      <c r="C259" s="203"/>
      <c r="D259" s="205"/>
      <c r="E259" s="67">
        <f t="shared" si="8"/>
        <v>0</v>
      </c>
      <c r="F259" s="87" t="s">
        <v>183</v>
      </c>
      <c r="G259" s="77"/>
      <c r="H259" s="102"/>
    </row>
    <row r="260" spans="1:17" s="87" customFormat="1" hidden="1" x14ac:dyDescent="0.25">
      <c r="A260" s="102"/>
      <c r="B260" s="200"/>
      <c r="C260" s="203"/>
      <c r="D260" s="205"/>
      <c r="E260" s="67">
        <f t="shared" si="8"/>
        <v>0</v>
      </c>
      <c r="F260" s="87" t="s">
        <v>183</v>
      </c>
      <c r="G260" s="77"/>
      <c r="H260" s="99"/>
    </row>
    <row r="261" spans="1:17" s="87" customFormat="1" hidden="1" x14ac:dyDescent="0.25">
      <c r="A261" s="102"/>
      <c r="B261" s="200"/>
      <c r="C261" s="203"/>
      <c r="D261" s="205"/>
      <c r="E261" s="67">
        <f t="shared" si="8"/>
        <v>0</v>
      </c>
      <c r="F261" s="87" t="s">
        <v>183</v>
      </c>
      <c r="G261" s="77"/>
      <c r="H261" s="102"/>
    </row>
    <row r="262" spans="1:17" s="87" customFormat="1" hidden="1" x14ac:dyDescent="0.25">
      <c r="A262" s="102"/>
      <c r="B262" s="200"/>
      <c r="C262" s="203"/>
      <c r="D262" s="205"/>
      <c r="E262" s="67">
        <f t="shared" si="8"/>
        <v>0</v>
      </c>
      <c r="F262" s="87" t="s">
        <v>183</v>
      </c>
      <c r="G262" s="77"/>
      <c r="H262" s="99"/>
    </row>
    <row r="263" spans="1:17" s="87" customFormat="1" hidden="1" x14ac:dyDescent="0.25">
      <c r="A263" s="102"/>
      <c r="B263" s="200"/>
      <c r="C263" s="203"/>
      <c r="D263" s="205"/>
      <c r="E263" s="67">
        <f t="shared" si="8"/>
        <v>0</v>
      </c>
      <c r="F263" s="87" t="s">
        <v>183</v>
      </c>
      <c r="G263" s="77"/>
      <c r="H263" s="102"/>
    </row>
    <row r="264" spans="1:17" s="87" customFormat="1" hidden="1" x14ac:dyDescent="0.25">
      <c r="A264" s="102"/>
      <c r="B264" s="200"/>
      <c r="C264" s="203"/>
      <c r="D264" s="205"/>
      <c r="E264" s="67">
        <f t="shared" si="8"/>
        <v>0</v>
      </c>
      <c r="F264" s="87" t="s">
        <v>183</v>
      </c>
      <c r="G264" s="77"/>
      <c r="H264" s="99"/>
    </row>
    <row r="265" spans="1:17" s="87" customFormat="1" hidden="1" x14ac:dyDescent="0.25">
      <c r="A265" s="102"/>
      <c r="B265" s="200"/>
      <c r="C265" s="203"/>
      <c r="D265" s="205"/>
      <c r="E265" s="67">
        <f t="shared" ref="E265:E266" si="9">ROUND(C265*D265,2)</f>
        <v>0</v>
      </c>
      <c r="F265" s="87" t="s">
        <v>183</v>
      </c>
      <c r="G265" s="77"/>
      <c r="H265" s="102"/>
    </row>
    <row r="266" spans="1:17" s="87" customFormat="1" x14ac:dyDescent="0.25">
      <c r="A266" s="200"/>
      <c r="B266" s="200"/>
      <c r="C266" s="203"/>
      <c r="D266" s="205"/>
      <c r="E266" s="218">
        <f t="shared" si="9"/>
        <v>0</v>
      </c>
      <c r="F266" s="87" t="s">
        <v>183</v>
      </c>
      <c r="H266" s="102"/>
    </row>
    <row r="267" spans="1:17" s="87" customFormat="1" x14ac:dyDescent="0.25">
      <c r="A267" s="202"/>
      <c r="B267" s="200"/>
      <c r="C267" s="162"/>
      <c r="D267" s="167" t="s">
        <v>198</v>
      </c>
      <c r="E267" s="228">
        <f>ROUND(SUBTOTAL(109,E136:E266),2)</f>
        <v>0</v>
      </c>
      <c r="F267" s="87" t="s">
        <v>183</v>
      </c>
      <c r="H267" s="100" t="s">
        <v>197</v>
      </c>
    </row>
    <row r="268" spans="1:17" x14ac:dyDescent="0.25">
      <c r="E268" s="220"/>
      <c r="F268" s="87" t="s">
        <v>185</v>
      </c>
    </row>
    <row r="269" spans="1:17" x14ac:dyDescent="0.25">
      <c r="C269" s="326"/>
      <c r="D269" s="326" t="s">
        <v>199</v>
      </c>
      <c r="E269" s="67">
        <f>+E267+E135</f>
        <v>0</v>
      </c>
      <c r="F269" s="87" t="s">
        <v>185</v>
      </c>
      <c r="H269" s="120" t="s">
        <v>187</v>
      </c>
    </row>
    <row r="270" spans="1:17" s="87" customFormat="1" x14ac:dyDescent="0.25">
      <c r="B270" s="105"/>
      <c r="C270" s="88"/>
      <c r="D270" s="104"/>
      <c r="E270" s="77"/>
      <c r="F270" s="87" t="s">
        <v>185</v>
      </c>
    </row>
    <row r="271" spans="1:17" s="87" customFormat="1" x14ac:dyDescent="0.25">
      <c r="A271" s="283" t="s">
        <v>200</v>
      </c>
      <c r="B271" s="92"/>
      <c r="C271" s="92"/>
      <c r="D271" s="92"/>
      <c r="E271" s="93"/>
      <c r="F271" s="87" t="s">
        <v>180</v>
      </c>
      <c r="H271" s="121" t="s">
        <v>189</v>
      </c>
    </row>
    <row r="272" spans="1:17" s="87" customFormat="1" ht="45" customHeight="1" x14ac:dyDescent="0.25">
      <c r="A272" s="450"/>
      <c r="B272" s="451"/>
      <c r="C272" s="451"/>
      <c r="D272" s="451"/>
      <c r="E272" s="452"/>
      <c r="F272" s="87" t="s">
        <v>180</v>
      </c>
      <c r="H272" s="455" t="s">
        <v>190</v>
      </c>
      <c r="I272" s="455"/>
      <c r="J272" s="455"/>
      <c r="K272" s="455"/>
      <c r="L272" s="455"/>
      <c r="M272" s="455"/>
      <c r="N272" s="455"/>
      <c r="O272" s="455"/>
      <c r="P272" s="455"/>
      <c r="Q272" s="455"/>
    </row>
    <row r="273" spans="1:17" x14ac:dyDescent="0.25">
      <c r="F273" s="87" t="s">
        <v>183</v>
      </c>
    </row>
    <row r="274" spans="1:17" s="87" customFormat="1" x14ac:dyDescent="0.25">
      <c r="A274" s="187" t="s">
        <v>201</v>
      </c>
      <c r="B274" s="96"/>
      <c r="C274" s="96"/>
      <c r="D274" s="96"/>
      <c r="E274" s="97"/>
      <c r="F274" s="87" t="s">
        <v>183</v>
      </c>
      <c r="H274" s="121" t="s">
        <v>189</v>
      </c>
    </row>
    <row r="275" spans="1:17" s="87" customFormat="1" ht="45" customHeight="1" x14ac:dyDescent="0.25">
      <c r="A275" s="450"/>
      <c r="B275" s="451"/>
      <c r="C275" s="451"/>
      <c r="D275" s="451"/>
      <c r="E275" s="452"/>
      <c r="F275" s="87" t="s">
        <v>183</v>
      </c>
      <c r="H275" s="455" t="s">
        <v>190</v>
      </c>
      <c r="I275" s="455"/>
      <c r="J275" s="455"/>
      <c r="K275" s="455"/>
      <c r="L275" s="455"/>
      <c r="M275" s="455"/>
      <c r="N275" s="455"/>
      <c r="O275" s="455"/>
      <c r="P275" s="455"/>
      <c r="Q275" s="455"/>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40625" defaultRowHeight="15" x14ac:dyDescent="0.25"/>
  <cols>
    <col min="1" max="1" width="39.28515625" customWidth="1"/>
    <col min="2" max="2" width="24.85546875" customWidth="1"/>
    <col min="3" max="3" width="16.42578125" customWidth="1"/>
    <col min="4" max="4" width="14.5703125" customWidth="1"/>
    <col min="5" max="5" width="12.42578125" customWidth="1"/>
    <col min="6" max="6" width="8.7109375" customWidth="1"/>
    <col min="7" max="7" width="16.28515625" customWidth="1"/>
    <col min="8" max="8" width="11" hidden="1" customWidth="1"/>
    <col min="9" max="9" width="2.85546875" customWidth="1"/>
    <col min="15" max="15" width="10.42578125" customWidth="1"/>
    <col min="19" max="19" width="16.85546875" customWidth="1"/>
    <col min="21" max="21" width="10.85546875" customWidth="1"/>
  </cols>
  <sheetData>
    <row r="1" spans="1:10" ht="24" customHeight="1" x14ac:dyDescent="0.25">
      <c r="A1" s="453" t="s">
        <v>169</v>
      </c>
      <c r="B1" s="453"/>
      <c r="C1" s="453"/>
      <c r="D1" s="453"/>
      <c r="E1" s="453"/>
      <c r="F1" s="453"/>
      <c r="G1">
        <f>+'Section A'!B2</f>
        <v>0</v>
      </c>
      <c r="H1" s="46"/>
    </row>
    <row r="2" spans="1:10" ht="89.25" customHeight="1" x14ac:dyDescent="0.25">
      <c r="A2" s="456" t="s">
        <v>202</v>
      </c>
      <c r="B2" s="456"/>
      <c r="C2" s="456"/>
      <c r="D2" s="456"/>
      <c r="E2" s="456"/>
      <c r="F2" s="456"/>
      <c r="G2" s="456"/>
      <c r="I2" s="14"/>
      <c r="J2" s="14"/>
    </row>
    <row r="3" spans="1:10" x14ac:dyDescent="0.25">
      <c r="B3" s="14"/>
      <c r="C3" s="14"/>
      <c r="D3" s="14"/>
      <c r="E3" s="14"/>
      <c r="F3" s="14"/>
      <c r="G3" s="14"/>
      <c r="I3" s="14"/>
      <c r="J3" s="14"/>
    </row>
    <row r="4" spans="1:10" x14ac:dyDescent="0.25">
      <c r="A4" s="225" t="s">
        <v>203</v>
      </c>
      <c r="B4" s="225" t="s">
        <v>204</v>
      </c>
      <c r="C4" s="185" t="s">
        <v>205</v>
      </c>
      <c r="D4" s="185" t="s">
        <v>206</v>
      </c>
      <c r="E4" s="185" t="s">
        <v>207</v>
      </c>
      <c r="F4" s="185" t="s">
        <v>208</v>
      </c>
      <c r="G4" s="225" t="s">
        <v>209</v>
      </c>
      <c r="H4" s="225" t="s">
        <v>178</v>
      </c>
      <c r="I4" s="14"/>
      <c r="J4" s="14"/>
    </row>
    <row r="5" spans="1:10" s="87" customFormat="1" x14ac:dyDescent="0.25">
      <c r="A5" s="178"/>
      <c r="B5" s="178"/>
      <c r="C5" s="203"/>
      <c r="D5" s="85"/>
      <c r="E5" s="85"/>
      <c r="F5" s="85"/>
      <c r="G5" s="67">
        <f>ROUND(+C5*E5*F5,2)</f>
        <v>0</v>
      </c>
      <c r="H5" s="87" t="s">
        <v>180</v>
      </c>
      <c r="I5" s="106"/>
      <c r="J5" s="106"/>
    </row>
    <row r="6" spans="1:10" s="87" customFormat="1" x14ac:dyDescent="0.25">
      <c r="A6" s="157"/>
      <c r="B6" s="157"/>
      <c r="C6" s="203"/>
      <c r="D6" s="85"/>
      <c r="E6" s="85"/>
      <c r="F6" s="85"/>
      <c r="G6" s="67">
        <f t="shared" ref="G6:G69" si="0">ROUND(+C6*E6*F6,2)</f>
        <v>0</v>
      </c>
      <c r="H6" s="87" t="s">
        <v>180</v>
      </c>
      <c r="I6" s="77"/>
      <c r="J6" s="77"/>
    </row>
    <row r="7" spans="1:10" s="87" customFormat="1" x14ac:dyDescent="0.25">
      <c r="A7" s="157"/>
      <c r="B7" s="157"/>
      <c r="C7" s="203"/>
      <c r="D7" s="85"/>
      <c r="E7" s="85"/>
      <c r="F7" s="85"/>
      <c r="G7" s="67">
        <f t="shared" si="0"/>
        <v>0</v>
      </c>
      <c r="H7" s="87" t="s">
        <v>180</v>
      </c>
      <c r="J7" s="77"/>
    </row>
    <row r="8" spans="1:10" s="87" customFormat="1" hidden="1" x14ac:dyDescent="0.25">
      <c r="A8" s="157"/>
      <c r="B8" s="157"/>
      <c r="C8" s="203"/>
      <c r="D8" s="85"/>
      <c r="E8" s="85"/>
      <c r="F8" s="85"/>
      <c r="G8" s="67">
        <f t="shared" si="0"/>
        <v>0</v>
      </c>
      <c r="H8" s="87" t="s">
        <v>180</v>
      </c>
      <c r="I8" s="77"/>
      <c r="J8" s="77"/>
    </row>
    <row r="9" spans="1:10" s="87" customFormat="1" hidden="1" x14ac:dyDescent="0.25">
      <c r="A9" s="157"/>
      <c r="B9" s="157"/>
      <c r="C9" s="203"/>
      <c r="D9" s="85"/>
      <c r="E9" s="85"/>
      <c r="F9" s="85"/>
      <c r="G9" s="67">
        <f t="shared" si="0"/>
        <v>0</v>
      </c>
      <c r="H9" s="87" t="s">
        <v>180</v>
      </c>
      <c r="J9" s="77"/>
    </row>
    <row r="10" spans="1:10" s="87" customFormat="1" hidden="1" x14ac:dyDescent="0.25">
      <c r="A10" s="157"/>
      <c r="B10" s="157"/>
      <c r="C10" s="203"/>
      <c r="D10" s="85"/>
      <c r="E10" s="85"/>
      <c r="F10" s="85"/>
      <c r="G10" s="67">
        <f t="shared" si="0"/>
        <v>0</v>
      </c>
      <c r="H10" s="87" t="s">
        <v>180</v>
      </c>
      <c r="I10" s="77"/>
      <c r="J10" s="77"/>
    </row>
    <row r="11" spans="1:10" s="87" customFormat="1" hidden="1" x14ac:dyDescent="0.25">
      <c r="A11" s="157"/>
      <c r="B11" s="157"/>
      <c r="C11" s="203"/>
      <c r="D11" s="85"/>
      <c r="E11" s="85"/>
      <c r="F11" s="85"/>
      <c r="G11" s="67">
        <f t="shared" si="0"/>
        <v>0</v>
      </c>
      <c r="H11" s="87" t="s">
        <v>180</v>
      </c>
      <c r="J11" s="77"/>
    </row>
    <row r="12" spans="1:10" s="87" customFormat="1" hidden="1" x14ac:dyDescent="0.25">
      <c r="A12" s="157"/>
      <c r="B12" s="157"/>
      <c r="C12" s="203"/>
      <c r="D12" s="85"/>
      <c r="E12" s="85"/>
      <c r="F12" s="85"/>
      <c r="G12" s="67">
        <f t="shared" si="0"/>
        <v>0</v>
      </c>
      <c r="H12" s="87" t="s">
        <v>180</v>
      </c>
      <c r="I12" s="77"/>
      <c r="J12" s="77"/>
    </row>
    <row r="13" spans="1:10" s="87" customFormat="1" hidden="1" x14ac:dyDescent="0.25">
      <c r="A13" s="157"/>
      <c r="B13" s="157"/>
      <c r="C13" s="203"/>
      <c r="D13" s="85"/>
      <c r="E13" s="85"/>
      <c r="F13" s="85"/>
      <c r="G13" s="67">
        <f t="shared" si="0"/>
        <v>0</v>
      </c>
      <c r="H13" s="87" t="s">
        <v>180</v>
      </c>
      <c r="J13" s="77"/>
    </row>
    <row r="14" spans="1:10" s="87" customFormat="1" hidden="1" x14ac:dyDescent="0.25">
      <c r="A14" s="157"/>
      <c r="B14" s="157"/>
      <c r="C14" s="203"/>
      <c r="D14" s="85"/>
      <c r="E14" s="85"/>
      <c r="F14" s="85"/>
      <c r="G14" s="67">
        <f t="shared" si="0"/>
        <v>0</v>
      </c>
      <c r="H14" s="87" t="s">
        <v>180</v>
      </c>
      <c r="I14" s="77"/>
      <c r="J14" s="77"/>
    </row>
    <row r="15" spans="1:10" s="87" customFormat="1" hidden="1" x14ac:dyDescent="0.25">
      <c r="A15" s="157"/>
      <c r="B15" s="157"/>
      <c r="C15" s="203"/>
      <c r="D15" s="85"/>
      <c r="E15" s="85"/>
      <c r="F15" s="85"/>
      <c r="G15" s="67">
        <f t="shared" si="0"/>
        <v>0</v>
      </c>
      <c r="H15" s="87" t="s">
        <v>180</v>
      </c>
      <c r="J15" s="77"/>
    </row>
    <row r="16" spans="1:10" s="87" customFormat="1" hidden="1" x14ac:dyDescent="0.25">
      <c r="A16" s="157"/>
      <c r="B16" s="157"/>
      <c r="C16" s="203"/>
      <c r="D16" s="85"/>
      <c r="E16" s="85"/>
      <c r="F16" s="85"/>
      <c r="G16" s="67">
        <f t="shared" si="0"/>
        <v>0</v>
      </c>
      <c r="H16" s="87" t="s">
        <v>180</v>
      </c>
      <c r="I16" s="77"/>
      <c r="J16" s="77"/>
    </row>
    <row r="17" spans="1:10" s="87" customFormat="1" hidden="1" x14ac:dyDescent="0.25">
      <c r="A17" s="157"/>
      <c r="B17" s="157"/>
      <c r="C17" s="203"/>
      <c r="D17" s="85"/>
      <c r="E17" s="85"/>
      <c r="F17" s="85"/>
      <c r="G17" s="67">
        <f t="shared" si="0"/>
        <v>0</v>
      </c>
      <c r="H17" s="87" t="s">
        <v>180</v>
      </c>
      <c r="J17" s="77"/>
    </row>
    <row r="18" spans="1:10" s="87" customFormat="1" hidden="1" x14ac:dyDescent="0.25">
      <c r="A18" s="157"/>
      <c r="B18" s="157"/>
      <c r="C18" s="203"/>
      <c r="D18" s="85"/>
      <c r="E18" s="85"/>
      <c r="F18" s="85"/>
      <c r="G18" s="67">
        <f t="shared" si="0"/>
        <v>0</v>
      </c>
      <c r="H18" s="87" t="s">
        <v>180</v>
      </c>
      <c r="I18" s="77"/>
      <c r="J18" s="77"/>
    </row>
    <row r="19" spans="1:10" s="87" customFormat="1" hidden="1" x14ac:dyDescent="0.25">
      <c r="A19" s="157"/>
      <c r="B19" s="157"/>
      <c r="C19" s="203"/>
      <c r="D19" s="85"/>
      <c r="E19" s="85"/>
      <c r="F19" s="85"/>
      <c r="G19" s="67">
        <f t="shared" si="0"/>
        <v>0</v>
      </c>
      <c r="H19" s="87" t="s">
        <v>180</v>
      </c>
      <c r="J19" s="77"/>
    </row>
    <row r="20" spans="1:10" s="87" customFormat="1" hidden="1" x14ac:dyDescent="0.25">
      <c r="A20" s="157"/>
      <c r="B20" s="157"/>
      <c r="C20" s="203"/>
      <c r="D20" s="85"/>
      <c r="E20" s="85"/>
      <c r="F20" s="85"/>
      <c r="G20" s="67">
        <f t="shared" si="0"/>
        <v>0</v>
      </c>
      <c r="H20" s="87" t="s">
        <v>180</v>
      </c>
      <c r="I20" s="77"/>
      <c r="J20" s="77"/>
    </row>
    <row r="21" spans="1:10" s="87" customFormat="1" hidden="1" x14ac:dyDescent="0.25">
      <c r="A21" s="157"/>
      <c r="B21" s="157"/>
      <c r="C21" s="203"/>
      <c r="D21" s="85"/>
      <c r="E21" s="85"/>
      <c r="F21" s="85"/>
      <c r="G21" s="67">
        <f t="shared" si="0"/>
        <v>0</v>
      </c>
      <c r="H21" s="87" t="s">
        <v>180</v>
      </c>
      <c r="J21" s="77"/>
    </row>
    <row r="22" spans="1:10" s="87" customFormat="1" hidden="1" x14ac:dyDescent="0.25">
      <c r="A22" s="157"/>
      <c r="B22" s="157"/>
      <c r="C22" s="203"/>
      <c r="D22" s="85"/>
      <c r="E22" s="85"/>
      <c r="F22" s="85"/>
      <c r="G22" s="67">
        <f t="shared" si="0"/>
        <v>0</v>
      </c>
      <c r="H22" s="87" t="s">
        <v>180</v>
      </c>
      <c r="I22" s="77"/>
      <c r="J22" s="77"/>
    </row>
    <row r="23" spans="1:10" s="87" customFormat="1" hidden="1" x14ac:dyDescent="0.25">
      <c r="A23" s="157"/>
      <c r="B23" s="157"/>
      <c r="C23" s="203"/>
      <c r="D23" s="85"/>
      <c r="E23" s="85"/>
      <c r="F23" s="85"/>
      <c r="G23" s="67">
        <f t="shared" si="0"/>
        <v>0</v>
      </c>
      <c r="H23" s="87" t="s">
        <v>180</v>
      </c>
      <c r="J23" s="77"/>
    </row>
    <row r="24" spans="1:10" s="87" customFormat="1" hidden="1" x14ac:dyDescent="0.25">
      <c r="A24" s="157"/>
      <c r="B24" s="157"/>
      <c r="C24" s="203"/>
      <c r="D24" s="85"/>
      <c r="E24" s="85"/>
      <c r="F24" s="85"/>
      <c r="G24" s="67">
        <f t="shared" si="0"/>
        <v>0</v>
      </c>
      <c r="H24" s="87" t="s">
        <v>180</v>
      </c>
      <c r="I24" s="77"/>
      <c r="J24" s="77"/>
    </row>
    <row r="25" spans="1:10" s="87" customFormat="1" hidden="1" x14ac:dyDescent="0.25">
      <c r="A25" s="157"/>
      <c r="B25" s="157"/>
      <c r="C25" s="203"/>
      <c r="D25" s="85"/>
      <c r="E25" s="85"/>
      <c r="F25" s="85"/>
      <c r="G25" s="67">
        <f t="shared" si="0"/>
        <v>0</v>
      </c>
      <c r="H25" s="87" t="s">
        <v>180</v>
      </c>
      <c r="J25" s="77"/>
    </row>
    <row r="26" spans="1:10" s="87" customFormat="1" hidden="1" x14ac:dyDescent="0.25">
      <c r="A26" s="157"/>
      <c r="B26" s="157"/>
      <c r="C26" s="203"/>
      <c r="D26" s="85"/>
      <c r="E26" s="85"/>
      <c r="F26" s="85"/>
      <c r="G26" s="67">
        <f t="shared" si="0"/>
        <v>0</v>
      </c>
      <c r="H26" s="87" t="s">
        <v>180</v>
      </c>
      <c r="I26" s="77"/>
      <c r="J26" s="77"/>
    </row>
    <row r="27" spans="1:10" s="87" customFormat="1" hidden="1" x14ac:dyDescent="0.25">
      <c r="A27" s="157"/>
      <c r="B27" s="157"/>
      <c r="C27" s="203"/>
      <c r="D27" s="85"/>
      <c r="E27" s="85"/>
      <c r="F27" s="85"/>
      <c r="G27" s="67">
        <f t="shared" si="0"/>
        <v>0</v>
      </c>
      <c r="H27" s="87" t="s">
        <v>180</v>
      </c>
      <c r="J27" s="77"/>
    </row>
    <row r="28" spans="1:10" s="87" customFormat="1" hidden="1" x14ac:dyDescent="0.25">
      <c r="A28" s="157"/>
      <c r="B28" s="157"/>
      <c r="C28" s="203"/>
      <c r="D28" s="85"/>
      <c r="E28" s="85"/>
      <c r="F28" s="85"/>
      <c r="G28" s="67">
        <f t="shared" si="0"/>
        <v>0</v>
      </c>
      <c r="H28" s="87" t="s">
        <v>180</v>
      </c>
      <c r="I28" s="77"/>
      <c r="J28" s="77"/>
    </row>
    <row r="29" spans="1:10" s="87" customFormat="1" hidden="1" x14ac:dyDescent="0.25">
      <c r="A29" s="157"/>
      <c r="B29" s="157"/>
      <c r="C29" s="203"/>
      <c r="D29" s="85"/>
      <c r="E29" s="85"/>
      <c r="F29" s="85"/>
      <c r="G29" s="67">
        <f t="shared" si="0"/>
        <v>0</v>
      </c>
      <c r="H29" s="87" t="s">
        <v>180</v>
      </c>
      <c r="J29" s="77"/>
    </row>
    <row r="30" spans="1:10" s="87" customFormat="1" hidden="1" x14ac:dyDescent="0.25">
      <c r="A30" s="157"/>
      <c r="B30" s="157"/>
      <c r="C30" s="203"/>
      <c r="D30" s="85"/>
      <c r="E30" s="85"/>
      <c r="F30" s="85"/>
      <c r="G30" s="67">
        <f t="shared" si="0"/>
        <v>0</v>
      </c>
      <c r="H30" s="87" t="s">
        <v>180</v>
      </c>
      <c r="I30" s="77"/>
      <c r="J30" s="77"/>
    </row>
    <row r="31" spans="1:10" s="87" customFormat="1" hidden="1" x14ac:dyDescent="0.25">
      <c r="A31" s="157"/>
      <c r="B31" s="157"/>
      <c r="C31" s="203"/>
      <c r="D31" s="85"/>
      <c r="E31" s="85"/>
      <c r="F31" s="85"/>
      <c r="G31" s="67">
        <f t="shared" si="0"/>
        <v>0</v>
      </c>
      <c r="H31" s="87" t="s">
        <v>180</v>
      </c>
      <c r="J31" s="77"/>
    </row>
    <row r="32" spans="1:10" s="87" customFormat="1" hidden="1" x14ac:dyDescent="0.25">
      <c r="A32" s="157"/>
      <c r="B32" s="157"/>
      <c r="C32" s="203"/>
      <c r="D32" s="85"/>
      <c r="E32" s="85"/>
      <c r="F32" s="85"/>
      <c r="G32" s="67">
        <f t="shared" si="0"/>
        <v>0</v>
      </c>
      <c r="H32" s="87" t="s">
        <v>180</v>
      </c>
      <c r="I32" s="77"/>
      <c r="J32" s="77"/>
    </row>
    <row r="33" spans="1:10" s="87" customFormat="1" hidden="1" x14ac:dyDescent="0.25">
      <c r="A33" s="157"/>
      <c r="B33" s="157"/>
      <c r="C33" s="203"/>
      <c r="D33" s="85"/>
      <c r="E33" s="85"/>
      <c r="F33" s="85"/>
      <c r="G33" s="67">
        <f t="shared" si="0"/>
        <v>0</v>
      </c>
      <c r="H33" s="87" t="s">
        <v>180</v>
      </c>
      <c r="J33" s="77"/>
    </row>
    <row r="34" spans="1:10" s="87" customFormat="1" hidden="1" x14ac:dyDescent="0.25">
      <c r="A34" s="157"/>
      <c r="B34" s="157"/>
      <c r="C34" s="203"/>
      <c r="D34" s="85"/>
      <c r="E34" s="85"/>
      <c r="F34" s="85"/>
      <c r="G34" s="67">
        <f t="shared" si="0"/>
        <v>0</v>
      </c>
      <c r="H34" s="87" t="s">
        <v>180</v>
      </c>
      <c r="I34" s="77"/>
      <c r="J34" s="77"/>
    </row>
    <row r="35" spans="1:10" s="87" customFormat="1" hidden="1" x14ac:dyDescent="0.25">
      <c r="A35" s="157"/>
      <c r="B35" s="157"/>
      <c r="C35" s="203"/>
      <c r="D35" s="85"/>
      <c r="E35" s="85"/>
      <c r="F35" s="85"/>
      <c r="G35" s="67">
        <f t="shared" si="0"/>
        <v>0</v>
      </c>
      <c r="H35" s="87" t="s">
        <v>180</v>
      </c>
      <c r="J35" s="77"/>
    </row>
    <row r="36" spans="1:10" s="87" customFormat="1" hidden="1" x14ac:dyDescent="0.25">
      <c r="A36" s="157"/>
      <c r="B36" s="157"/>
      <c r="C36" s="203"/>
      <c r="D36" s="85"/>
      <c r="E36" s="85"/>
      <c r="F36" s="85"/>
      <c r="G36" s="67">
        <f t="shared" si="0"/>
        <v>0</v>
      </c>
      <c r="H36" s="87" t="s">
        <v>180</v>
      </c>
      <c r="I36" s="77"/>
      <c r="J36" s="77"/>
    </row>
    <row r="37" spans="1:10" s="87" customFormat="1" hidden="1" x14ac:dyDescent="0.25">
      <c r="A37" s="157"/>
      <c r="B37" s="157"/>
      <c r="C37" s="203"/>
      <c r="D37" s="85"/>
      <c r="E37" s="85"/>
      <c r="F37" s="85"/>
      <c r="G37" s="67">
        <f t="shared" si="0"/>
        <v>0</v>
      </c>
      <c r="H37" s="87" t="s">
        <v>180</v>
      </c>
      <c r="J37" s="77"/>
    </row>
    <row r="38" spans="1:10" s="87" customFormat="1" hidden="1" x14ac:dyDescent="0.25">
      <c r="A38" s="157"/>
      <c r="B38" s="157"/>
      <c r="C38" s="203"/>
      <c r="D38" s="85"/>
      <c r="E38" s="85"/>
      <c r="F38" s="85"/>
      <c r="G38" s="67">
        <f t="shared" si="0"/>
        <v>0</v>
      </c>
      <c r="H38" s="87" t="s">
        <v>180</v>
      </c>
      <c r="I38" s="77"/>
      <c r="J38" s="77"/>
    </row>
    <row r="39" spans="1:10" s="87" customFormat="1" hidden="1" x14ac:dyDescent="0.25">
      <c r="A39" s="157"/>
      <c r="B39" s="157"/>
      <c r="C39" s="203"/>
      <c r="D39" s="85"/>
      <c r="E39" s="85"/>
      <c r="F39" s="85"/>
      <c r="G39" s="67">
        <f t="shared" si="0"/>
        <v>0</v>
      </c>
      <c r="H39" s="87" t="s">
        <v>180</v>
      </c>
      <c r="J39" s="77"/>
    </row>
    <row r="40" spans="1:10" s="87" customFormat="1" hidden="1" x14ac:dyDescent="0.25">
      <c r="A40" s="157"/>
      <c r="B40" s="157"/>
      <c r="C40" s="203"/>
      <c r="D40" s="85"/>
      <c r="E40" s="85"/>
      <c r="F40" s="85"/>
      <c r="G40" s="67">
        <f t="shared" si="0"/>
        <v>0</v>
      </c>
      <c r="H40" s="87" t="s">
        <v>180</v>
      </c>
      <c r="I40" s="77"/>
      <c r="J40" s="77"/>
    </row>
    <row r="41" spans="1:10" s="87" customFormat="1" hidden="1" x14ac:dyDescent="0.25">
      <c r="A41" s="157"/>
      <c r="B41" s="157"/>
      <c r="C41" s="203"/>
      <c r="D41" s="85"/>
      <c r="E41" s="85"/>
      <c r="F41" s="85"/>
      <c r="G41" s="67">
        <f t="shared" si="0"/>
        <v>0</v>
      </c>
      <c r="H41" s="87" t="s">
        <v>180</v>
      </c>
      <c r="J41" s="77"/>
    </row>
    <row r="42" spans="1:10" s="87" customFormat="1" hidden="1" x14ac:dyDescent="0.25">
      <c r="A42" s="157"/>
      <c r="B42" s="157"/>
      <c r="C42" s="203"/>
      <c r="D42" s="85"/>
      <c r="E42" s="85"/>
      <c r="F42" s="85"/>
      <c r="G42" s="67">
        <f t="shared" si="0"/>
        <v>0</v>
      </c>
      <c r="H42" s="87" t="s">
        <v>180</v>
      </c>
      <c r="I42" s="77"/>
      <c r="J42" s="77"/>
    </row>
    <row r="43" spans="1:10" s="87" customFormat="1" hidden="1" x14ac:dyDescent="0.25">
      <c r="A43" s="157"/>
      <c r="B43" s="157"/>
      <c r="C43" s="203"/>
      <c r="D43" s="85"/>
      <c r="E43" s="85"/>
      <c r="F43" s="85"/>
      <c r="G43" s="67">
        <f t="shared" si="0"/>
        <v>0</v>
      </c>
      <c r="H43" s="87" t="s">
        <v>180</v>
      </c>
      <c r="J43" s="77"/>
    </row>
    <row r="44" spans="1:10" s="87" customFormat="1" hidden="1" x14ac:dyDescent="0.25">
      <c r="A44" s="157"/>
      <c r="B44" s="157"/>
      <c r="C44" s="203"/>
      <c r="D44" s="85"/>
      <c r="E44" s="85"/>
      <c r="F44" s="85"/>
      <c r="G44" s="67">
        <f t="shared" si="0"/>
        <v>0</v>
      </c>
      <c r="H44" s="87" t="s">
        <v>180</v>
      </c>
      <c r="I44" s="77"/>
      <c r="J44" s="77"/>
    </row>
    <row r="45" spans="1:10" s="87" customFormat="1" hidden="1" x14ac:dyDescent="0.25">
      <c r="A45" s="157"/>
      <c r="B45" s="157"/>
      <c r="C45" s="203"/>
      <c r="D45" s="85"/>
      <c r="E45" s="85"/>
      <c r="F45" s="85"/>
      <c r="G45" s="67">
        <f t="shared" si="0"/>
        <v>0</v>
      </c>
      <c r="H45" s="87" t="s">
        <v>180</v>
      </c>
      <c r="J45" s="77"/>
    </row>
    <row r="46" spans="1:10" s="87" customFormat="1" hidden="1" x14ac:dyDescent="0.25">
      <c r="A46" s="157"/>
      <c r="B46" s="157"/>
      <c r="C46" s="203"/>
      <c r="D46" s="85"/>
      <c r="E46" s="85"/>
      <c r="F46" s="85"/>
      <c r="G46" s="67">
        <f t="shared" si="0"/>
        <v>0</v>
      </c>
      <c r="H46" s="87" t="s">
        <v>180</v>
      </c>
      <c r="I46" s="77"/>
      <c r="J46" s="77"/>
    </row>
    <row r="47" spans="1:10" s="87" customFormat="1" hidden="1" x14ac:dyDescent="0.25">
      <c r="A47" s="157"/>
      <c r="B47" s="157"/>
      <c r="C47" s="203"/>
      <c r="D47" s="85"/>
      <c r="E47" s="85"/>
      <c r="F47" s="85"/>
      <c r="G47" s="67">
        <f t="shared" si="0"/>
        <v>0</v>
      </c>
      <c r="H47" s="87" t="s">
        <v>180</v>
      </c>
      <c r="J47" s="77"/>
    </row>
    <row r="48" spans="1:10" s="87" customFormat="1" hidden="1" x14ac:dyDescent="0.25">
      <c r="A48" s="157"/>
      <c r="B48" s="157"/>
      <c r="C48" s="203"/>
      <c r="D48" s="85"/>
      <c r="E48" s="85"/>
      <c r="F48" s="85"/>
      <c r="G48" s="67">
        <f t="shared" si="0"/>
        <v>0</v>
      </c>
      <c r="H48" s="87" t="s">
        <v>180</v>
      </c>
      <c r="I48" s="77"/>
      <c r="J48" s="77"/>
    </row>
    <row r="49" spans="1:10" s="87" customFormat="1" hidden="1" x14ac:dyDescent="0.25">
      <c r="A49" s="157"/>
      <c r="B49" s="157"/>
      <c r="C49" s="203"/>
      <c r="D49" s="85"/>
      <c r="E49" s="85"/>
      <c r="F49" s="85"/>
      <c r="G49" s="67">
        <f t="shared" si="0"/>
        <v>0</v>
      </c>
      <c r="H49" s="87" t="s">
        <v>180</v>
      </c>
      <c r="J49" s="77"/>
    </row>
    <row r="50" spans="1:10" s="87" customFormat="1" hidden="1" x14ac:dyDescent="0.25">
      <c r="A50" s="157"/>
      <c r="B50" s="157"/>
      <c r="C50" s="203"/>
      <c r="D50" s="85"/>
      <c r="E50" s="85"/>
      <c r="F50" s="85"/>
      <c r="G50" s="67">
        <f t="shared" si="0"/>
        <v>0</v>
      </c>
      <c r="H50" s="87" t="s">
        <v>180</v>
      </c>
      <c r="I50" s="77"/>
      <c r="J50" s="77"/>
    </row>
    <row r="51" spans="1:10" s="87" customFormat="1" hidden="1" x14ac:dyDescent="0.25">
      <c r="A51" s="157"/>
      <c r="B51" s="157"/>
      <c r="C51" s="203"/>
      <c r="D51" s="85"/>
      <c r="E51" s="85"/>
      <c r="F51" s="85"/>
      <c r="G51" s="67">
        <f t="shared" si="0"/>
        <v>0</v>
      </c>
      <c r="H51" s="87" t="s">
        <v>180</v>
      </c>
      <c r="J51" s="77"/>
    </row>
    <row r="52" spans="1:10" s="87" customFormat="1" hidden="1" x14ac:dyDescent="0.25">
      <c r="A52" s="157"/>
      <c r="B52" s="157"/>
      <c r="C52" s="203"/>
      <c r="D52" s="85"/>
      <c r="E52" s="85"/>
      <c r="F52" s="85"/>
      <c r="G52" s="67">
        <f t="shared" si="0"/>
        <v>0</v>
      </c>
      <c r="H52" s="87" t="s">
        <v>180</v>
      </c>
      <c r="I52" s="77"/>
      <c r="J52" s="77"/>
    </row>
    <row r="53" spans="1:10" s="87" customFormat="1" hidden="1" x14ac:dyDescent="0.25">
      <c r="A53" s="157"/>
      <c r="B53" s="157"/>
      <c r="C53" s="203"/>
      <c r="D53" s="85"/>
      <c r="E53" s="85"/>
      <c r="F53" s="85"/>
      <c r="G53" s="67">
        <f t="shared" si="0"/>
        <v>0</v>
      </c>
      <c r="H53" s="87" t="s">
        <v>180</v>
      </c>
      <c r="J53" s="77"/>
    </row>
    <row r="54" spans="1:10" s="87" customFormat="1" hidden="1" x14ac:dyDescent="0.25">
      <c r="A54" s="157"/>
      <c r="B54" s="157"/>
      <c r="C54" s="203"/>
      <c r="D54" s="85"/>
      <c r="E54" s="85"/>
      <c r="F54" s="85"/>
      <c r="G54" s="67">
        <f t="shared" si="0"/>
        <v>0</v>
      </c>
      <c r="H54" s="87" t="s">
        <v>180</v>
      </c>
      <c r="I54" s="77"/>
      <c r="J54" s="77"/>
    </row>
    <row r="55" spans="1:10" s="87" customFormat="1" hidden="1" x14ac:dyDescent="0.25">
      <c r="A55" s="157"/>
      <c r="B55" s="157"/>
      <c r="C55" s="203"/>
      <c r="D55" s="85"/>
      <c r="E55" s="85"/>
      <c r="F55" s="85"/>
      <c r="G55" s="67">
        <f t="shared" si="0"/>
        <v>0</v>
      </c>
      <c r="H55" s="87" t="s">
        <v>180</v>
      </c>
      <c r="J55" s="77"/>
    </row>
    <row r="56" spans="1:10" s="87" customFormat="1" hidden="1" x14ac:dyDescent="0.25">
      <c r="A56" s="157"/>
      <c r="B56" s="157"/>
      <c r="C56" s="203"/>
      <c r="D56" s="85"/>
      <c r="E56" s="85"/>
      <c r="F56" s="85"/>
      <c r="G56" s="67">
        <f t="shared" si="0"/>
        <v>0</v>
      </c>
      <c r="H56" s="87" t="s">
        <v>180</v>
      </c>
      <c r="I56" s="77"/>
      <c r="J56" s="77"/>
    </row>
    <row r="57" spans="1:10" s="87" customFormat="1" hidden="1" x14ac:dyDescent="0.25">
      <c r="A57" s="157"/>
      <c r="B57" s="157"/>
      <c r="C57" s="203"/>
      <c r="D57" s="85"/>
      <c r="E57" s="85"/>
      <c r="F57" s="85"/>
      <c r="G57" s="67">
        <f t="shared" si="0"/>
        <v>0</v>
      </c>
      <c r="H57" s="87" t="s">
        <v>180</v>
      </c>
      <c r="J57" s="77"/>
    </row>
    <row r="58" spans="1:10" s="87" customFormat="1" hidden="1" x14ac:dyDescent="0.25">
      <c r="A58" s="157"/>
      <c r="B58" s="157"/>
      <c r="C58" s="203"/>
      <c r="D58" s="85"/>
      <c r="E58" s="85"/>
      <c r="F58" s="85"/>
      <c r="G58" s="67">
        <f t="shared" si="0"/>
        <v>0</v>
      </c>
      <c r="H58" s="87" t="s">
        <v>180</v>
      </c>
      <c r="I58" s="77"/>
      <c r="J58" s="77"/>
    </row>
    <row r="59" spans="1:10" s="87" customFormat="1" hidden="1" x14ac:dyDescent="0.25">
      <c r="A59" s="157"/>
      <c r="B59" s="157"/>
      <c r="C59" s="203"/>
      <c r="D59" s="85"/>
      <c r="E59" s="85"/>
      <c r="F59" s="85"/>
      <c r="G59" s="67">
        <f t="shared" si="0"/>
        <v>0</v>
      </c>
      <c r="H59" s="87" t="s">
        <v>180</v>
      </c>
      <c r="J59" s="77"/>
    </row>
    <row r="60" spans="1:10" s="87" customFormat="1" hidden="1" x14ac:dyDescent="0.25">
      <c r="A60" s="157"/>
      <c r="B60" s="157"/>
      <c r="C60" s="203"/>
      <c r="D60" s="85"/>
      <c r="E60" s="85"/>
      <c r="F60" s="85"/>
      <c r="G60" s="67">
        <f t="shared" si="0"/>
        <v>0</v>
      </c>
      <c r="H60" s="87" t="s">
        <v>180</v>
      </c>
      <c r="I60" s="77"/>
      <c r="J60" s="77"/>
    </row>
    <row r="61" spans="1:10" s="87" customFormat="1" hidden="1" x14ac:dyDescent="0.25">
      <c r="A61" s="157"/>
      <c r="B61" s="157"/>
      <c r="C61" s="203"/>
      <c r="D61" s="85"/>
      <c r="E61" s="85"/>
      <c r="F61" s="85"/>
      <c r="G61" s="67">
        <f t="shared" si="0"/>
        <v>0</v>
      </c>
      <c r="H61" s="87" t="s">
        <v>180</v>
      </c>
      <c r="J61" s="77"/>
    </row>
    <row r="62" spans="1:10" s="87" customFormat="1" hidden="1" x14ac:dyDescent="0.25">
      <c r="A62" s="157"/>
      <c r="B62" s="157"/>
      <c r="C62" s="203"/>
      <c r="D62" s="85"/>
      <c r="E62" s="85"/>
      <c r="F62" s="85"/>
      <c r="G62" s="67">
        <f t="shared" si="0"/>
        <v>0</v>
      </c>
      <c r="H62" s="87" t="s">
        <v>180</v>
      </c>
      <c r="I62" s="77"/>
      <c r="J62" s="77"/>
    </row>
    <row r="63" spans="1:10" s="87" customFormat="1" hidden="1" x14ac:dyDescent="0.25">
      <c r="A63" s="157"/>
      <c r="B63" s="157"/>
      <c r="C63" s="203"/>
      <c r="D63" s="85"/>
      <c r="E63" s="85"/>
      <c r="F63" s="85"/>
      <c r="G63" s="67">
        <f t="shared" si="0"/>
        <v>0</v>
      </c>
      <c r="H63" s="87" t="s">
        <v>180</v>
      </c>
      <c r="J63" s="77"/>
    </row>
    <row r="64" spans="1:10" s="87" customFormat="1" hidden="1" x14ac:dyDescent="0.25">
      <c r="A64" s="157"/>
      <c r="B64" s="157"/>
      <c r="C64" s="203"/>
      <c r="D64" s="85"/>
      <c r="E64" s="85"/>
      <c r="F64" s="85"/>
      <c r="G64" s="67">
        <f t="shared" si="0"/>
        <v>0</v>
      </c>
      <c r="H64" s="87" t="s">
        <v>180</v>
      </c>
      <c r="I64" s="77"/>
      <c r="J64" s="77"/>
    </row>
    <row r="65" spans="1:10" s="87" customFormat="1" hidden="1" x14ac:dyDescent="0.25">
      <c r="A65" s="157"/>
      <c r="B65" s="157"/>
      <c r="C65" s="203"/>
      <c r="D65" s="85"/>
      <c r="E65" s="85"/>
      <c r="F65" s="85"/>
      <c r="G65" s="67">
        <f t="shared" si="0"/>
        <v>0</v>
      </c>
      <c r="H65" s="87" t="s">
        <v>180</v>
      </c>
      <c r="J65" s="77"/>
    </row>
    <row r="66" spans="1:10" s="87" customFormat="1" hidden="1" x14ac:dyDescent="0.25">
      <c r="A66" s="157"/>
      <c r="B66" s="157"/>
      <c r="C66" s="203"/>
      <c r="D66" s="85"/>
      <c r="E66" s="85"/>
      <c r="F66" s="85"/>
      <c r="G66" s="67">
        <f t="shared" si="0"/>
        <v>0</v>
      </c>
      <c r="H66" s="87" t="s">
        <v>180</v>
      </c>
      <c r="I66" s="77"/>
      <c r="J66" s="77"/>
    </row>
    <row r="67" spans="1:10" s="87" customFormat="1" hidden="1" x14ac:dyDescent="0.25">
      <c r="A67" s="157"/>
      <c r="B67" s="157"/>
      <c r="C67" s="203"/>
      <c r="D67" s="85"/>
      <c r="E67" s="85"/>
      <c r="F67" s="85"/>
      <c r="G67" s="67">
        <f t="shared" si="0"/>
        <v>0</v>
      </c>
      <c r="H67" s="87" t="s">
        <v>180</v>
      </c>
      <c r="J67" s="77"/>
    </row>
    <row r="68" spans="1:10" s="87" customFormat="1" hidden="1" x14ac:dyDescent="0.25">
      <c r="A68" s="157"/>
      <c r="B68" s="157"/>
      <c r="C68" s="203"/>
      <c r="D68" s="85"/>
      <c r="E68" s="85"/>
      <c r="F68" s="85"/>
      <c r="G68" s="67">
        <f t="shared" si="0"/>
        <v>0</v>
      </c>
      <c r="H68" s="87" t="s">
        <v>180</v>
      </c>
      <c r="I68" s="77"/>
      <c r="J68" s="77"/>
    </row>
    <row r="69" spans="1:10" s="87" customFormat="1" hidden="1" x14ac:dyDescent="0.25">
      <c r="A69" s="157"/>
      <c r="B69" s="157"/>
      <c r="C69" s="203"/>
      <c r="D69" s="85"/>
      <c r="E69" s="85"/>
      <c r="F69" s="85"/>
      <c r="G69" s="67">
        <f t="shared" si="0"/>
        <v>0</v>
      </c>
      <c r="H69" s="87" t="s">
        <v>180</v>
      </c>
      <c r="J69" s="77"/>
    </row>
    <row r="70" spans="1:10" s="87" customFormat="1" hidden="1" x14ac:dyDescent="0.25">
      <c r="A70" s="157"/>
      <c r="B70" s="157"/>
      <c r="C70" s="203"/>
      <c r="D70" s="85"/>
      <c r="E70" s="85"/>
      <c r="F70" s="85"/>
      <c r="G70" s="67">
        <f t="shared" ref="G70:G101" si="1">ROUND(+C70*E70*F70,2)</f>
        <v>0</v>
      </c>
      <c r="H70" s="87" t="s">
        <v>180</v>
      </c>
      <c r="I70" s="77"/>
      <c r="J70" s="77"/>
    </row>
    <row r="71" spans="1:10" s="87" customFormat="1" hidden="1" x14ac:dyDescent="0.25">
      <c r="A71" s="157"/>
      <c r="B71" s="157"/>
      <c r="C71" s="203"/>
      <c r="D71" s="85"/>
      <c r="E71" s="85"/>
      <c r="F71" s="85"/>
      <c r="G71" s="67">
        <f t="shared" si="1"/>
        <v>0</v>
      </c>
      <c r="H71" s="87" t="s">
        <v>180</v>
      </c>
      <c r="J71" s="77"/>
    </row>
    <row r="72" spans="1:10" s="87" customFormat="1" hidden="1" x14ac:dyDescent="0.25">
      <c r="A72" s="157"/>
      <c r="B72" s="157"/>
      <c r="C72" s="203"/>
      <c r="D72" s="85"/>
      <c r="E72" s="85"/>
      <c r="F72" s="85"/>
      <c r="G72" s="67">
        <f t="shared" si="1"/>
        <v>0</v>
      </c>
      <c r="H72" s="87" t="s">
        <v>180</v>
      </c>
      <c r="I72" s="77"/>
      <c r="J72" s="77"/>
    </row>
    <row r="73" spans="1:10" s="87" customFormat="1" hidden="1" x14ac:dyDescent="0.25">
      <c r="A73" s="157"/>
      <c r="B73" s="157"/>
      <c r="C73" s="203"/>
      <c r="D73" s="85"/>
      <c r="E73" s="85"/>
      <c r="F73" s="85"/>
      <c r="G73" s="67">
        <f t="shared" si="1"/>
        <v>0</v>
      </c>
      <c r="H73" s="87" t="s">
        <v>180</v>
      </c>
      <c r="J73" s="77"/>
    </row>
    <row r="74" spans="1:10" s="87" customFormat="1" hidden="1" x14ac:dyDescent="0.25">
      <c r="A74" s="157"/>
      <c r="B74" s="157"/>
      <c r="C74" s="203"/>
      <c r="D74" s="85"/>
      <c r="E74" s="85"/>
      <c r="F74" s="85"/>
      <c r="G74" s="67">
        <f t="shared" si="1"/>
        <v>0</v>
      </c>
      <c r="H74" s="87" t="s">
        <v>180</v>
      </c>
      <c r="I74" s="77"/>
      <c r="J74" s="77"/>
    </row>
    <row r="75" spans="1:10" s="87" customFormat="1" hidden="1" x14ac:dyDescent="0.25">
      <c r="A75" s="157"/>
      <c r="B75" s="157"/>
      <c r="C75" s="203"/>
      <c r="D75" s="85"/>
      <c r="E75" s="85"/>
      <c r="F75" s="85"/>
      <c r="G75" s="67">
        <f t="shared" si="1"/>
        <v>0</v>
      </c>
      <c r="H75" s="87" t="s">
        <v>180</v>
      </c>
      <c r="J75" s="77"/>
    </row>
    <row r="76" spans="1:10" s="87" customFormat="1" hidden="1" x14ac:dyDescent="0.25">
      <c r="A76" s="157"/>
      <c r="B76" s="157"/>
      <c r="C76" s="203"/>
      <c r="D76" s="85"/>
      <c r="E76" s="85"/>
      <c r="F76" s="85"/>
      <c r="G76" s="67">
        <f t="shared" si="1"/>
        <v>0</v>
      </c>
      <c r="H76" s="87" t="s">
        <v>180</v>
      </c>
      <c r="I76" s="77"/>
      <c r="J76" s="77"/>
    </row>
    <row r="77" spans="1:10" s="87" customFormat="1" hidden="1" x14ac:dyDescent="0.25">
      <c r="A77" s="157"/>
      <c r="B77" s="157"/>
      <c r="C77" s="203"/>
      <c r="D77" s="85"/>
      <c r="E77" s="85"/>
      <c r="F77" s="85"/>
      <c r="G77" s="67">
        <f t="shared" si="1"/>
        <v>0</v>
      </c>
      <c r="H77" s="87" t="s">
        <v>180</v>
      </c>
      <c r="J77" s="77"/>
    </row>
    <row r="78" spans="1:10" s="87" customFormat="1" hidden="1" x14ac:dyDescent="0.25">
      <c r="A78" s="157"/>
      <c r="B78" s="157"/>
      <c r="C78" s="203"/>
      <c r="D78" s="85"/>
      <c r="E78" s="85"/>
      <c r="F78" s="85"/>
      <c r="G78" s="67">
        <f t="shared" si="1"/>
        <v>0</v>
      </c>
      <c r="H78" s="87" t="s">
        <v>180</v>
      </c>
      <c r="I78" s="77"/>
      <c r="J78" s="77"/>
    </row>
    <row r="79" spans="1:10" s="87" customFormat="1" hidden="1" x14ac:dyDescent="0.25">
      <c r="A79" s="157"/>
      <c r="B79" s="157"/>
      <c r="C79" s="203"/>
      <c r="D79" s="85"/>
      <c r="E79" s="85"/>
      <c r="F79" s="85"/>
      <c r="G79" s="67">
        <f t="shared" si="1"/>
        <v>0</v>
      </c>
      <c r="H79" s="87" t="s">
        <v>180</v>
      </c>
      <c r="J79" s="77"/>
    </row>
    <row r="80" spans="1:10" s="87" customFormat="1" hidden="1" x14ac:dyDescent="0.25">
      <c r="A80" s="157"/>
      <c r="B80" s="157"/>
      <c r="C80" s="203"/>
      <c r="D80" s="85"/>
      <c r="E80" s="85"/>
      <c r="F80" s="85"/>
      <c r="G80" s="67">
        <f t="shared" si="1"/>
        <v>0</v>
      </c>
      <c r="H80" s="87" t="s">
        <v>180</v>
      </c>
      <c r="I80" s="77"/>
      <c r="J80" s="77"/>
    </row>
    <row r="81" spans="1:10" s="87" customFormat="1" hidden="1" x14ac:dyDescent="0.25">
      <c r="A81" s="157"/>
      <c r="B81" s="157"/>
      <c r="C81" s="203"/>
      <c r="D81" s="85"/>
      <c r="E81" s="85"/>
      <c r="F81" s="85"/>
      <c r="G81" s="67">
        <f t="shared" si="1"/>
        <v>0</v>
      </c>
      <c r="H81" s="87" t="s">
        <v>180</v>
      </c>
      <c r="J81" s="77"/>
    </row>
    <row r="82" spans="1:10" s="87" customFormat="1" hidden="1" x14ac:dyDescent="0.25">
      <c r="A82" s="157"/>
      <c r="B82" s="157"/>
      <c r="C82" s="203"/>
      <c r="D82" s="85"/>
      <c r="E82" s="85"/>
      <c r="F82" s="85"/>
      <c r="G82" s="67">
        <f t="shared" si="1"/>
        <v>0</v>
      </c>
      <c r="H82" s="87" t="s">
        <v>180</v>
      </c>
      <c r="I82" s="77"/>
      <c r="J82" s="77"/>
    </row>
    <row r="83" spans="1:10" s="87" customFormat="1" hidden="1" x14ac:dyDescent="0.25">
      <c r="A83" s="157"/>
      <c r="B83" s="157"/>
      <c r="C83" s="203"/>
      <c r="D83" s="85"/>
      <c r="E83" s="85"/>
      <c r="F83" s="85"/>
      <c r="G83" s="67">
        <f t="shared" si="1"/>
        <v>0</v>
      </c>
      <c r="H83" s="87" t="s">
        <v>180</v>
      </c>
      <c r="J83" s="77"/>
    </row>
    <row r="84" spans="1:10" s="87" customFormat="1" hidden="1" x14ac:dyDescent="0.25">
      <c r="A84" s="157"/>
      <c r="B84" s="157"/>
      <c r="C84" s="203"/>
      <c r="D84" s="85"/>
      <c r="E84" s="85"/>
      <c r="F84" s="85"/>
      <c r="G84" s="67">
        <f t="shared" si="1"/>
        <v>0</v>
      </c>
      <c r="H84" s="87" t="s">
        <v>180</v>
      </c>
      <c r="I84" s="77"/>
      <c r="J84" s="77"/>
    </row>
    <row r="85" spans="1:10" s="87" customFormat="1" hidden="1" x14ac:dyDescent="0.25">
      <c r="A85" s="157"/>
      <c r="B85" s="157"/>
      <c r="C85" s="203"/>
      <c r="D85" s="85"/>
      <c r="E85" s="85"/>
      <c r="F85" s="85"/>
      <c r="G85" s="67">
        <f t="shared" si="1"/>
        <v>0</v>
      </c>
      <c r="H85" s="87" t="s">
        <v>180</v>
      </c>
      <c r="J85" s="77"/>
    </row>
    <row r="86" spans="1:10" s="87" customFormat="1" hidden="1" x14ac:dyDescent="0.25">
      <c r="A86" s="157"/>
      <c r="B86" s="157"/>
      <c r="C86" s="203"/>
      <c r="D86" s="85"/>
      <c r="E86" s="85"/>
      <c r="F86" s="85"/>
      <c r="G86" s="67">
        <f t="shared" si="1"/>
        <v>0</v>
      </c>
      <c r="H86" s="87" t="s">
        <v>180</v>
      </c>
      <c r="I86" s="77"/>
      <c r="J86" s="77"/>
    </row>
    <row r="87" spans="1:10" s="87" customFormat="1" hidden="1" x14ac:dyDescent="0.25">
      <c r="A87" s="157"/>
      <c r="B87" s="157"/>
      <c r="C87" s="203"/>
      <c r="D87" s="85"/>
      <c r="E87" s="85"/>
      <c r="F87" s="85"/>
      <c r="G87" s="67">
        <f t="shared" si="1"/>
        <v>0</v>
      </c>
      <c r="H87" s="87" t="s">
        <v>180</v>
      </c>
      <c r="J87" s="77"/>
    </row>
    <row r="88" spans="1:10" s="87" customFormat="1" hidden="1" x14ac:dyDescent="0.25">
      <c r="A88" s="157"/>
      <c r="B88" s="157"/>
      <c r="C88" s="203"/>
      <c r="D88" s="85"/>
      <c r="E88" s="85"/>
      <c r="F88" s="85"/>
      <c r="G88" s="67">
        <f t="shared" si="1"/>
        <v>0</v>
      </c>
      <c r="H88" s="87" t="s">
        <v>180</v>
      </c>
      <c r="I88" s="77"/>
      <c r="J88" s="77"/>
    </row>
    <row r="89" spans="1:10" s="87" customFormat="1" hidden="1" x14ac:dyDescent="0.25">
      <c r="A89" s="157"/>
      <c r="B89" s="157"/>
      <c r="C89" s="203"/>
      <c r="D89" s="85"/>
      <c r="E89" s="85"/>
      <c r="F89" s="85"/>
      <c r="G89" s="67">
        <f t="shared" si="1"/>
        <v>0</v>
      </c>
      <c r="H89" s="87" t="s">
        <v>180</v>
      </c>
      <c r="J89" s="77"/>
    </row>
    <row r="90" spans="1:10" s="87" customFormat="1" hidden="1" x14ac:dyDescent="0.25">
      <c r="A90" s="157"/>
      <c r="B90" s="157"/>
      <c r="C90" s="203"/>
      <c r="D90" s="85"/>
      <c r="E90" s="85"/>
      <c r="F90" s="85"/>
      <c r="G90" s="67">
        <f t="shared" si="1"/>
        <v>0</v>
      </c>
      <c r="H90" s="87" t="s">
        <v>180</v>
      </c>
      <c r="I90" s="77"/>
      <c r="J90" s="77"/>
    </row>
    <row r="91" spans="1:10" s="87" customFormat="1" hidden="1" x14ac:dyDescent="0.25">
      <c r="A91" s="157"/>
      <c r="B91" s="157"/>
      <c r="C91" s="203"/>
      <c r="D91" s="85"/>
      <c r="E91" s="85"/>
      <c r="F91" s="85"/>
      <c r="G91" s="67">
        <f t="shared" si="1"/>
        <v>0</v>
      </c>
      <c r="H91" s="87" t="s">
        <v>180</v>
      </c>
      <c r="J91" s="77"/>
    </row>
    <row r="92" spans="1:10" s="87" customFormat="1" hidden="1" x14ac:dyDescent="0.25">
      <c r="A92" s="157"/>
      <c r="B92" s="157"/>
      <c r="C92" s="203"/>
      <c r="D92" s="85"/>
      <c r="E92" s="85"/>
      <c r="F92" s="85"/>
      <c r="G92" s="67">
        <f t="shared" si="1"/>
        <v>0</v>
      </c>
      <c r="H92" s="87" t="s">
        <v>180</v>
      </c>
      <c r="I92" s="77"/>
      <c r="J92" s="77"/>
    </row>
    <row r="93" spans="1:10" s="87" customFormat="1" hidden="1" x14ac:dyDescent="0.25">
      <c r="A93" s="157"/>
      <c r="B93" s="157"/>
      <c r="C93" s="203"/>
      <c r="D93" s="85"/>
      <c r="E93" s="85"/>
      <c r="F93" s="85"/>
      <c r="G93" s="67">
        <f t="shared" si="1"/>
        <v>0</v>
      </c>
      <c r="H93" s="87" t="s">
        <v>180</v>
      </c>
      <c r="J93" s="77"/>
    </row>
    <row r="94" spans="1:10" s="87" customFormat="1" hidden="1" x14ac:dyDescent="0.25">
      <c r="A94" s="157"/>
      <c r="B94" s="157"/>
      <c r="C94" s="203"/>
      <c r="D94" s="85"/>
      <c r="E94" s="85"/>
      <c r="F94" s="85"/>
      <c r="G94" s="67">
        <f t="shared" si="1"/>
        <v>0</v>
      </c>
      <c r="H94" s="87" t="s">
        <v>180</v>
      </c>
      <c r="I94" s="77"/>
      <c r="J94" s="77"/>
    </row>
    <row r="95" spans="1:10" s="87" customFormat="1" hidden="1" x14ac:dyDescent="0.25">
      <c r="A95" s="157"/>
      <c r="B95" s="157"/>
      <c r="C95" s="203"/>
      <c r="D95" s="85"/>
      <c r="E95" s="85"/>
      <c r="F95" s="85"/>
      <c r="G95" s="67">
        <f t="shared" si="1"/>
        <v>0</v>
      </c>
      <c r="H95" s="87" t="s">
        <v>180</v>
      </c>
      <c r="J95" s="77"/>
    </row>
    <row r="96" spans="1:10" s="87" customFormat="1" hidden="1" x14ac:dyDescent="0.25">
      <c r="A96" s="157"/>
      <c r="B96" s="157"/>
      <c r="C96" s="203"/>
      <c r="D96" s="85"/>
      <c r="E96" s="85"/>
      <c r="F96" s="85"/>
      <c r="G96" s="67">
        <f t="shared" si="1"/>
        <v>0</v>
      </c>
      <c r="H96" s="87" t="s">
        <v>180</v>
      </c>
      <c r="I96" s="77"/>
      <c r="J96" s="77"/>
    </row>
    <row r="97" spans="1:10" s="87" customFormat="1" hidden="1" x14ac:dyDescent="0.25">
      <c r="A97" s="157"/>
      <c r="B97" s="157"/>
      <c r="C97" s="203"/>
      <c r="D97" s="85"/>
      <c r="E97" s="85"/>
      <c r="F97" s="85"/>
      <c r="G97" s="67">
        <f t="shared" si="1"/>
        <v>0</v>
      </c>
      <c r="H97" s="87" t="s">
        <v>180</v>
      </c>
      <c r="J97" s="77"/>
    </row>
    <row r="98" spans="1:10" s="87" customFormat="1" hidden="1" x14ac:dyDescent="0.25">
      <c r="A98" s="157"/>
      <c r="B98" s="157"/>
      <c r="C98" s="203"/>
      <c r="D98" s="85"/>
      <c r="E98" s="85"/>
      <c r="F98" s="85"/>
      <c r="G98" s="67">
        <f t="shared" si="1"/>
        <v>0</v>
      </c>
      <c r="H98" s="87" t="s">
        <v>180</v>
      </c>
      <c r="I98" s="77"/>
      <c r="J98" s="77"/>
    </row>
    <row r="99" spans="1:10" s="87" customFormat="1" hidden="1" x14ac:dyDescent="0.25">
      <c r="A99" s="157"/>
      <c r="B99" s="157"/>
      <c r="C99" s="203"/>
      <c r="D99" s="85"/>
      <c r="E99" s="85"/>
      <c r="F99" s="85"/>
      <c r="G99" s="67">
        <f t="shared" si="1"/>
        <v>0</v>
      </c>
      <c r="H99" s="87" t="s">
        <v>180</v>
      </c>
      <c r="J99" s="77"/>
    </row>
    <row r="100" spans="1:10" s="87" customFormat="1" hidden="1" x14ac:dyDescent="0.25">
      <c r="A100" s="157"/>
      <c r="B100" s="157"/>
      <c r="C100" s="203"/>
      <c r="D100" s="85"/>
      <c r="E100" s="85"/>
      <c r="F100" s="85"/>
      <c r="G100" s="67">
        <f t="shared" si="1"/>
        <v>0</v>
      </c>
      <c r="H100" s="87" t="s">
        <v>180</v>
      </c>
      <c r="I100" s="77"/>
      <c r="J100" s="77"/>
    </row>
    <row r="101" spans="1:10" s="87" customFormat="1" hidden="1" x14ac:dyDescent="0.25">
      <c r="A101" s="157"/>
      <c r="B101" s="157"/>
      <c r="C101" s="203"/>
      <c r="D101" s="85"/>
      <c r="E101" s="85"/>
      <c r="F101" s="85"/>
      <c r="G101" s="67">
        <f t="shared" si="1"/>
        <v>0</v>
      </c>
      <c r="H101" s="87" t="s">
        <v>180</v>
      </c>
      <c r="J101" s="77"/>
    </row>
    <row r="102" spans="1:10" s="87" customFormat="1" hidden="1" x14ac:dyDescent="0.25">
      <c r="A102" s="157"/>
      <c r="B102" s="157"/>
      <c r="C102" s="203"/>
      <c r="D102" s="85"/>
      <c r="E102" s="85"/>
      <c r="F102" s="85"/>
      <c r="G102" s="67">
        <f t="shared" ref="G102:G117" si="2">ROUND(+C102*E102*F102,2)</f>
        <v>0</v>
      </c>
      <c r="H102" s="87" t="s">
        <v>180</v>
      </c>
      <c r="I102" s="77"/>
      <c r="J102" s="77"/>
    </row>
    <row r="103" spans="1:10" s="87" customFormat="1" hidden="1" x14ac:dyDescent="0.25">
      <c r="A103" s="157"/>
      <c r="B103" s="157"/>
      <c r="C103" s="203"/>
      <c r="D103" s="85"/>
      <c r="E103" s="85"/>
      <c r="F103" s="85"/>
      <c r="G103" s="67">
        <f t="shared" si="2"/>
        <v>0</v>
      </c>
      <c r="H103" s="87" t="s">
        <v>180</v>
      </c>
      <c r="J103" s="77"/>
    </row>
    <row r="104" spans="1:10" s="87" customFormat="1" hidden="1" x14ac:dyDescent="0.25">
      <c r="A104" s="157"/>
      <c r="B104" s="157"/>
      <c r="C104" s="203"/>
      <c r="D104" s="85"/>
      <c r="E104" s="85"/>
      <c r="F104" s="85"/>
      <c r="G104" s="67">
        <f t="shared" si="2"/>
        <v>0</v>
      </c>
      <c r="H104" s="87" t="s">
        <v>180</v>
      </c>
      <c r="I104" s="77"/>
      <c r="J104" s="77"/>
    </row>
    <row r="105" spans="1:10" s="87" customFormat="1" hidden="1" x14ac:dyDescent="0.25">
      <c r="A105" s="157"/>
      <c r="B105" s="157"/>
      <c r="C105" s="203"/>
      <c r="D105" s="85"/>
      <c r="E105" s="85"/>
      <c r="F105" s="85"/>
      <c r="G105" s="67">
        <f t="shared" si="2"/>
        <v>0</v>
      </c>
      <c r="H105" s="87" t="s">
        <v>180</v>
      </c>
      <c r="J105" s="77"/>
    </row>
    <row r="106" spans="1:10" s="87" customFormat="1" hidden="1" x14ac:dyDescent="0.25">
      <c r="A106" s="157"/>
      <c r="B106" s="157"/>
      <c r="C106" s="203"/>
      <c r="D106" s="85"/>
      <c r="E106" s="85"/>
      <c r="F106" s="85"/>
      <c r="G106" s="67">
        <f t="shared" si="2"/>
        <v>0</v>
      </c>
      <c r="H106" s="87" t="s">
        <v>180</v>
      </c>
      <c r="I106" s="77"/>
      <c r="J106" s="77"/>
    </row>
    <row r="107" spans="1:10" s="87" customFormat="1" hidden="1" x14ac:dyDescent="0.25">
      <c r="A107" s="157"/>
      <c r="B107" s="157"/>
      <c r="C107" s="203"/>
      <c r="D107" s="85"/>
      <c r="E107" s="85"/>
      <c r="F107" s="85"/>
      <c r="G107" s="67">
        <f t="shared" si="2"/>
        <v>0</v>
      </c>
      <c r="H107" s="87" t="s">
        <v>180</v>
      </c>
      <c r="J107" s="77"/>
    </row>
    <row r="108" spans="1:10" s="87" customFormat="1" hidden="1" x14ac:dyDescent="0.25">
      <c r="A108" s="157"/>
      <c r="B108" s="157"/>
      <c r="C108" s="203"/>
      <c r="D108" s="85"/>
      <c r="E108" s="85"/>
      <c r="F108" s="85"/>
      <c r="G108" s="67">
        <f t="shared" si="2"/>
        <v>0</v>
      </c>
      <c r="H108" s="87" t="s">
        <v>180</v>
      </c>
      <c r="I108" s="77"/>
      <c r="J108" s="77"/>
    </row>
    <row r="109" spans="1:10" s="87" customFormat="1" hidden="1" x14ac:dyDescent="0.25">
      <c r="A109" s="157"/>
      <c r="B109" s="157"/>
      <c r="C109" s="203"/>
      <c r="D109" s="85"/>
      <c r="E109" s="85"/>
      <c r="F109" s="85"/>
      <c r="G109" s="67">
        <f t="shared" si="2"/>
        <v>0</v>
      </c>
      <c r="H109" s="87" t="s">
        <v>180</v>
      </c>
      <c r="J109" s="77"/>
    </row>
    <row r="110" spans="1:10" s="87" customFormat="1" hidden="1" x14ac:dyDescent="0.25">
      <c r="A110" s="157"/>
      <c r="B110" s="157"/>
      <c r="C110" s="203"/>
      <c r="D110" s="85"/>
      <c r="E110" s="85"/>
      <c r="F110" s="85"/>
      <c r="G110" s="67">
        <f t="shared" si="2"/>
        <v>0</v>
      </c>
      <c r="H110" s="87" t="s">
        <v>180</v>
      </c>
      <c r="I110" s="77"/>
      <c r="J110" s="77"/>
    </row>
    <row r="111" spans="1:10" s="87" customFormat="1" hidden="1" x14ac:dyDescent="0.25">
      <c r="A111" s="157"/>
      <c r="B111" s="157"/>
      <c r="C111" s="203"/>
      <c r="D111" s="85"/>
      <c r="E111" s="85"/>
      <c r="F111" s="85"/>
      <c r="G111" s="67">
        <f t="shared" si="2"/>
        <v>0</v>
      </c>
      <c r="H111" s="87" t="s">
        <v>180</v>
      </c>
      <c r="J111" s="77"/>
    </row>
    <row r="112" spans="1:10" s="87" customFormat="1" hidden="1" x14ac:dyDescent="0.25">
      <c r="A112" s="157"/>
      <c r="B112" s="157"/>
      <c r="C112" s="203"/>
      <c r="D112" s="85"/>
      <c r="E112" s="85"/>
      <c r="F112" s="85"/>
      <c r="G112" s="67">
        <f t="shared" si="2"/>
        <v>0</v>
      </c>
      <c r="H112" s="87" t="s">
        <v>180</v>
      </c>
      <c r="I112" s="77"/>
      <c r="J112" s="77"/>
    </row>
    <row r="113" spans="1:10" s="87" customFormat="1" hidden="1" x14ac:dyDescent="0.25">
      <c r="A113" s="157"/>
      <c r="B113" s="157"/>
      <c r="C113" s="203"/>
      <c r="D113" s="85"/>
      <c r="E113" s="85"/>
      <c r="F113" s="85"/>
      <c r="G113" s="67">
        <f t="shared" si="2"/>
        <v>0</v>
      </c>
      <c r="H113" s="87" t="s">
        <v>180</v>
      </c>
      <c r="J113" s="77"/>
    </row>
    <row r="114" spans="1:10" s="87" customFormat="1" hidden="1" x14ac:dyDescent="0.25">
      <c r="A114" s="157"/>
      <c r="B114" s="157"/>
      <c r="C114" s="203"/>
      <c r="D114" s="85"/>
      <c r="E114" s="85"/>
      <c r="F114" s="85"/>
      <c r="G114" s="67">
        <f t="shared" si="2"/>
        <v>0</v>
      </c>
      <c r="H114" s="87" t="s">
        <v>180</v>
      </c>
      <c r="I114" s="77"/>
      <c r="J114" s="77"/>
    </row>
    <row r="115" spans="1:10" s="87" customFormat="1" hidden="1" x14ac:dyDescent="0.25">
      <c r="A115" s="157"/>
      <c r="B115" s="157"/>
      <c r="C115" s="203"/>
      <c r="D115" s="85"/>
      <c r="E115" s="85"/>
      <c r="F115" s="85"/>
      <c r="G115" s="67">
        <f t="shared" si="2"/>
        <v>0</v>
      </c>
      <c r="H115" s="87" t="s">
        <v>180</v>
      </c>
      <c r="J115" s="77"/>
    </row>
    <row r="116" spans="1:10" s="87" customFormat="1" hidden="1" x14ac:dyDescent="0.25">
      <c r="A116" s="157"/>
      <c r="B116" s="157"/>
      <c r="C116" s="203"/>
      <c r="D116" s="85"/>
      <c r="E116" s="85"/>
      <c r="F116" s="85"/>
      <c r="G116" s="67">
        <f t="shared" si="2"/>
        <v>0</v>
      </c>
      <c r="H116" s="87" t="s">
        <v>180</v>
      </c>
      <c r="I116" s="77"/>
      <c r="J116" s="77"/>
    </row>
    <row r="117" spans="1:10" s="87" customFormat="1" hidden="1" x14ac:dyDescent="0.25">
      <c r="A117" s="157"/>
      <c r="B117" s="157"/>
      <c r="C117" s="203"/>
      <c r="D117" s="85"/>
      <c r="E117" s="85"/>
      <c r="F117" s="85"/>
      <c r="G117" s="67">
        <f t="shared" si="2"/>
        <v>0</v>
      </c>
      <c r="H117" s="87" t="s">
        <v>180</v>
      </c>
      <c r="J117" s="77"/>
    </row>
    <row r="118" spans="1:10" s="87" customFormat="1" hidden="1" x14ac:dyDescent="0.25">
      <c r="A118" s="157"/>
      <c r="B118" s="157"/>
      <c r="C118" s="203"/>
      <c r="D118" s="85"/>
      <c r="E118" s="85"/>
      <c r="F118" s="85"/>
      <c r="G118" s="67">
        <f t="shared" ref="G118:G125" si="3">ROUND(+C118*E118*F118,2)</f>
        <v>0</v>
      </c>
      <c r="H118" s="87" t="s">
        <v>180</v>
      </c>
      <c r="I118" s="77"/>
      <c r="J118" s="77"/>
    </row>
    <row r="119" spans="1:10" s="87" customFormat="1" hidden="1" x14ac:dyDescent="0.25">
      <c r="A119" s="157"/>
      <c r="B119" s="157"/>
      <c r="C119" s="203"/>
      <c r="D119" s="85"/>
      <c r="E119" s="85"/>
      <c r="F119" s="85"/>
      <c r="G119" s="67">
        <f t="shared" si="3"/>
        <v>0</v>
      </c>
      <c r="H119" s="87" t="s">
        <v>180</v>
      </c>
      <c r="J119" s="77"/>
    </row>
    <row r="120" spans="1:10" s="87" customFormat="1" hidden="1" x14ac:dyDescent="0.25">
      <c r="A120" s="157"/>
      <c r="B120" s="157"/>
      <c r="C120" s="203"/>
      <c r="D120" s="85"/>
      <c r="E120" s="85"/>
      <c r="F120" s="85"/>
      <c r="G120" s="67">
        <f t="shared" si="3"/>
        <v>0</v>
      </c>
      <c r="H120" s="87" t="s">
        <v>180</v>
      </c>
      <c r="I120" s="77"/>
      <c r="J120" s="77"/>
    </row>
    <row r="121" spans="1:10" s="87" customFormat="1" hidden="1" x14ac:dyDescent="0.25">
      <c r="A121" s="157"/>
      <c r="B121" s="157"/>
      <c r="C121" s="203"/>
      <c r="D121" s="85"/>
      <c r="E121" s="85"/>
      <c r="F121" s="85"/>
      <c r="G121" s="67">
        <f t="shared" si="3"/>
        <v>0</v>
      </c>
      <c r="H121" s="87" t="s">
        <v>180</v>
      </c>
      <c r="J121" s="77"/>
    </row>
    <row r="122" spans="1:10" s="87" customFormat="1" hidden="1" x14ac:dyDescent="0.25">
      <c r="A122" s="157"/>
      <c r="B122" s="157"/>
      <c r="C122" s="203"/>
      <c r="D122" s="85"/>
      <c r="E122" s="85"/>
      <c r="F122" s="85"/>
      <c r="G122" s="67">
        <f t="shared" si="3"/>
        <v>0</v>
      </c>
      <c r="H122" s="87" t="s">
        <v>180</v>
      </c>
      <c r="I122" s="77"/>
      <c r="J122" s="77"/>
    </row>
    <row r="123" spans="1:10" s="87" customFormat="1" hidden="1" x14ac:dyDescent="0.25">
      <c r="A123" s="157"/>
      <c r="B123" s="157"/>
      <c r="C123" s="203"/>
      <c r="D123" s="85"/>
      <c r="E123" s="85"/>
      <c r="F123" s="85"/>
      <c r="G123" s="67">
        <f t="shared" si="3"/>
        <v>0</v>
      </c>
      <c r="H123" s="87" t="s">
        <v>180</v>
      </c>
      <c r="J123" s="77"/>
    </row>
    <row r="124" spans="1:10" s="87" customFormat="1" hidden="1" x14ac:dyDescent="0.25">
      <c r="A124" s="157"/>
      <c r="B124" s="157"/>
      <c r="C124" s="203"/>
      <c r="D124" s="85"/>
      <c r="E124" s="85"/>
      <c r="F124" s="85"/>
      <c r="G124" s="67">
        <f t="shared" si="3"/>
        <v>0</v>
      </c>
      <c r="H124" s="87" t="s">
        <v>180</v>
      </c>
      <c r="I124" s="77"/>
      <c r="J124" s="77"/>
    </row>
    <row r="125" spans="1:10" s="87" customFormat="1" hidden="1" x14ac:dyDescent="0.25">
      <c r="A125" s="157"/>
      <c r="B125" s="157"/>
      <c r="C125" s="203"/>
      <c r="D125" s="85"/>
      <c r="E125" s="85"/>
      <c r="F125" s="85"/>
      <c r="G125" s="67">
        <f t="shared" si="3"/>
        <v>0</v>
      </c>
      <c r="H125" s="87" t="s">
        <v>180</v>
      </c>
      <c r="J125" s="77"/>
    </row>
    <row r="126" spans="1:10" s="87" customFormat="1" hidden="1" x14ac:dyDescent="0.25">
      <c r="A126" s="157"/>
      <c r="B126" s="157"/>
      <c r="C126" s="203"/>
      <c r="D126" s="85"/>
      <c r="E126" s="85"/>
      <c r="F126" s="85"/>
      <c r="G126" s="67">
        <f t="shared" ref="G126:G129" si="4">ROUND(+C126*E126*F126,2)</f>
        <v>0</v>
      </c>
      <c r="H126" s="87" t="s">
        <v>180</v>
      </c>
      <c r="I126" s="77"/>
      <c r="J126" s="77"/>
    </row>
    <row r="127" spans="1:10" s="87" customFormat="1" hidden="1" x14ac:dyDescent="0.25">
      <c r="A127" s="157"/>
      <c r="B127" s="157"/>
      <c r="C127" s="203"/>
      <c r="D127" s="85"/>
      <c r="E127" s="85"/>
      <c r="F127" s="85"/>
      <c r="G127" s="67">
        <f t="shared" si="4"/>
        <v>0</v>
      </c>
      <c r="H127" s="87" t="s">
        <v>180</v>
      </c>
      <c r="J127" s="77"/>
    </row>
    <row r="128" spans="1:10" s="87" customFormat="1" hidden="1" x14ac:dyDescent="0.25">
      <c r="A128" s="157"/>
      <c r="B128" s="157"/>
      <c r="C128" s="203"/>
      <c r="D128" s="85"/>
      <c r="E128" s="85"/>
      <c r="F128" s="85"/>
      <c r="G128" s="67">
        <f t="shared" si="4"/>
        <v>0</v>
      </c>
      <c r="H128" s="87" t="s">
        <v>180</v>
      </c>
      <c r="I128" s="77"/>
      <c r="J128" s="77"/>
    </row>
    <row r="129" spans="1:21" s="87" customFormat="1" hidden="1" x14ac:dyDescent="0.25">
      <c r="A129" s="157"/>
      <c r="B129" s="157"/>
      <c r="C129" s="203"/>
      <c r="D129" s="85"/>
      <c r="E129" s="85"/>
      <c r="F129" s="85"/>
      <c r="G129" s="67">
        <f t="shared" si="4"/>
        <v>0</v>
      </c>
      <c r="H129" s="87" t="s">
        <v>180</v>
      </c>
      <c r="J129" s="77"/>
    </row>
    <row r="130" spans="1:21" s="87" customFormat="1" hidden="1" x14ac:dyDescent="0.25">
      <c r="A130" s="157"/>
      <c r="B130" s="157"/>
      <c r="C130" s="203"/>
      <c r="D130" s="85"/>
      <c r="E130" s="85"/>
      <c r="F130" s="85"/>
      <c r="G130" s="67">
        <f t="shared" ref="G130:G131" si="5">ROUND(+C130*E130*F130,2)</f>
        <v>0</v>
      </c>
      <c r="H130" s="87" t="s">
        <v>180</v>
      </c>
      <c r="I130" s="77"/>
      <c r="J130" s="77"/>
    </row>
    <row r="131" spans="1:21" s="87" customFormat="1" hidden="1" x14ac:dyDescent="0.25">
      <c r="A131" s="157"/>
      <c r="B131" s="157"/>
      <c r="C131" s="203"/>
      <c r="D131" s="85"/>
      <c r="E131" s="85"/>
      <c r="F131" s="85"/>
      <c r="G131" s="67">
        <f t="shared" si="5"/>
        <v>0</v>
      </c>
      <c r="H131" s="87" t="s">
        <v>180</v>
      </c>
      <c r="J131" s="77"/>
    </row>
    <row r="132" spans="1:21" s="87" customFormat="1" hidden="1" x14ac:dyDescent="0.25">
      <c r="A132" s="157"/>
      <c r="B132" s="157"/>
      <c r="C132" s="203"/>
      <c r="D132" s="85"/>
      <c r="E132" s="85"/>
      <c r="F132" s="85"/>
      <c r="G132" s="67">
        <f t="shared" ref="G132:G134" si="6">ROUND(+C132*E132*F132,2)</f>
        <v>0</v>
      </c>
      <c r="H132" s="87" t="s">
        <v>180</v>
      </c>
      <c r="I132" s="77"/>
      <c r="J132" s="77"/>
    </row>
    <row r="133" spans="1:21" s="87" customFormat="1" hidden="1" x14ac:dyDescent="0.25">
      <c r="A133" s="157"/>
      <c r="B133" s="157"/>
      <c r="C133" s="203"/>
      <c r="D133" s="85"/>
      <c r="E133" s="85"/>
      <c r="F133" s="85"/>
      <c r="G133" s="67">
        <f t="shared" si="6"/>
        <v>0</v>
      </c>
      <c r="H133" s="87" t="s">
        <v>180</v>
      </c>
      <c r="J133" s="77"/>
    </row>
    <row r="134" spans="1:21" s="87" customFormat="1" x14ac:dyDescent="0.25">
      <c r="A134" s="157"/>
      <c r="B134" s="157"/>
      <c r="C134" s="203"/>
      <c r="D134" s="85"/>
      <c r="E134" s="85"/>
      <c r="F134" s="85"/>
      <c r="G134" s="218">
        <f t="shared" si="6"/>
        <v>0</v>
      </c>
      <c r="H134" s="87" t="s">
        <v>180</v>
      </c>
      <c r="J134" s="77"/>
    </row>
    <row r="135" spans="1:21" s="87" customFormat="1" x14ac:dyDescent="0.25">
      <c r="A135" s="157"/>
      <c r="B135" s="157"/>
      <c r="C135" s="88"/>
      <c r="E135" s="163"/>
      <c r="F135" s="170" t="s">
        <v>196</v>
      </c>
      <c r="G135" s="228">
        <f>ROUND(SUBTOTAL(109,G5:G134),2)</f>
        <v>0</v>
      </c>
      <c r="H135" s="87" t="s">
        <v>180</v>
      </c>
      <c r="J135" s="100" t="s">
        <v>197</v>
      </c>
      <c r="O135" s="99"/>
      <c r="P135" s="77"/>
      <c r="Q135" s="77"/>
      <c r="R135" s="77"/>
      <c r="S135" s="77"/>
      <c r="T135" s="77"/>
      <c r="U135" s="77"/>
    </row>
    <row r="136" spans="1:21" s="87" customFormat="1" x14ac:dyDescent="0.25">
      <c r="A136" s="157"/>
      <c r="B136" s="157"/>
      <c r="C136" s="88"/>
      <c r="G136" s="224"/>
      <c r="H136" s="87" t="s">
        <v>183</v>
      </c>
      <c r="J136" s="77"/>
      <c r="O136" s="460"/>
      <c r="P136" s="460"/>
      <c r="Q136" s="99"/>
      <c r="R136" s="460"/>
      <c r="S136" s="460"/>
      <c r="T136" s="77"/>
      <c r="U136" s="99"/>
    </row>
    <row r="137" spans="1:21" s="87" customFormat="1" x14ac:dyDescent="0.25">
      <c r="A137" s="157"/>
      <c r="B137" s="157"/>
      <c r="C137" s="203"/>
      <c r="D137" s="85"/>
      <c r="E137" s="85"/>
      <c r="F137" s="85"/>
      <c r="G137" s="67">
        <f t="shared" ref="G137:G266" si="7">ROUND(+C137*E137*F137,2)</f>
        <v>0</v>
      </c>
      <c r="H137" s="87" t="s">
        <v>183</v>
      </c>
      <c r="J137" s="77"/>
      <c r="O137" s="99"/>
      <c r="P137" s="99"/>
      <c r="Q137" s="99"/>
      <c r="R137" s="99"/>
      <c r="S137" s="99"/>
      <c r="T137" s="77"/>
      <c r="U137" s="99"/>
    </row>
    <row r="138" spans="1:21" s="87" customFormat="1" x14ac:dyDescent="0.25">
      <c r="A138" s="157"/>
      <c r="B138" s="157"/>
      <c r="C138" s="203"/>
      <c r="D138" s="85"/>
      <c r="E138" s="85"/>
      <c r="F138" s="85"/>
      <c r="G138" s="67">
        <f t="shared" si="7"/>
        <v>0</v>
      </c>
      <c r="H138" s="87" t="s">
        <v>183</v>
      </c>
      <c r="I138" s="77"/>
      <c r="J138" s="77"/>
    </row>
    <row r="139" spans="1:21" s="87" customFormat="1" x14ac:dyDescent="0.25">
      <c r="A139" s="157"/>
      <c r="B139" s="157"/>
      <c r="C139" s="203"/>
      <c r="D139" s="85"/>
      <c r="E139" s="85"/>
      <c r="F139" s="85"/>
      <c r="G139" s="67">
        <f t="shared" si="7"/>
        <v>0</v>
      </c>
      <c r="H139" s="87" t="s">
        <v>183</v>
      </c>
      <c r="J139" s="77"/>
    </row>
    <row r="140" spans="1:21" s="87" customFormat="1" hidden="1" x14ac:dyDescent="0.25">
      <c r="A140" s="157"/>
      <c r="B140" s="157"/>
      <c r="C140" s="203"/>
      <c r="D140" s="85"/>
      <c r="E140" s="85"/>
      <c r="F140" s="85"/>
      <c r="G140" s="67">
        <f t="shared" si="7"/>
        <v>0</v>
      </c>
      <c r="H140" s="87" t="s">
        <v>183</v>
      </c>
      <c r="I140" s="77"/>
      <c r="J140" s="77"/>
    </row>
    <row r="141" spans="1:21" s="87" customFormat="1" hidden="1" x14ac:dyDescent="0.25">
      <c r="A141" s="157"/>
      <c r="B141" s="157"/>
      <c r="C141" s="203"/>
      <c r="D141" s="85"/>
      <c r="E141" s="85"/>
      <c r="F141" s="85"/>
      <c r="G141" s="67">
        <f t="shared" si="7"/>
        <v>0</v>
      </c>
      <c r="H141" s="87" t="s">
        <v>183</v>
      </c>
      <c r="J141" s="77"/>
    </row>
    <row r="142" spans="1:21" s="87" customFormat="1" hidden="1" x14ac:dyDescent="0.25">
      <c r="A142" s="157"/>
      <c r="B142" s="157"/>
      <c r="C142" s="203"/>
      <c r="D142" s="85"/>
      <c r="E142" s="85"/>
      <c r="F142" s="85"/>
      <c r="G142" s="67">
        <f t="shared" si="7"/>
        <v>0</v>
      </c>
      <c r="H142" s="87" t="s">
        <v>183</v>
      </c>
      <c r="I142" s="77"/>
      <c r="J142" s="77"/>
    </row>
    <row r="143" spans="1:21" s="87" customFormat="1" hidden="1" x14ac:dyDescent="0.25">
      <c r="A143" s="157"/>
      <c r="B143" s="157"/>
      <c r="C143" s="203"/>
      <c r="D143" s="85"/>
      <c r="E143" s="85"/>
      <c r="F143" s="85"/>
      <c r="G143" s="67">
        <f t="shared" si="7"/>
        <v>0</v>
      </c>
      <c r="H143" s="87" t="s">
        <v>183</v>
      </c>
      <c r="J143" s="77"/>
    </row>
    <row r="144" spans="1:21" s="87" customFormat="1" hidden="1" x14ac:dyDescent="0.25">
      <c r="A144" s="157"/>
      <c r="B144" s="157"/>
      <c r="C144" s="203"/>
      <c r="D144" s="85"/>
      <c r="E144" s="85"/>
      <c r="F144" s="85"/>
      <c r="G144" s="67">
        <f t="shared" si="7"/>
        <v>0</v>
      </c>
      <c r="H144" s="87" t="s">
        <v>183</v>
      </c>
      <c r="I144" s="77"/>
      <c r="J144" s="77"/>
    </row>
    <row r="145" spans="1:10" s="87" customFormat="1" hidden="1" x14ac:dyDescent="0.25">
      <c r="A145" s="157"/>
      <c r="B145" s="157"/>
      <c r="C145" s="203"/>
      <c r="D145" s="85"/>
      <c r="E145" s="85"/>
      <c r="F145" s="85"/>
      <c r="G145" s="67">
        <f t="shared" si="7"/>
        <v>0</v>
      </c>
      <c r="H145" s="87" t="s">
        <v>183</v>
      </c>
      <c r="J145" s="77"/>
    </row>
    <row r="146" spans="1:10" s="87" customFormat="1" hidden="1" x14ac:dyDescent="0.25">
      <c r="A146" s="157"/>
      <c r="B146" s="157"/>
      <c r="C146" s="203"/>
      <c r="D146" s="85"/>
      <c r="E146" s="85"/>
      <c r="F146" s="85"/>
      <c r="G146" s="67">
        <f t="shared" si="7"/>
        <v>0</v>
      </c>
      <c r="H146" s="87" t="s">
        <v>183</v>
      </c>
      <c r="I146" s="77"/>
      <c r="J146" s="77"/>
    </row>
    <row r="147" spans="1:10" s="87" customFormat="1" hidden="1" x14ac:dyDescent="0.25">
      <c r="A147" s="157"/>
      <c r="B147" s="157"/>
      <c r="C147" s="203"/>
      <c r="D147" s="85"/>
      <c r="E147" s="85"/>
      <c r="F147" s="85"/>
      <c r="G147" s="67">
        <f t="shared" si="7"/>
        <v>0</v>
      </c>
      <c r="H147" s="87" t="s">
        <v>183</v>
      </c>
      <c r="J147" s="77"/>
    </row>
    <row r="148" spans="1:10" s="87" customFormat="1" hidden="1" x14ac:dyDescent="0.25">
      <c r="A148" s="157"/>
      <c r="B148" s="157"/>
      <c r="C148" s="203"/>
      <c r="D148" s="85"/>
      <c r="E148" s="85"/>
      <c r="F148" s="85"/>
      <c r="G148" s="67">
        <f t="shared" si="7"/>
        <v>0</v>
      </c>
      <c r="H148" s="87" t="s">
        <v>183</v>
      </c>
      <c r="I148" s="77"/>
      <c r="J148" s="77"/>
    </row>
    <row r="149" spans="1:10" s="87" customFormat="1" hidden="1" x14ac:dyDescent="0.25">
      <c r="A149" s="157"/>
      <c r="B149" s="157"/>
      <c r="C149" s="203"/>
      <c r="D149" s="85"/>
      <c r="E149" s="85"/>
      <c r="F149" s="85"/>
      <c r="G149" s="67">
        <f t="shared" si="7"/>
        <v>0</v>
      </c>
      <c r="H149" s="87" t="s">
        <v>183</v>
      </c>
      <c r="J149" s="77"/>
    </row>
    <row r="150" spans="1:10" s="87" customFormat="1" hidden="1" x14ac:dyDescent="0.25">
      <c r="A150" s="157"/>
      <c r="B150" s="157"/>
      <c r="C150" s="203"/>
      <c r="D150" s="85"/>
      <c r="E150" s="85"/>
      <c r="F150" s="85"/>
      <c r="G150" s="67">
        <f t="shared" si="7"/>
        <v>0</v>
      </c>
      <c r="H150" s="87" t="s">
        <v>183</v>
      </c>
      <c r="I150" s="77"/>
      <c r="J150" s="77"/>
    </row>
    <row r="151" spans="1:10" s="87" customFormat="1" hidden="1" x14ac:dyDescent="0.25">
      <c r="A151" s="157"/>
      <c r="B151" s="157"/>
      <c r="C151" s="203"/>
      <c r="D151" s="85"/>
      <c r="E151" s="85"/>
      <c r="F151" s="85"/>
      <c r="G151" s="67">
        <f t="shared" si="7"/>
        <v>0</v>
      </c>
      <c r="H151" s="87" t="s">
        <v>183</v>
      </c>
      <c r="J151" s="77"/>
    </row>
    <row r="152" spans="1:10" s="87" customFormat="1" hidden="1" x14ac:dyDescent="0.25">
      <c r="A152" s="157"/>
      <c r="B152" s="157"/>
      <c r="C152" s="203"/>
      <c r="D152" s="85"/>
      <c r="E152" s="85"/>
      <c r="F152" s="85"/>
      <c r="G152" s="67">
        <f t="shared" si="7"/>
        <v>0</v>
      </c>
      <c r="H152" s="87" t="s">
        <v>183</v>
      </c>
      <c r="I152" s="77"/>
      <c r="J152" s="77"/>
    </row>
    <row r="153" spans="1:10" s="87" customFormat="1" hidden="1" x14ac:dyDescent="0.25">
      <c r="A153" s="157"/>
      <c r="B153" s="157"/>
      <c r="C153" s="203"/>
      <c r="D153" s="85"/>
      <c r="E153" s="85"/>
      <c r="F153" s="85"/>
      <c r="G153" s="67">
        <f t="shared" si="7"/>
        <v>0</v>
      </c>
      <c r="H153" s="87" t="s">
        <v>183</v>
      </c>
      <c r="J153" s="77"/>
    </row>
    <row r="154" spans="1:10" s="87" customFormat="1" hidden="1" x14ac:dyDescent="0.25">
      <c r="A154" s="157"/>
      <c r="B154" s="157"/>
      <c r="C154" s="203"/>
      <c r="D154" s="85"/>
      <c r="E154" s="85"/>
      <c r="F154" s="85"/>
      <c r="G154" s="67">
        <f t="shared" si="7"/>
        <v>0</v>
      </c>
      <c r="H154" s="87" t="s">
        <v>183</v>
      </c>
      <c r="I154" s="77"/>
      <c r="J154" s="77"/>
    </row>
    <row r="155" spans="1:10" s="87" customFormat="1" hidden="1" x14ac:dyDescent="0.25">
      <c r="A155" s="157"/>
      <c r="B155" s="157"/>
      <c r="C155" s="203"/>
      <c r="D155" s="85"/>
      <c r="E155" s="85"/>
      <c r="F155" s="85"/>
      <c r="G155" s="67">
        <f t="shared" si="7"/>
        <v>0</v>
      </c>
      <c r="H155" s="87" t="s">
        <v>183</v>
      </c>
      <c r="J155" s="77"/>
    </row>
    <row r="156" spans="1:10" s="87" customFormat="1" hidden="1" x14ac:dyDescent="0.25">
      <c r="A156" s="157"/>
      <c r="B156" s="157"/>
      <c r="C156" s="203"/>
      <c r="D156" s="85"/>
      <c r="E156" s="85"/>
      <c r="F156" s="85"/>
      <c r="G156" s="67">
        <f t="shared" si="7"/>
        <v>0</v>
      </c>
      <c r="H156" s="87" t="s">
        <v>183</v>
      </c>
      <c r="I156" s="77"/>
      <c r="J156" s="77"/>
    </row>
    <row r="157" spans="1:10" s="87" customFormat="1" hidden="1" x14ac:dyDescent="0.25">
      <c r="A157" s="157"/>
      <c r="B157" s="157"/>
      <c r="C157" s="203"/>
      <c r="D157" s="85"/>
      <c r="E157" s="85"/>
      <c r="F157" s="85"/>
      <c r="G157" s="67">
        <f t="shared" si="7"/>
        <v>0</v>
      </c>
      <c r="H157" s="87" t="s">
        <v>183</v>
      </c>
      <c r="J157" s="77"/>
    </row>
    <row r="158" spans="1:10" s="87" customFormat="1" hidden="1" x14ac:dyDescent="0.25">
      <c r="A158" s="157"/>
      <c r="B158" s="157"/>
      <c r="C158" s="203"/>
      <c r="D158" s="85"/>
      <c r="E158" s="85"/>
      <c r="F158" s="85"/>
      <c r="G158" s="67">
        <f t="shared" si="7"/>
        <v>0</v>
      </c>
      <c r="H158" s="87" t="s">
        <v>183</v>
      </c>
      <c r="I158" s="77"/>
      <c r="J158" s="77"/>
    </row>
    <row r="159" spans="1:10" s="87" customFormat="1" hidden="1" x14ac:dyDescent="0.25">
      <c r="A159" s="157"/>
      <c r="B159" s="157"/>
      <c r="C159" s="203"/>
      <c r="D159" s="85"/>
      <c r="E159" s="85"/>
      <c r="F159" s="85"/>
      <c r="G159" s="67">
        <f t="shared" si="7"/>
        <v>0</v>
      </c>
      <c r="H159" s="87" t="s">
        <v>183</v>
      </c>
      <c r="J159" s="77"/>
    </row>
    <row r="160" spans="1:10" s="87" customFormat="1" hidden="1" x14ac:dyDescent="0.25">
      <c r="A160" s="157"/>
      <c r="B160" s="157"/>
      <c r="C160" s="203"/>
      <c r="D160" s="85"/>
      <c r="E160" s="85"/>
      <c r="F160" s="85"/>
      <c r="G160" s="67">
        <f t="shared" si="7"/>
        <v>0</v>
      </c>
      <c r="H160" s="87" t="s">
        <v>183</v>
      </c>
      <c r="I160" s="77"/>
      <c r="J160" s="77"/>
    </row>
    <row r="161" spans="1:10" s="87" customFormat="1" hidden="1" x14ac:dyDescent="0.25">
      <c r="A161" s="157"/>
      <c r="B161" s="157"/>
      <c r="C161" s="203"/>
      <c r="D161" s="85"/>
      <c r="E161" s="85"/>
      <c r="F161" s="85"/>
      <c r="G161" s="67">
        <f t="shared" si="7"/>
        <v>0</v>
      </c>
      <c r="H161" s="87" t="s">
        <v>183</v>
      </c>
      <c r="J161" s="77"/>
    </row>
    <row r="162" spans="1:10" s="87" customFormat="1" hidden="1" x14ac:dyDescent="0.25">
      <c r="A162" s="157"/>
      <c r="B162" s="157"/>
      <c r="C162" s="203"/>
      <c r="D162" s="85"/>
      <c r="E162" s="85"/>
      <c r="F162" s="85"/>
      <c r="G162" s="67">
        <f t="shared" si="7"/>
        <v>0</v>
      </c>
      <c r="H162" s="87" t="s">
        <v>183</v>
      </c>
      <c r="I162" s="77"/>
      <c r="J162" s="77"/>
    </row>
    <row r="163" spans="1:10" s="87" customFormat="1" hidden="1" x14ac:dyDescent="0.25">
      <c r="A163" s="157"/>
      <c r="B163" s="157"/>
      <c r="C163" s="203"/>
      <c r="D163" s="85"/>
      <c r="E163" s="85"/>
      <c r="F163" s="85"/>
      <c r="G163" s="67">
        <f t="shared" si="7"/>
        <v>0</v>
      </c>
      <c r="H163" s="87" t="s">
        <v>183</v>
      </c>
      <c r="J163" s="77"/>
    </row>
    <row r="164" spans="1:10" s="87" customFormat="1" hidden="1" x14ac:dyDescent="0.25">
      <c r="A164" s="157"/>
      <c r="B164" s="157"/>
      <c r="C164" s="203"/>
      <c r="D164" s="85"/>
      <c r="E164" s="85"/>
      <c r="F164" s="85"/>
      <c r="G164" s="67">
        <f t="shared" si="7"/>
        <v>0</v>
      </c>
      <c r="H164" s="87" t="s">
        <v>183</v>
      </c>
      <c r="I164" s="77"/>
      <c r="J164" s="77"/>
    </row>
    <row r="165" spans="1:10" s="87" customFormat="1" hidden="1" x14ac:dyDescent="0.25">
      <c r="A165" s="157"/>
      <c r="B165" s="157"/>
      <c r="C165" s="203"/>
      <c r="D165" s="85"/>
      <c r="E165" s="85"/>
      <c r="F165" s="85"/>
      <c r="G165" s="67">
        <f t="shared" si="7"/>
        <v>0</v>
      </c>
      <c r="H165" s="87" t="s">
        <v>183</v>
      </c>
      <c r="J165" s="77"/>
    </row>
    <row r="166" spans="1:10" s="87" customFormat="1" hidden="1" x14ac:dyDescent="0.25">
      <c r="A166" s="157"/>
      <c r="B166" s="157"/>
      <c r="C166" s="203"/>
      <c r="D166" s="85"/>
      <c r="E166" s="85"/>
      <c r="F166" s="85"/>
      <c r="G166" s="67">
        <f t="shared" si="7"/>
        <v>0</v>
      </c>
      <c r="H166" s="87" t="s">
        <v>183</v>
      </c>
      <c r="I166" s="77"/>
      <c r="J166" s="77"/>
    </row>
    <row r="167" spans="1:10" s="87" customFormat="1" hidden="1" x14ac:dyDescent="0.25">
      <c r="A167" s="157"/>
      <c r="B167" s="157"/>
      <c r="C167" s="203"/>
      <c r="D167" s="85"/>
      <c r="E167" s="85"/>
      <c r="F167" s="85"/>
      <c r="G167" s="67">
        <f t="shared" si="7"/>
        <v>0</v>
      </c>
      <c r="H167" s="87" t="s">
        <v>183</v>
      </c>
      <c r="J167" s="77"/>
    </row>
    <row r="168" spans="1:10" s="87" customFormat="1" hidden="1" x14ac:dyDescent="0.25">
      <c r="A168" s="157"/>
      <c r="B168" s="157"/>
      <c r="C168" s="203"/>
      <c r="D168" s="85"/>
      <c r="E168" s="85"/>
      <c r="F168" s="85"/>
      <c r="G168" s="67">
        <f t="shared" si="7"/>
        <v>0</v>
      </c>
      <c r="H168" s="87" t="s">
        <v>183</v>
      </c>
      <c r="I168" s="77"/>
      <c r="J168" s="77"/>
    </row>
    <row r="169" spans="1:10" s="87" customFormat="1" hidden="1" x14ac:dyDescent="0.25">
      <c r="A169" s="157"/>
      <c r="B169" s="157"/>
      <c r="C169" s="203"/>
      <c r="D169" s="85"/>
      <c r="E169" s="85"/>
      <c r="F169" s="85"/>
      <c r="G169" s="67">
        <f t="shared" si="7"/>
        <v>0</v>
      </c>
      <c r="H169" s="87" t="s">
        <v>183</v>
      </c>
      <c r="J169" s="77"/>
    </row>
    <row r="170" spans="1:10" s="87" customFormat="1" hidden="1" x14ac:dyDescent="0.25">
      <c r="A170" s="157"/>
      <c r="B170" s="157"/>
      <c r="C170" s="203"/>
      <c r="D170" s="85"/>
      <c r="E170" s="85"/>
      <c r="F170" s="85"/>
      <c r="G170" s="67">
        <f t="shared" si="7"/>
        <v>0</v>
      </c>
      <c r="H170" s="87" t="s">
        <v>183</v>
      </c>
      <c r="I170" s="77"/>
      <c r="J170" s="77"/>
    </row>
    <row r="171" spans="1:10" s="87" customFormat="1" hidden="1" x14ac:dyDescent="0.25">
      <c r="A171" s="157"/>
      <c r="B171" s="157"/>
      <c r="C171" s="203"/>
      <c r="D171" s="85"/>
      <c r="E171" s="85"/>
      <c r="F171" s="85"/>
      <c r="G171" s="67">
        <f t="shared" si="7"/>
        <v>0</v>
      </c>
      <c r="H171" s="87" t="s">
        <v>183</v>
      </c>
      <c r="J171" s="77"/>
    </row>
    <row r="172" spans="1:10" s="87" customFormat="1" hidden="1" x14ac:dyDescent="0.25">
      <c r="A172" s="157"/>
      <c r="B172" s="157"/>
      <c r="C172" s="203"/>
      <c r="D172" s="85"/>
      <c r="E172" s="85"/>
      <c r="F172" s="85"/>
      <c r="G172" s="67">
        <f t="shared" si="7"/>
        <v>0</v>
      </c>
      <c r="H172" s="87" t="s">
        <v>183</v>
      </c>
      <c r="I172" s="77"/>
      <c r="J172" s="77"/>
    </row>
    <row r="173" spans="1:10" s="87" customFormat="1" hidden="1" x14ac:dyDescent="0.25">
      <c r="A173" s="157"/>
      <c r="B173" s="157"/>
      <c r="C173" s="203"/>
      <c r="D173" s="85"/>
      <c r="E173" s="85"/>
      <c r="F173" s="85"/>
      <c r="G173" s="67">
        <f t="shared" si="7"/>
        <v>0</v>
      </c>
      <c r="H173" s="87" t="s">
        <v>183</v>
      </c>
      <c r="J173" s="77"/>
    </row>
    <row r="174" spans="1:10" s="87" customFormat="1" hidden="1" x14ac:dyDescent="0.25">
      <c r="A174" s="157"/>
      <c r="B174" s="157"/>
      <c r="C174" s="203"/>
      <c r="D174" s="85"/>
      <c r="E174" s="85"/>
      <c r="F174" s="85"/>
      <c r="G174" s="67">
        <f t="shared" si="7"/>
        <v>0</v>
      </c>
      <c r="H174" s="87" t="s">
        <v>183</v>
      </c>
      <c r="I174" s="77"/>
      <c r="J174" s="77"/>
    </row>
    <row r="175" spans="1:10" s="87" customFormat="1" hidden="1" x14ac:dyDescent="0.25">
      <c r="A175" s="157"/>
      <c r="B175" s="157"/>
      <c r="C175" s="203"/>
      <c r="D175" s="85"/>
      <c r="E175" s="85"/>
      <c r="F175" s="85"/>
      <c r="G175" s="67">
        <f t="shared" si="7"/>
        <v>0</v>
      </c>
      <c r="H175" s="87" t="s">
        <v>183</v>
      </c>
      <c r="J175" s="77"/>
    </row>
    <row r="176" spans="1:10" s="87" customFormat="1" hidden="1" x14ac:dyDescent="0.25">
      <c r="A176" s="157"/>
      <c r="B176" s="157"/>
      <c r="C176" s="203"/>
      <c r="D176" s="85"/>
      <c r="E176" s="85"/>
      <c r="F176" s="85"/>
      <c r="G176" s="67">
        <f t="shared" si="7"/>
        <v>0</v>
      </c>
      <c r="H176" s="87" t="s">
        <v>183</v>
      </c>
      <c r="I176" s="77"/>
      <c r="J176" s="77"/>
    </row>
    <row r="177" spans="1:10" s="87" customFormat="1" hidden="1" x14ac:dyDescent="0.25">
      <c r="A177" s="157"/>
      <c r="B177" s="157"/>
      <c r="C177" s="203"/>
      <c r="D177" s="85"/>
      <c r="E177" s="85"/>
      <c r="F177" s="85"/>
      <c r="G177" s="67">
        <f t="shared" si="7"/>
        <v>0</v>
      </c>
      <c r="H177" s="87" t="s">
        <v>183</v>
      </c>
      <c r="J177" s="77"/>
    </row>
    <row r="178" spans="1:10" s="87" customFormat="1" hidden="1" x14ac:dyDescent="0.25">
      <c r="A178" s="157"/>
      <c r="B178" s="157"/>
      <c r="C178" s="203"/>
      <c r="D178" s="85"/>
      <c r="E178" s="85"/>
      <c r="F178" s="85"/>
      <c r="G178" s="67">
        <f t="shared" si="7"/>
        <v>0</v>
      </c>
      <c r="H178" s="87" t="s">
        <v>183</v>
      </c>
      <c r="I178" s="77"/>
      <c r="J178" s="77"/>
    </row>
    <row r="179" spans="1:10" s="87" customFormat="1" hidden="1" x14ac:dyDescent="0.25">
      <c r="A179" s="157"/>
      <c r="B179" s="157"/>
      <c r="C179" s="203"/>
      <c r="D179" s="85"/>
      <c r="E179" s="85"/>
      <c r="F179" s="85"/>
      <c r="G179" s="67">
        <f t="shared" si="7"/>
        <v>0</v>
      </c>
      <c r="H179" s="87" t="s">
        <v>183</v>
      </c>
      <c r="J179" s="77"/>
    </row>
    <row r="180" spans="1:10" s="87" customFormat="1" hidden="1" x14ac:dyDescent="0.25">
      <c r="A180" s="157"/>
      <c r="B180" s="157"/>
      <c r="C180" s="203"/>
      <c r="D180" s="85"/>
      <c r="E180" s="85"/>
      <c r="F180" s="85"/>
      <c r="G180" s="67">
        <f t="shared" si="7"/>
        <v>0</v>
      </c>
      <c r="H180" s="87" t="s">
        <v>183</v>
      </c>
      <c r="I180" s="77"/>
      <c r="J180" s="77"/>
    </row>
    <row r="181" spans="1:10" s="87" customFormat="1" hidden="1" x14ac:dyDescent="0.25">
      <c r="A181" s="157"/>
      <c r="B181" s="157"/>
      <c r="C181" s="203"/>
      <c r="D181" s="85"/>
      <c r="E181" s="85"/>
      <c r="F181" s="85"/>
      <c r="G181" s="67">
        <f t="shared" si="7"/>
        <v>0</v>
      </c>
      <c r="H181" s="87" t="s">
        <v>183</v>
      </c>
      <c r="J181" s="77"/>
    </row>
    <row r="182" spans="1:10" s="87" customFormat="1" hidden="1" x14ac:dyDescent="0.25">
      <c r="A182" s="157"/>
      <c r="B182" s="157"/>
      <c r="C182" s="203"/>
      <c r="D182" s="85"/>
      <c r="E182" s="85"/>
      <c r="F182" s="85"/>
      <c r="G182" s="67">
        <f t="shared" si="7"/>
        <v>0</v>
      </c>
      <c r="H182" s="87" t="s">
        <v>183</v>
      </c>
      <c r="I182" s="77"/>
      <c r="J182" s="77"/>
    </row>
    <row r="183" spans="1:10" s="87" customFormat="1" hidden="1" x14ac:dyDescent="0.25">
      <c r="A183" s="157"/>
      <c r="B183" s="157"/>
      <c r="C183" s="203"/>
      <c r="D183" s="85"/>
      <c r="E183" s="85"/>
      <c r="F183" s="85"/>
      <c r="G183" s="67">
        <f t="shared" si="7"/>
        <v>0</v>
      </c>
      <c r="H183" s="87" t="s">
        <v>183</v>
      </c>
      <c r="J183" s="77"/>
    </row>
    <row r="184" spans="1:10" s="87" customFormat="1" hidden="1" x14ac:dyDescent="0.25">
      <c r="A184" s="157"/>
      <c r="B184" s="157"/>
      <c r="C184" s="203"/>
      <c r="D184" s="85"/>
      <c r="E184" s="85"/>
      <c r="F184" s="85"/>
      <c r="G184" s="67">
        <f t="shared" si="7"/>
        <v>0</v>
      </c>
      <c r="H184" s="87" t="s">
        <v>183</v>
      </c>
      <c r="I184" s="77"/>
      <c r="J184" s="77"/>
    </row>
    <row r="185" spans="1:10" s="87" customFormat="1" hidden="1" x14ac:dyDescent="0.25">
      <c r="A185" s="157"/>
      <c r="B185" s="157"/>
      <c r="C185" s="203"/>
      <c r="D185" s="85"/>
      <c r="E185" s="85"/>
      <c r="F185" s="85"/>
      <c r="G185" s="67">
        <f t="shared" si="7"/>
        <v>0</v>
      </c>
      <c r="H185" s="87" t="s">
        <v>183</v>
      </c>
      <c r="J185" s="77"/>
    </row>
    <row r="186" spans="1:10" s="87" customFormat="1" hidden="1" x14ac:dyDescent="0.25">
      <c r="A186" s="157"/>
      <c r="B186" s="157"/>
      <c r="C186" s="203"/>
      <c r="D186" s="85"/>
      <c r="E186" s="85"/>
      <c r="F186" s="85"/>
      <c r="G186" s="67">
        <f t="shared" si="7"/>
        <v>0</v>
      </c>
      <c r="H186" s="87" t="s">
        <v>183</v>
      </c>
      <c r="I186" s="77"/>
      <c r="J186" s="77"/>
    </row>
    <row r="187" spans="1:10" s="87" customFormat="1" hidden="1" x14ac:dyDescent="0.25">
      <c r="A187" s="157"/>
      <c r="B187" s="157"/>
      <c r="C187" s="203"/>
      <c r="D187" s="85"/>
      <c r="E187" s="85"/>
      <c r="F187" s="85"/>
      <c r="G187" s="67">
        <f t="shared" si="7"/>
        <v>0</v>
      </c>
      <c r="H187" s="87" t="s">
        <v>183</v>
      </c>
      <c r="J187" s="77"/>
    </row>
    <row r="188" spans="1:10" s="87" customFormat="1" hidden="1" x14ac:dyDescent="0.25">
      <c r="A188" s="157"/>
      <c r="B188" s="157"/>
      <c r="C188" s="203"/>
      <c r="D188" s="85"/>
      <c r="E188" s="85"/>
      <c r="F188" s="85"/>
      <c r="G188" s="67">
        <f t="shared" si="7"/>
        <v>0</v>
      </c>
      <c r="H188" s="87" t="s">
        <v>183</v>
      </c>
      <c r="I188" s="77"/>
      <c r="J188" s="77"/>
    </row>
    <row r="189" spans="1:10" s="87" customFormat="1" hidden="1" x14ac:dyDescent="0.25">
      <c r="A189" s="157"/>
      <c r="B189" s="157"/>
      <c r="C189" s="203"/>
      <c r="D189" s="85"/>
      <c r="E189" s="85"/>
      <c r="F189" s="85"/>
      <c r="G189" s="67">
        <f t="shared" si="7"/>
        <v>0</v>
      </c>
      <c r="H189" s="87" t="s">
        <v>183</v>
      </c>
      <c r="J189" s="77"/>
    </row>
    <row r="190" spans="1:10" s="87" customFormat="1" hidden="1" x14ac:dyDescent="0.25">
      <c r="A190" s="157"/>
      <c r="B190" s="157"/>
      <c r="C190" s="203"/>
      <c r="D190" s="85"/>
      <c r="E190" s="85"/>
      <c r="F190" s="85"/>
      <c r="G190" s="67">
        <f t="shared" si="7"/>
        <v>0</v>
      </c>
      <c r="H190" s="87" t="s">
        <v>183</v>
      </c>
      <c r="I190" s="77"/>
      <c r="J190" s="77"/>
    </row>
    <row r="191" spans="1:10" s="87" customFormat="1" hidden="1" x14ac:dyDescent="0.25">
      <c r="A191" s="157"/>
      <c r="B191" s="157"/>
      <c r="C191" s="203"/>
      <c r="D191" s="85"/>
      <c r="E191" s="85"/>
      <c r="F191" s="85"/>
      <c r="G191" s="67">
        <f t="shared" si="7"/>
        <v>0</v>
      </c>
      <c r="H191" s="87" t="s">
        <v>183</v>
      </c>
      <c r="J191" s="77"/>
    </row>
    <row r="192" spans="1:10" s="87" customFormat="1" hidden="1" x14ac:dyDescent="0.25">
      <c r="A192" s="157"/>
      <c r="B192" s="157"/>
      <c r="C192" s="203"/>
      <c r="D192" s="85"/>
      <c r="E192" s="85"/>
      <c r="F192" s="85"/>
      <c r="G192" s="67">
        <f t="shared" si="7"/>
        <v>0</v>
      </c>
      <c r="H192" s="87" t="s">
        <v>183</v>
      </c>
      <c r="I192" s="77"/>
      <c r="J192" s="77"/>
    </row>
    <row r="193" spans="1:10" s="87" customFormat="1" hidden="1" x14ac:dyDescent="0.25">
      <c r="A193" s="157"/>
      <c r="B193" s="157"/>
      <c r="C193" s="203"/>
      <c r="D193" s="85"/>
      <c r="E193" s="85"/>
      <c r="F193" s="85"/>
      <c r="G193" s="67">
        <f t="shared" si="7"/>
        <v>0</v>
      </c>
      <c r="H193" s="87" t="s">
        <v>183</v>
      </c>
      <c r="J193" s="77"/>
    </row>
    <row r="194" spans="1:10" s="87" customFormat="1" hidden="1" x14ac:dyDescent="0.25">
      <c r="A194" s="157"/>
      <c r="B194" s="157"/>
      <c r="C194" s="203"/>
      <c r="D194" s="85"/>
      <c r="E194" s="85"/>
      <c r="F194" s="85"/>
      <c r="G194" s="67">
        <f t="shared" si="7"/>
        <v>0</v>
      </c>
      <c r="H194" s="87" t="s">
        <v>183</v>
      </c>
      <c r="I194" s="77"/>
      <c r="J194" s="77"/>
    </row>
    <row r="195" spans="1:10" s="87" customFormat="1" hidden="1" x14ac:dyDescent="0.25">
      <c r="A195" s="157"/>
      <c r="B195" s="157"/>
      <c r="C195" s="203"/>
      <c r="D195" s="85"/>
      <c r="E195" s="85"/>
      <c r="F195" s="85"/>
      <c r="G195" s="67">
        <f t="shared" si="7"/>
        <v>0</v>
      </c>
      <c r="H195" s="87" t="s">
        <v>183</v>
      </c>
      <c r="J195" s="77"/>
    </row>
    <row r="196" spans="1:10" s="87" customFormat="1" hidden="1" x14ac:dyDescent="0.25">
      <c r="A196" s="157"/>
      <c r="B196" s="157"/>
      <c r="C196" s="203"/>
      <c r="D196" s="85"/>
      <c r="E196" s="85"/>
      <c r="F196" s="85"/>
      <c r="G196" s="67">
        <f t="shared" si="7"/>
        <v>0</v>
      </c>
      <c r="H196" s="87" t="s">
        <v>183</v>
      </c>
      <c r="I196" s="77"/>
      <c r="J196" s="77"/>
    </row>
    <row r="197" spans="1:10" s="87" customFormat="1" hidden="1" x14ac:dyDescent="0.25">
      <c r="A197" s="157"/>
      <c r="B197" s="157"/>
      <c r="C197" s="203"/>
      <c r="D197" s="85"/>
      <c r="E197" s="85"/>
      <c r="F197" s="85"/>
      <c r="G197" s="67">
        <f t="shared" si="7"/>
        <v>0</v>
      </c>
      <c r="H197" s="87" t="s">
        <v>183</v>
      </c>
      <c r="J197" s="77"/>
    </row>
    <row r="198" spans="1:10" s="87" customFormat="1" hidden="1" x14ac:dyDescent="0.25">
      <c r="A198" s="157"/>
      <c r="B198" s="157"/>
      <c r="C198" s="203"/>
      <c r="D198" s="85"/>
      <c r="E198" s="85"/>
      <c r="F198" s="85"/>
      <c r="G198" s="67">
        <f t="shared" si="7"/>
        <v>0</v>
      </c>
      <c r="H198" s="87" t="s">
        <v>183</v>
      </c>
      <c r="I198" s="77"/>
      <c r="J198" s="77"/>
    </row>
    <row r="199" spans="1:10" s="87" customFormat="1" hidden="1" x14ac:dyDescent="0.25">
      <c r="A199" s="157"/>
      <c r="B199" s="157"/>
      <c r="C199" s="203"/>
      <c r="D199" s="85"/>
      <c r="E199" s="85"/>
      <c r="F199" s="85"/>
      <c r="G199" s="67">
        <f t="shared" si="7"/>
        <v>0</v>
      </c>
      <c r="H199" s="87" t="s">
        <v>183</v>
      </c>
      <c r="J199" s="77"/>
    </row>
    <row r="200" spans="1:10" s="87" customFormat="1" hidden="1" x14ac:dyDescent="0.25">
      <c r="A200" s="157"/>
      <c r="B200" s="157"/>
      <c r="C200" s="203"/>
      <c r="D200" s="85"/>
      <c r="E200" s="85"/>
      <c r="F200" s="85"/>
      <c r="G200" s="67">
        <f t="shared" si="7"/>
        <v>0</v>
      </c>
      <c r="H200" s="87" t="s">
        <v>183</v>
      </c>
      <c r="I200" s="77"/>
      <c r="J200" s="77"/>
    </row>
    <row r="201" spans="1:10" s="87" customFormat="1" hidden="1" x14ac:dyDescent="0.25">
      <c r="A201" s="157"/>
      <c r="B201" s="157"/>
      <c r="C201" s="203"/>
      <c r="D201" s="85"/>
      <c r="E201" s="85"/>
      <c r="F201" s="85"/>
      <c r="G201" s="67">
        <f t="shared" si="7"/>
        <v>0</v>
      </c>
      <c r="H201" s="87" t="s">
        <v>183</v>
      </c>
      <c r="J201" s="77"/>
    </row>
    <row r="202" spans="1:10" s="87" customFormat="1" hidden="1" x14ac:dyDescent="0.25">
      <c r="A202" s="157"/>
      <c r="B202" s="157"/>
      <c r="C202" s="203"/>
      <c r="D202" s="85"/>
      <c r="E202" s="85"/>
      <c r="F202" s="85"/>
      <c r="G202" s="67">
        <f t="shared" si="7"/>
        <v>0</v>
      </c>
      <c r="H202" s="87" t="s">
        <v>183</v>
      </c>
      <c r="I202" s="77"/>
      <c r="J202" s="77"/>
    </row>
    <row r="203" spans="1:10" s="87" customFormat="1" hidden="1" x14ac:dyDescent="0.25">
      <c r="A203" s="157"/>
      <c r="B203" s="157"/>
      <c r="C203" s="203"/>
      <c r="D203" s="85"/>
      <c r="E203" s="85"/>
      <c r="F203" s="85"/>
      <c r="G203" s="67">
        <f t="shared" si="7"/>
        <v>0</v>
      </c>
      <c r="H203" s="87" t="s">
        <v>183</v>
      </c>
      <c r="J203" s="77"/>
    </row>
    <row r="204" spans="1:10" s="87" customFormat="1" hidden="1" x14ac:dyDescent="0.25">
      <c r="A204" s="157"/>
      <c r="B204" s="157"/>
      <c r="C204" s="203"/>
      <c r="D204" s="85"/>
      <c r="E204" s="85"/>
      <c r="F204" s="85"/>
      <c r="G204" s="67">
        <f t="shared" si="7"/>
        <v>0</v>
      </c>
      <c r="H204" s="87" t="s">
        <v>183</v>
      </c>
      <c r="I204" s="77"/>
      <c r="J204" s="77"/>
    </row>
    <row r="205" spans="1:10" s="87" customFormat="1" hidden="1" x14ac:dyDescent="0.25">
      <c r="A205" s="157"/>
      <c r="B205" s="157"/>
      <c r="C205" s="203"/>
      <c r="D205" s="85"/>
      <c r="E205" s="85"/>
      <c r="F205" s="85"/>
      <c r="G205" s="67">
        <f t="shared" si="7"/>
        <v>0</v>
      </c>
      <c r="H205" s="87" t="s">
        <v>183</v>
      </c>
      <c r="J205" s="77"/>
    </row>
    <row r="206" spans="1:10" s="87" customFormat="1" hidden="1" x14ac:dyDescent="0.25">
      <c r="A206" s="157"/>
      <c r="B206" s="157"/>
      <c r="C206" s="203"/>
      <c r="D206" s="85"/>
      <c r="E206" s="85"/>
      <c r="F206" s="85"/>
      <c r="G206" s="67">
        <f t="shared" si="7"/>
        <v>0</v>
      </c>
      <c r="H206" s="87" t="s">
        <v>183</v>
      </c>
      <c r="I206" s="77"/>
      <c r="J206" s="77"/>
    </row>
    <row r="207" spans="1:10" s="87" customFormat="1" hidden="1" x14ac:dyDescent="0.25">
      <c r="A207" s="157"/>
      <c r="B207" s="157"/>
      <c r="C207" s="203"/>
      <c r="D207" s="85"/>
      <c r="E207" s="85"/>
      <c r="F207" s="85"/>
      <c r="G207" s="67">
        <f t="shared" si="7"/>
        <v>0</v>
      </c>
      <c r="H207" s="87" t="s">
        <v>183</v>
      </c>
      <c r="J207" s="77"/>
    </row>
    <row r="208" spans="1:10" s="87" customFormat="1" hidden="1" x14ac:dyDescent="0.25">
      <c r="A208" s="157"/>
      <c r="B208" s="157"/>
      <c r="C208" s="203"/>
      <c r="D208" s="85"/>
      <c r="E208" s="85"/>
      <c r="F208" s="85"/>
      <c r="G208" s="67">
        <f t="shared" si="7"/>
        <v>0</v>
      </c>
      <c r="H208" s="87" t="s">
        <v>183</v>
      </c>
      <c r="I208" s="77"/>
      <c r="J208" s="77"/>
    </row>
    <row r="209" spans="1:10" s="87" customFormat="1" hidden="1" x14ac:dyDescent="0.25">
      <c r="A209" s="157"/>
      <c r="B209" s="157"/>
      <c r="C209" s="203"/>
      <c r="D209" s="85"/>
      <c r="E209" s="85"/>
      <c r="F209" s="85"/>
      <c r="G209" s="67">
        <f t="shared" si="7"/>
        <v>0</v>
      </c>
      <c r="H209" s="87" t="s">
        <v>183</v>
      </c>
      <c r="J209" s="77"/>
    </row>
    <row r="210" spans="1:10" s="87" customFormat="1" hidden="1" x14ac:dyDescent="0.25">
      <c r="A210" s="157"/>
      <c r="B210" s="157"/>
      <c r="C210" s="203"/>
      <c r="D210" s="85"/>
      <c r="E210" s="85"/>
      <c r="F210" s="85"/>
      <c r="G210" s="67">
        <f t="shared" si="7"/>
        <v>0</v>
      </c>
      <c r="H210" s="87" t="s">
        <v>183</v>
      </c>
      <c r="I210" s="77"/>
      <c r="J210" s="77"/>
    </row>
    <row r="211" spans="1:10" s="87" customFormat="1" hidden="1" x14ac:dyDescent="0.25">
      <c r="A211" s="157"/>
      <c r="B211" s="157"/>
      <c r="C211" s="203"/>
      <c r="D211" s="85"/>
      <c r="E211" s="85"/>
      <c r="F211" s="85"/>
      <c r="G211" s="67">
        <f t="shared" si="7"/>
        <v>0</v>
      </c>
      <c r="H211" s="87" t="s">
        <v>183</v>
      </c>
      <c r="J211" s="77"/>
    </row>
    <row r="212" spans="1:10" s="87" customFormat="1" hidden="1" x14ac:dyDescent="0.25">
      <c r="A212" s="157"/>
      <c r="B212" s="157"/>
      <c r="C212" s="203"/>
      <c r="D212" s="85"/>
      <c r="E212" s="85"/>
      <c r="F212" s="85"/>
      <c r="G212" s="67">
        <f t="shared" si="7"/>
        <v>0</v>
      </c>
      <c r="H212" s="87" t="s">
        <v>183</v>
      </c>
      <c r="I212" s="77"/>
      <c r="J212" s="77"/>
    </row>
    <row r="213" spans="1:10" s="87" customFormat="1" hidden="1" x14ac:dyDescent="0.25">
      <c r="A213" s="157"/>
      <c r="B213" s="157"/>
      <c r="C213" s="203"/>
      <c r="D213" s="85"/>
      <c r="E213" s="85"/>
      <c r="F213" s="85"/>
      <c r="G213" s="67">
        <f t="shared" si="7"/>
        <v>0</v>
      </c>
      <c r="H213" s="87" t="s">
        <v>183</v>
      </c>
      <c r="J213" s="77"/>
    </row>
    <row r="214" spans="1:10" s="87" customFormat="1" hidden="1" x14ac:dyDescent="0.25">
      <c r="A214" s="157"/>
      <c r="B214" s="157"/>
      <c r="C214" s="203"/>
      <c r="D214" s="85"/>
      <c r="E214" s="85"/>
      <c r="F214" s="85"/>
      <c r="G214" s="67">
        <f t="shared" si="7"/>
        <v>0</v>
      </c>
      <c r="H214" s="87" t="s">
        <v>183</v>
      </c>
      <c r="I214" s="77"/>
      <c r="J214" s="77"/>
    </row>
    <row r="215" spans="1:10" s="87" customFormat="1" hidden="1" x14ac:dyDescent="0.25">
      <c r="A215" s="157"/>
      <c r="B215" s="157"/>
      <c r="C215" s="203"/>
      <c r="D215" s="85"/>
      <c r="E215" s="85"/>
      <c r="F215" s="85"/>
      <c r="G215" s="67">
        <f t="shared" si="7"/>
        <v>0</v>
      </c>
      <c r="H215" s="87" t="s">
        <v>183</v>
      </c>
      <c r="J215" s="77"/>
    </row>
    <row r="216" spans="1:10" s="87" customFormat="1" hidden="1" x14ac:dyDescent="0.25">
      <c r="A216" s="157"/>
      <c r="B216" s="157"/>
      <c r="C216" s="203"/>
      <c r="D216" s="85"/>
      <c r="E216" s="85"/>
      <c r="F216" s="85"/>
      <c r="G216" s="67">
        <f t="shared" si="7"/>
        <v>0</v>
      </c>
      <c r="H216" s="87" t="s">
        <v>183</v>
      </c>
      <c r="I216" s="77"/>
      <c r="J216" s="77"/>
    </row>
    <row r="217" spans="1:10" s="87" customFormat="1" hidden="1" x14ac:dyDescent="0.25">
      <c r="A217" s="157"/>
      <c r="B217" s="157"/>
      <c r="C217" s="203"/>
      <c r="D217" s="85"/>
      <c r="E217" s="85"/>
      <c r="F217" s="85"/>
      <c r="G217" s="67">
        <f t="shared" si="7"/>
        <v>0</v>
      </c>
      <c r="H217" s="87" t="s">
        <v>183</v>
      </c>
      <c r="J217" s="77"/>
    </row>
    <row r="218" spans="1:10" s="87" customFormat="1" hidden="1" x14ac:dyDescent="0.25">
      <c r="A218" s="157"/>
      <c r="B218" s="157"/>
      <c r="C218" s="203"/>
      <c r="D218" s="85"/>
      <c r="E218" s="85"/>
      <c r="F218" s="85"/>
      <c r="G218" s="67">
        <f t="shared" si="7"/>
        <v>0</v>
      </c>
      <c r="H218" s="87" t="s">
        <v>183</v>
      </c>
      <c r="I218" s="77"/>
      <c r="J218" s="77"/>
    </row>
    <row r="219" spans="1:10" s="87" customFormat="1" hidden="1" x14ac:dyDescent="0.25">
      <c r="A219" s="157"/>
      <c r="B219" s="157"/>
      <c r="C219" s="203"/>
      <c r="D219" s="85"/>
      <c r="E219" s="85"/>
      <c r="F219" s="85"/>
      <c r="G219" s="67">
        <f t="shared" si="7"/>
        <v>0</v>
      </c>
      <c r="H219" s="87" t="s">
        <v>183</v>
      </c>
      <c r="J219" s="77"/>
    </row>
    <row r="220" spans="1:10" s="87" customFormat="1" hidden="1" x14ac:dyDescent="0.25">
      <c r="A220" s="157"/>
      <c r="B220" s="157"/>
      <c r="C220" s="203"/>
      <c r="D220" s="85"/>
      <c r="E220" s="85"/>
      <c r="F220" s="85"/>
      <c r="G220" s="67">
        <f t="shared" si="7"/>
        <v>0</v>
      </c>
      <c r="H220" s="87" t="s">
        <v>183</v>
      </c>
      <c r="I220" s="77"/>
      <c r="J220" s="77"/>
    </row>
    <row r="221" spans="1:10" s="87" customFormat="1" hidden="1" x14ac:dyDescent="0.25">
      <c r="A221" s="157"/>
      <c r="B221" s="157"/>
      <c r="C221" s="203"/>
      <c r="D221" s="85"/>
      <c r="E221" s="85"/>
      <c r="F221" s="85"/>
      <c r="G221" s="67">
        <f t="shared" si="7"/>
        <v>0</v>
      </c>
      <c r="H221" s="87" t="s">
        <v>183</v>
      </c>
      <c r="J221" s="77"/>
    </row>
    <row r="222" spans="1:10" s="87" customFormat="1" hidden="1" x14ac:dyDescent="0.25">
      <c r="A222" s="157"/>
      <c r="B222" s="157"/>
      <c r="C222" s="203"/>
      <c r="D222" s="85"/>
      <c r="E222" s="85"/>
      <c r="F222" s="85"/>
      <c r="G222" s="67">
        <f t="shared" si="7"/>
        <v>0</v>
      </c>
      <c r="H222" s="87" t="s">
        <v>183</v>
      </c>
      <c r="I222" s="77"/>
      <c r="J222" s="77"/>
    </row>
    <row r="223" spans="1:10" s="87" customFormat="1" hidden="1" x14ac:dyDescent="0.25">
      <c r="A223" s="157"/>
      <c r="B223" s="157"/>
      <c r="C223" s="203"/>
      <c r="D223" s="85"/>
      <c r="E223" s="85"/>
      <c r="F223" s="85"/>
      <c r="G223" s="67">
        <f t="shared" si="7"/>
        <v>0</v>
      </c>
      <c r="H223" s="87" t="s">
        <v>183</v>
      </c>
      <c r="J223" s="77"/>
    </row>
    <row r="224" spans="1:10" s="87" customFormat="1" hidden="1" x14ac:dyDescent="0.25">
      <c r="A224" s="157"/>
      <c r="B224" s="157"/>
      <c r="C224" s="203"/>
      <c r="D224" s="85"/>
      <c r="E224" s="85"/>
      <c r="F224" s="85"/>
      <c r="G224" s="67">
        <f t="shared" si="7"/>
        <v>0</v>
      </c>
      <c r="H224" s="87" t="s">
        <v>183</v>
      </c>
      <c r="I224" s="77"/>
      <c r="J224" s="77"/>
    </row>
    <row r="225" spans="1:10" s="87" customFormat="1" hidden="1" x14ac:dyDescent="0.25">
      <c r="A225" s="157"/>
      <c r="B225" s="157"/>
      <c r="C225" s="203"/>
      <c r="D225" s="85"/>
      <c r="E225" s="85"/>
      <c r="F225" s="85"/>
      <c r="G225" s="67">
        <f t="shared" si="7"/>
        <v>0</v>
      </c>
      <c r="H225" s="87" t="s">
        <v>183</v>
      </c>
      <c r="J225" s="77"/>
    </row>
    <row r="226" spans="1:10" s="87" customFormat="1" hidden="1" x14ac:dyDescent="0.25">
      <c r="A226" s="157"/>
      <c r="B226" s="157"/>
      <c r="C226" s="203"/>
      <c r="D226" s="85"/>
      <c r="E226" s="85"/>
      <c r="F226" s="85"/>
      <c r="G226" s="67">
        <f t="shared" si="7"/>
        <v>0</v>
      </c>
      <c r="H226" s="87" t="s">
        <v>183</v>
      </c>
      <c r="I226" s="77"/>
      <c r="J226" s="77"/>
    </row>
    <row r="227" spans="1:10" s="87" customFormat="1" hidden="1" x14ac:dyDescent="0.25">
      <c r="A227" s="157"/>
      <c r="B227" s="157"/>
      <c r="C227" s="203"/>
      <c r="D227" s="85"/>
      <c r="E227" s="85"/>
      <c r="F227" s="85"/>
      <c r="G227" s="67">
        <f t="shared" si="7"/>
        <v>0</v>
      </c>
      <c r="H227" s="87" t="s">
        <v>183</v>
      </c>
      <c r="J227" s="77"/>
    </row>
    <row r="228" spans="1:10" s="87" customFormat="1" hidden="1" x14ac:dyDescent="0.25">
      <c r="A228" s="157"/>
      <c r="B228" s="157"/>
      <c r="C228" s="203"/>
      <c r="D228" s="85"/>
      <c r="E228" s="85"/>
      <c r="F228" s="85"/>
      <c r="G228" s="67">
        <f t="shared" si="7"/>
        <v>0</v>
      </c>
      <c r="H228" s="87" t="s">
        <v>183</v>
      </c>
      <c r="I228" s="77"/>
      <c r="J228" s="77"/>
    </row>
    <row r="229" spans="1:10" s="87" customFormat="1" hidden="1" x14ac:dyDescent="0.25">
      <c r="A229" s="157"/>
      <c r="B229" s="157"/>
      <c r="C229" s="203"/>
      <c r="D229" s="85"/>
      <c r="E229" s="85"/>
      <c r="F229" s="85"/>
      <c r="G229" s="67">
        <f t="shared" si="7"/>
        <v>0</v>
      </c>
      <c r="H229" s="87" t="s">
        <v>183</v>
      </c>
      <c r="J229" s="77"/>
    </row>
    <row r="230" spans="1:10" s="87" customFormat="1" hidden="1" x14ac:dyDescent="0.25">
      <c r="A230" s="157"/>
      <c r="B230" s="157"/>
      <c r="C230" s="203"/>
      <c r="D230" s="85"/>
      <c r="E230" s="85"/>
      <c r="F230" s="85"/>
      <c r="G230" s="67">
        <f t="shared" si="7"/>
        <v>0</v>
      </c>
      <c r="H230" s="87" t="s">
        <v>183</v>
      </c>
      <c r="I230" s="77"/>
      <c r="J230" s="77"/>
    </row>
    <row r="231" spans="1:10" s="87" customFormat="1" hidden="1" x14ac:dyDescent="0.25">
      <c r="A231" s="157"/>
      <c r="B231" s="157"/>
      <c r="C231" s="203"/>
      <c r="D231" s="85"/>
      <c r="E231" s="85"/>
      <c r="F231" s="85"/>
      <c r="G231" s="67">
        <f t="shared" si="7"/>
        <v>0</v>
      </c>
      <c r="H231" s="87" t="s">
        <v>183</v>
      </c>
      <c r="J231" s="77"/>
    </row>
    <row r="232" spans="1:10" s="87" customFormat="1" hidden="1" x14ac:dyDescent="0.25">
      <c r="A232" s="157"/>
      <c r="B232" s="157"/>
      <c r="C232" s="203"/>
      <c r="D232" s="85"/>
      <c r="E232" s="85"/>
      <c r="F232" s="85"/>
      <c r="G232" s="67">
        <f t="shared" si="7"/>
        <v>0</v>
      </c>
      <c r="H232" s="87" t="s">
        <v>183</v>
      </c>
      <c r="I232" s="77"/>
      <c r="J232" s="77"/>
    </row>
    <row r="233" spans="1:10" s="87" customFormat="1" hidden="1" x14ac:dyDescent="0.25">
      <c r="A233" s="157"/>
      <c r="B233" s="157"/>
      <c r="C233" s="203"/>
      <c r="D233" s="85"/>
      <c r="E233" s="85"/>
      <c r="F233" s="85"/>
      <c r="G233" s="67">
        <f t="shared" si="7"/>
        <v>0</v>
      </c>
      <c r="H233" s="87" t="s">
        <v>183</v>
      </c>
      <c r="J233" s="77"/>
    </row>
    <row r="234" spans="1:10" s="87" customFormat="1" hidden="1" x14ac:dyDescent="0.25">
      <c r="A234" s="157"/>
      <c r="B234" s="157"/>
      <c r="C234" s="203"/>
      <c r="D234" s="85"/>
      <c r="E234" s="85"/>
      <c r="F234" s="85"/>
      <c r="G234" s="67">
        <f t="shared" si="7"/>
        <v>0</v>
      </c>
      <c r="H234" s="87" t="s">
        <v>183</v>
      </c>
      <c r="I234" s="77"/>
      <c r="J234" s="77"/>
    </row>
    <row r="235" spans="1:10" s="87" customFormat="1" hidden="1" x14ac:dyDescent="0.25">
      <c r="A235" s="157"/>
      <c r="B235" s="157"/>
      <c r="C235" s="203"/>
      <c r="D235" s="85"/>
      <c r="E235" s="85"/>
      <c r="F235" s="85"/>
      <c r="G235" s="67">
        <f t="shared" si="7"/>
        <v>0</v>
      </c>
      <c r="H235" s="87" t="s">
        <v>183</v>
      </c>
      <c r="J235" s="77"/>
    </row>
    <row r="236" spans="1:10" s="87" customFormat="1" hidden="1" x14ac:dyDescent="0.25">
      <c r="A236" s="157"/>
      <c r="B236" s="157"/>
      <c r="C236" s="203"/>
      <c r="D236" s="85"/>
      <c r="E236" s="85"/>
      <c r="F236" s="85"/>
      <c r="G236" s="67">
        <f t="shared" si="7"/>
        <v>0</v>
      </c>
      <c r="H236" s="87" t="s">
        <v>183</v>
      </c>
      <c r="I236" s="77"/>
      <c r="J236" s="77"/>
    </row>
    <row r="237" spans="1:10" s="87" customFormat="1" hidden="1" x14ac:dyDescent="0.25">
      <c r="A237" s="157"/>
      <c r="B237" s="157"/>
      <c r="C237" s="203"/>
      <c r="D237" s="85"/>
      <c r="E237" s="85"/>
      <c r="F237" s="85"/>
      <c r="G237" s="67">
        <f t="shared" si="7"/>
        <v>0</v>
      </c>
      <c r="H237" s="87" t="s">
        <v>183</v>
      </c>
      <c r="J237" s="77"/>
    </row>
    <row r="238" spans="1:10" s="87" customFormat="1" hidden="1" x14ac:dyDescent="0.25">
      <c r="A238" s="157"/>
      <c r="B238" s="157"/>
      <c r="C238" s="203"/>
      <c r="D238" s="85"/>
      <c r="E238" s="85"/>
      <c r="F238" s="85"/>
      <c r="G238" s="67">
        <f t="shared" si="7"/>
        <v>0</v>
      </c>
      <c r="H238" s="87" t="s">
        <v>183</v>
      </c>
      <c r="I238" s="77"/>
      <c r="J238" s="77"/>
    </row>
    <row r="239" spans="1:10" s="87" customFormat="1" hidden="1" x14ac:dyDescent="0.25">
      <c r="A239" s="157"/>
      <c r="B239" s="157"/>
      <c r="C239" s="203"/>
      <c r="D239" s="85"/>
      <c r="E239" s="85"/>
      <c r="F239" s="85"/>
      <c r="G239" s="67">
        <f t="shared" si="7"/>
        <v>0</v>
      </c>
      <c r="H239" s="87" t="s">
        <v>183</v>
      </c>
      <c r="J239" s="77"/>
    </row>
    <row r="240" spans="1:10" s="87" customFormat="1" hidden="1" x14ac:dyDescent="0.25">
      <c r="A240" s="157"/>
      <c r="B240" s="157"/>
      <c r="C240" s="203"/>
      <c r="D240" s="85"/>
      <c r="E240" s="85"/>
      <c r="F240" s="85"/>
      <c r="G240" s="67">
        <f t="shared" si="7"/>
        <v>0</v>
      </c>
      <c r="H240" s="87" t="s">
        <v>183</v>
      </c>
      <c r="I240" s="77"/>
      <c r="J240" s="77"/>
    </row>
    <row r="241" spans="1:10" s="87" customFormat="1" hidden="1" x14ac:dyDescent="0.25">
      <c r="A241" s="157"/>
      <c r="B241" s="157"/>
      <c r="C241" s="203"/>
      <c r="D241" s="85"/>
      <c r="E241" s="85"/>
      <c r="F241" s="85"/>
      <c r="G241" s="67">
        <f t="shared" si="7"/>
        <v>0</v>
      </c>
      <c r="H241" s="87" t="s">
        <v>183</v>
      </c>
      <c r="J241" s="77"/>
    </row>
    <row r="242" spans="1:10" s="87" customFormat="1" hidden="1" x14ac:dyDescent="0.25">
      <c r="A242" s="157"/>
      <c r="B242" s="157"/>
      <c r="C242" s="203"/>
      <c r="D242" s="85"/>
      <c r="E242" s="85"/>
      <c r="F242" s="85"/>
      <c r="G242" s="67">
        <f t="shared" si="7"/>
        <v>0</v>
      </c>
      <c r="H242" s="87" t="s">
        <v>183</v>
      </c>
      <c r="I242" s="77"/>
      <c r="J242" s="77"/>
    </row>
    <row r="243" spans="1:10" s="87" customFormat="1" hidden="1" x14ac:dyDescent="0.25">
      <c r="A243" s="157"/>
      <c r="B243" s="157"/>
      <c r="C243" s="203"/>
      <c r="D243" s="85"/>
      <c r="E243" s="85"/>
      <c r="F243" s="85"/>
      <c r="G243" s="67">
        <f t="shared" si="7"/>
        <v>0</v>
      </c>
      <c r="H243" s="87" t="s">
        <v>183</v>
      </c>
      <c r="J243" s="77"/>
    </row>
    <row r="244" spans="1:10" s="87" customFormat="1" hidden="1" x14ac:dyDescent="0.25">
      <c r="A244" s="157"/>
      <c r="B244" s="157"/>
      <c r="C244" s="203"/>
      <c r="D244" s="85"/>
      <c r="E244" s="85"/>
      <c r="F244" s="85"/>
      <c r="G244" s="67">
        <f t="shared" si="7"/>
        <v>0</v>
      </c>
      <c r="H244" s="87" t="s">
        <v>183</v>
      </c>
      <c r="I244" s="77"/>
      <c r="J244" s="77"/>
    </row>
    <row r="245" spans="1:10" s="87" customFormat="1" hidden="1" x14ac:dyDescent="0.25">
      <c r="A245" s="157"/>
      <c r="B245" s="157"/>
      <c r="C245" s="203"/>
      <c r="D245" s="85"/>
      <c r="E245" s="85"/>
      <c r="F245" s="85"/>
      <c r="G245" s="67">
        <f t="shared" si="7"/>
        <v>0</v>
      </c>
      <c r="H245" s="87" t="s">
        <v>183</v>
      </c>
      <c r="J245" s="77"/>
    </row>
    <row r="246" spans="1:10" s="87" customFormat="1" hidden="1" x14ac:dyDescent="0.25">
      <c r="A246" s="157"/>
      <c r="B246" s="157"/>
      <c r="C246" s="203"/>
      <c r="D246" s="85"/>
      <c r="E246" s="85"/>
      <c r="F246" s="85"/>
      <c r="G246" s="67">
        <f t="shared" si="7"/>
        <v>0</v>
      </c>
      <c r="H246" s="87" t="s">
        <v>183</v>
      </c>
      <c r="I246" s="77"/>
      <c r="J246" s="77"/>
    </row>
    <row r="247" spans="1:10" s="87" customFormat="1" hidden="1" x14ac:dyDescent="0.25">
      <c r="A247" s="157"/>
      <c r="B247" s="157"/>
      <c r="C247" s="203"/>
      <c r="D247" s="85"/>
      <c r="E247" s="85"/>
      <c r="F247" s="85"/>
      <c r="G247" s="67">
        <f t="shared" si="7"/>
        <v>0</v>
      </c>
      <c r="H247" s="87" t="s">
        <v>183</v>
      </c>
      <c r="J247" s="77"/>
    </row>
    <row r="248" spans="1:10" s="87" customFormat="1" hidden="1" x14ac:dyDescent="0.25">
      <c r="A248" s="157"/>
      <c r="B248" s="157"/>
      <c r="C248" s="203"/>
      <c r="D248" s="85"/>
      <c r="E248" s="85"/>
      <c r="F248" s="85"/>
      <c r="G248" s="67">
        <f t="shared" si="7"/>
        <v>0</v>
      </c>
      <c r="H248" s="87" t="s">
        <v>183</v>
      </c>
      <c r="I248" s="77"/>
      <c r="J248" s="77"/>
    </row>
    <row r="249" spans="1:10" s="87" customFormat="1" hidden="1" x14ac:dyDescent="0.25">
      <c r="A249" s="157"/>
      <c r="B249" s="157"/>
      <c r="C249" s="203"/>
      <c r="D249" s="85"/>
      <c r="E249" s="85"/>
      <c r="F249" s="85"/>
      <c r="G249" s="67">
        <f t="shared" si="7"/>
        <v>0</v>
      </c>
      <c r="H249" s="87" t="s">
        <v>183</v>
      </c>
      <c r="J249" s="77"/>
    </row>
    <row r="250" spans="1:10" s="87" customFormat="1" hidden="1" x14ac:dyDescent="0.25">
      <c r="A250" s="157"/>
      <c r="B250" s="157"/>
      <c r="C250" s="203"/>
      <c r="D250" s="85"/>
      <c r="E250" s="85"/>
      <c r="F250" s="85"/>
      <c r="G250" s="67">
        <f t="shared" si="7"/>
        <v>0</v>
      </c>
      <c r="H250" s="87" t="s">
        <v>183</v>
      </c>
      <c r="I250" s="77"/>
      <c r="J250" s="77"/>
    </row>
    <row r="251" spans="1:10" s="87" customFormat="1" hidden="1" x14ac:dyDescent="0.25">
      <c r="A251" s="157"/>
      <c r="B251" s="157"/>
      <c r="C251" s="203"/>
      <c r="D251" s="85"/>
      <c r="E251" s="85"/>
      <c r="F251" s="85"/>
      <c r="G251" s="67">
        <f t="shared" si="7"/>
        <v>0</v>
      </c>
      <c r="H251" s="87" t="s">
        <v>183</v>
      </c>
      <c r="J251" s="77"/>
    </row>
    <row r="252" spans="1:10" s="87" customFormat="1" hidden="1" x14ac:dyDescent="0.25">
      <c r="A252" s="157"/>
      <c r="B252" s="157"/>
      <c r="C252" s="203"/>
      <c r="D252" s="85"/>
      <c r="E252" s="85"/>
      <c r="F252" s="85"/>
      <c r="G252" s="67">
        <f t="shared" si="7"/>
        <v>0</v>
      </c>
      <c r="H252" s="87" t="s">
        <v>183</v>
      </c>
      <c r="I252" s="77"/>
      <c r="J252" s="77"/>
    </row>
    <row r="253" spans="1:10" s="87" customFormat="1" hidden="1" x14ac:dyDescent="0.25">
      <c r="A253" s="157"/>
      <c r="B253" s="157"/>
      <c r="C253" s="203"/>
      <c r="D253" s="85"/>
      <c r="E253" s="85"/>
      <c r="F253" s="85"/>
      <c r="G253" s="67">
        <f t="shared" si="7"/>
        <v>0</v>
      </c>
      <c r="H253" s="87" t="s">
        <v>183</v>
      </c>
      <c r="J253" s="77"/>
    </row>
    <row r="254" spans="1:10" s="87" customFormat="1" hidden="1" x14ac:dyDescent="0.25">
      <c r="A254" s="157"/>
      <c r="B254" s="157"/>
      <c r="C254" s="203"/>
      <c r="D254" s="85"/>
      <c r="E254" s="85"/>
      <c r="F254" s="85"/>
      <c r="G254" s="67">
        <f t="shared" si="7"/>
        <v>0</v>
      </c>
      <c r="H254" s="87" t="s">
        <v>183</v>
      </c>
      <c r="I254" s="77"/>
      <c r="J254" s="77"/>
    </row>
    <row r="255" spans="1:10" s="87" customFormat="1" hidden="1" x14ac:dyDescent="0.25">
      <c r="A255" s="157"/>
      <c r="B255" s="157"/>
      <c r="C255" s="203"/>
      <c r="D255" s="85"/>
      <c r="E255" s="85"/>
      <c r="F255" s="85"/>
      <c r="G255" s="67">
        <f t="shared" si="7"/>
        <v>0</v>
      </c>
      <c r="H255" s="87" t="s">
        <v>183</v>
      </c>
      <c r="J255" s="77"/>
    </row>
    <row r="256" spans="1:10" s="87" customFormat="1" hidden="1" x14ac:dyDescent="0.25">
      <c r="A256" s="157"/>
      <c r="B256" s="157"/>
      <c r="C256" s="203"/>
      <c r="D256" s="85"/>
      <c r="E256" s="85"/>
      <c r="F256" s="85"/>
      <c r="G256" s="67">
        <f t="shared" si="7"/>
        <v>0</v>
      </c>
      <c r="H256" s="87" t="s">
        <v>183</v>
      </c>
      <c r="I256" s="77"/>
      <c r="J256" s="77"/>
    </row>
    <row r="257" spans="1:21" s="87" customFormat="1" hidden="1" x14ac:dyDescent="0.25">
      <c r="A257" s="157"/>
      <c r="B257" s="157"/>
      <c r="C257" s="203"/>
      <c r="D257" s="85"/>
      <c r="E257" s="85"/>
      <c r="F257" s="85"/>
      <c r="G257" s="67">
        <f t="shared" si="7"/>
        <v>0</v>
      </c>
      <c r="H257" s="87" t="s">
        <v>183</v>
      </c>
      <c r="J257" s="77"/>
    </row>
    <row r="258" spans="1:21" s="87" customFormat="1" hidden="1" x14ac:dyDescent="0.25">
      <c r="A258" s="157"/>
      <c r="B258" s="157"/>
      <c r="C258" s="203"/>
      <c r="D258" s="85"/>
      <c r="E258" s="85"/>
      <c r="F258" s="85"/>
      <c r="G258" s="67">
        <f t="shared" si="7"/>
        <v>0</v>
      </c>
      <c r="H258" s="87" t="s">
        <v>183</v>
      </c>
      <c r="I258" s="77"/>
      <c r="J258" s="77"/>
    </row>
    <row r="259" spans="1:21" s="87" customFormat="1" hidden="1" x14ac:dyDescent="0.25">
      <c r="A259" s="157"/>
      <c r="B259" s="157"/>
      <c r="C259" s="203"/>
      <c r="D259" s="85"/>
      <c r="E259" s="85"/>
      <c r="F259" s="85"/>
      <c r="G259" s="67">
        <f t="shared" si="7"/>
        <v>0</v>
      </c>
      <c r="H259" s="87" t="s">
        <v>183</v>
      </c>
      <c r="J259" s="77"/>
    </row>
    <row r="260" spans="1:21" s="87" customFormat="1" hidden="1" x14ac:dyDescent="0.25">
      <c r="A260" s="157"/>
      <c r="B260" s="157"/>
      <c r="C260" s="203"/>
      <c r="D260" s="85"/>
      <c r="E260" s="85"/>
      <c r="F260" s="85"/>
      <c r="G260" s="67">
        <f t="shared" si="7"/>
        <v>0</v>
      </c>
      <c r="H260" s="87" t="s">
        <v>183</v>
      </c>
      <c r="I260" s="77"/>
      <c r="J260" s="77"/>
    </row>
    <row r="261" spans="1:21" s="87" customFormat="1" hidden="1" x14ac:dyDescent="0.25">
      <c r="A261" s="157"/>
      <c r="B261" s="157"/>
      <c r="C261" s="203"/>
      <c r="D261" s="85"/>
      <c r="E261" s="85"/>
      <c r="F261" s="85"/>
      <c r="G261" s="67">
        <f t="shared" si="7"/>
        <v>0</v>
      </c>
      <c r="H261" s="87" t="s">
        <v>183</v>
      </c>
      <c r="J261" s="77"/>
    </row>
    <row r="262" spans="1:21" s="87" customFormat="1" hidden="1" x14ac:dyDescent="0.25">
      <c r="A262" s="157"/>
      <c r="B262" s="157"/>
      <c r="C262" s="203"/>
      <c r="D262" s="85"/>
      <c r="E262" s="85"/>
      <c r="F262" s="85"/>
      <c r="G262" s="67">
        <f t="shared" si="7"/>
        <v>0</v>
      </c>
      <c r="H262" s="87" t="s">
        <v>183</v>
      </c>
      <c r="I262" s="77"/>
      <c r="J262" s="77"/>
    </row>
    <row r="263" spans="1:21" s="87" customFormat="1" hidden="1" x14ac:dyDescent="0.25">
      <c r="A263" s="157"/>
      <c r="B263" s="157"/>
      <c r="C263" s="203"/>
      <c r="D263" s="85"/>
      <c r="E263" s="85"/>
      <c r="F263" s="85"/>
      <c r="G263" s="67">
        <f t="shared" si="7"/>
        <v>0</v>
      </c>
      <c r="H263" s="87" t="s">
        <v>183</v>
      </c>
      <c r="J263" s="77"/>
    </row>
    <row r="264" spans="1:21" s="87" customFormat="1" hidden="1" x14ac:dyDescent="0.25">
      <c r="A264" s="157"/>
      <c r="B264" s="157"/>
      <c r="C264" s="203"/>
      <c r="D264" s="85"/>
      <c r="E264" s="85"/>
      <c r="F264" s="85"/>
      <c r="G264" s="67">
        <f t="shared" si="7"/>
        <v>0</v>
      </c>
      <c r="H264" s="87" t="s">
        <v>183</v>
      </c>
      <c r="I264" s="77"/>
      <c r="J264" s="77"/>
    </row>
    <row r="265" spans="1:21" s="87" customFormat="1" hidden="1" x14ac:dyDescent="0.25">
      <c r="A265" s="157"/>
      <c r="B265" s="157"/>
      <c r="C265" s="203"/>
      <c r="D265" s="85"/>
      <c r="E265" s="85"/>
      <c r="F265" s="85"/>
      <c r="G265" s="67">
        <f t="shared" si="7"/>
        <v>0</v>
      </c>
      <c r="H265" s="87" t="s">
        <v>183</v>
      </c>
      <c r="J265" s="77"/>
    </row>
    <row r="266" spans="1:21" s="87" customFormat="1" x14ac:dyDescent="0.25">
      <c r="A266" s="157"/>
      <c r="B266" s="157"/>
      <c r="C266" s="203"/>
      <c r="D266" s="85"/>
      <c r="E266" s="85"/>
      <c r="F266" s="85"/>
      <c r="G266" s="218">
        <f t="shared" si="7"/>
        <v>0</v>
      </c>
      <c r="H266" s="87" t="s">
        <v>183</v>
      </c>
      <c r="J266" s="77"/>
      <c r="O266" s="461"/>
      <c r="P266" s="462"/>
      <c r="Q266" s="325"/>
      <c r="R266" s="463"/>
      <c r="S266" s="463"/>
      <c r="T266" s="77"/>
      <c r="U266" s="100"/>
    </row>
    <row r="267" spans="1:21" s="87" customFormat="1" x14ac:dyDescent="0.25">
      <c r="C267" s="88"/>
      <c r="E267" s="162"/>
      <c r="F267" s="167" t="s">
        <v>198</v>
      </c>
      <c r="G267" s="228">
        <f>ROUND(SUBTOTAL(109,G136:G266),2)</f>
        <v>0</v>
      </c>
      <c r="H267" s="87" t="s">
        <v>183</v>
      </c>
      <c r="J267" s="100" t="s">
        <v>197</v>
      </c>
      <c r="O267" s="77"/>
      <c r="P267" s="77"/>
      <c r="Q267" s="325"/>
      <c r="R267" s="464"/>
      <c r="S267" s="464"/>
      <c r="T267" s="77"/>
      <c r="U267" s="100"/>
    </row>
    <row r="268" spans="1:21" x14ac:dyDescent="0.25">
      <c r="F268" s="9"/>
      <c r="G268" s="224"/>
      <c r="H268" s="87" t="s">
        <v>185</v>
      </c>
    </row>
    <row r="269" spans="1:21" x14ac:dyDescent="0.25">
      <c r="E269" s="326"/>
      <c r="F269" s="326" t="s">
        <v>210</v>
      </c>
      <c r="G269" s="67">
        <f>+G267+G135</f>
        <v>0</v>
      </c>
      <c r="H269" s="87" t="s">
        <v>185</v>
      </c>
      <c r="J269" s="120" t="s">
        <v>187</v>
      </c>
    </row>
    <row r="270" spans="1:21" s="87" customFormat="1" x14ac:dyDescent="0.25">
      <c r="C270" s="88"/>
      <c r="G270" s="88"/>
      <c r="H270" s="87" t="s">
        <v>185</v>
      </c>
    </row>
    <row r="271" spans="1:21" s="87" customFormat="1" x14ac:dyDescent="0.25">
      <c r="A271" s="187" t="s">
        <v>211</v>
      </c>
      <c r="B271" s="92"/>
      <c r="C271" s="92"/>
      <c r="D271" s="92"/>
      <c r="E271" s="92"/>
      <c r="F271" s="92"/>
      <c r="G271" s="107"/>
      <c r="H271" s="87" t="s">
        <v>180</v>
      </c>
      <c r="J271" s="121" t="s">
        <v>189</v>
      </c>
    </row>
    <row r="272" spans="1:21" s="87" customFormat="1" ht="45" customHeight="1" x14ac:dyDescent="0.25">
      <c r="A272" s="457"/>
      <c r="B272" s="458"/>
      <c r="C272" s="458"/>
      <c r="D272" s="458"/>
      <c r="E272" s="458"/>
      <c r="F272" s="458"/>
      <c r="G272" s="459"/>
      <c r="H272" s="87" t="s">
        <v>180</v>
      </c>
      <c r="J272" s="454" t="s">
        <v>190</v>
      </c>
      <c r="K272" s="454"/>
      <c r="L272" s="454"/>
      <c r="M272" s="454"/>
      <c r="N272" s="454"/>
      <c r="O272" s="454"/>
      <c r="P272" s="454"/>
      <c r="Q272" s="454"/>
      <c r="R272" s="454"/>
    </row>
    <row r="273" spans="1:18" x14ac:dyDescent="0.25">
      <c r="H273" s="87" t="s">
        <v>183</v>
      </c>
    </row>
    <row r="274" spans="1:18" s="87" customFormat="1" x14ac:dyDescent="0.25">
      <c r="A274" s="187" t="s">
        <v>212</v>
      </c>
      <c r="B274" s="95"/>
      <c r="C274" s="96"/>
      <c r="D274" s="96"/>
      <c r="E274" s="96"/>
      <c r="F274" s="96"/>
      <c r="G274" s="108"/>
      <c r="H274" s="87" t="s">
        <v>183</v>
      </c>
      <c r="J274" s="121" t="s">
        <v>189</v>
      </c>
    </row>
    <row r="275" spans="1:18" s="87" customFormat="1" ht="45" customHeight="1" x14ac:dyDescent="0.25">
      <c r="A275" s="457"/>
      <c r="B275" s="458"/>
      <c r="C275" s="458"/>
      <c r="D275" s="458"/>
      <c r="E275" s="458"/>
      <c r="F275" s="458"/>
      <c r="G275" s="459"/>
      <c r="H275" s="87" t="s">
        <v>183</v>
      </c>
      <c r="J275" s="454" t="s">
        <v>190</v>
      </c>
      <c r="K275" s="454"/>
      <c r="L275" s="454"/>
      <c r="M275" s="454"/>
      <c r="N275" s="454"/>
      <c r="O275" s="454"/>
      <c r="P275" s="454"/>
      <c r="Q275" s="454"/>
      <c r="R275" s="454"/>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691C890CC1C141B3769DAEBBB08F26" ma:contentTypeVersion="7" ma:contentTypeDescription="Create a new document." ma:contentTypeScope="" ma:versionID="e421a4fe5f8803a424d1170cd6b71f44">
  <xsd:schema xmlns:xsd="http://www.w3.org/2001/XMLSchema" xmlns:xs="http://www.w3.org/2001/XMLSchema" xmlns:p="http://schemas.microsoft.com/office/2006/metadata/properties" xmlns:ns1="http://schemas.microsoft.com/sharepoint/v3" xmlns:ns2="628deba3-ad18-4f7d-837d-8b626f24ef64" targetNamespace="http://schemas.microsoft.com/office/2006/metadata/properties" ma:root="true" ma:fieldsID="ccde1ab382c562759cc71332a52d597b" ns1:_="" ns2:_="">
    <xsd:import namespace="http://schemas.microsoft.com/sharepoint/v3"/>
    <xsd:import namespace="628deba3-ad18-4f7d-837d-8b626f24ef64"/>
    <xsd:element name="properties">
      <xsd:complexType>
        <xsd:sequence>
          <xsd:element name="documentManagement">
            <xsd:complexType>
              <xsd:all>
                <xsd:element ref="ns1:PublishingStartDate" minOccurs="0"/>
                <xsd:element ref="ns1:PublishingExpirationDate" minOccurs="0"/>
                <xsd:element ref="ns2:URL" minOccurs="0"/>
                <xsd:element ref="ns2:UR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28deba3-ad18-4f7d-837d-8b626f24ef64" elementFormDefault="qualified">
    <xsd:import namespace="http://schemas.microsoft.com/office/2006/documentManagement/types"/>
    <xsd:import namespace="http://schemas.microsoft.com/office/infopath/2007/PartnerControls"/>
    <xsd:element name="URL" ma:index="10"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URLs" ma:index="11" nillable="true" ma:displayName="URLs" ma:list="{3e68b601-11f6-4942-a07e-a047c38a7446}" ma:internalName="URLs" ma:showField="ComplianceAssetI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RLs xmlns="628deba3-ad18-4f7d-837d-8b626f24ef64"/>
    <PublishingExpirationDate xmlns="http://schemas.microsoft.com/sharepoint/v3" xsi:nil="true"/>
    <PublishingStartDate xmlns="http://schemas.microsoft.com/sharepoint/v3" xsi:nil="true"/>
    <URL xmlns="628deba3-ad18-4f7d-837d-8b626f24ef64">
      <Url xsi:nil="true"/>
      <Description xsi:nil="true"/>
    </URL>
  </documentManagement>
</p:properties>
</file>

<file path=customXml/itemProps1.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2.xml><?xml version="1.0" encoding="utf-8"?>
<ds:datastoreItem xmlns:ds="http://schemas.openxmlformats.org/officeDocument/2006/customXml" ds:itemID="{74728ECA-7518-4103-8928-7478DE225BCF}"/>
</file>

<file path=customXml/itemProps3.xml><?xml version="1.0" encoding="utf-8"?>
<ds:datastoreItem xmlns:ds="http://schemas.openxmlformats.org/officeDocument/2006/customXml" ds:itemID="{AC242514-909E-4DC5-84AE-470C32A0E196}">
  <ds:schemaRefs>
    <ds:schemaRef ds:uri="http://schemas.microsoft.com/office/2006/metadata/properties"/>
    <ds:schemaRef ds:uri="http://schemas.microsoft.com/office/infopath/2007/PartnerControls"/>
    <ds:schemaRef ds:uri="e5d1d0a6-0b5a-4647-8b5b-d7b734dedeba"/>
    <ds:schemaRef ds:uri="969e2b6f-3a6c-4e00-a1a2-422c9f0ee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62</vt:i4>
      </vt:variant>
    </vt:vector>
  </HeadingPairs>
  <TitlesOfParts>
    <vt:vector size="99"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15A Direct Training Costs</vt:lpstr>
      <vt:lpstr>15B Work Based Training Costs</vt:lpstr>
      <vt:lpstr>15C Other Program Costs</vt:lpstr>
      <vt:lpstr>15D Employer Incentives</vt:lpstr>
      <vt:lpstr>15E</vt:lpstr>
      <vt:lpstr>15F</vt:lpstr>
      <vt:lpstr>15G</vt:lpstr>
      <vt:lpstr>15H</vt:lpstr>
      <vt:lpstr>15I</vt:lpstr>
      <vt:lpstr>15J</vt:lpstr>
      <vt:lpstr>15K</vt:lpstr>
      <vt:lpstr>Miscellaneous (other) Costs </vt:lpstr>
      <vt:lpstr>Indirect Costs </vt:lpstr>
      <vt:lpstr>Indirect Calculation Worksheet</vt:lpstr>
      <vt:lpstr>MTDCSubawardListing</vt:lpstr>
      <vt:lpstr>MTDCRegulatoryInformation</vt:lpstr>
      <vt:lpstr>Narrative Summary </vt:lpstr>
      <vt:lpstr>Agency Approval</vt:lpstr>
      <vt:lpstr>'15A Direct Training Costs'!Print_Area</vt:lpstr>
      <vt:lpstr>'15B Work Based Training Costs'!Print_Area</vt:lpstr>
      <vt:lpstr>'15C Other Program Costs'!Print_Area</vt:lpstr>
      <vt:lpstr>'15D Employer Incentives'!Print_Area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 Direct Training Costs'!Print_Titles</vt:lpstr>
      <vt:lpstr>'15B Work Based Training Costs'!Print_Titles</vt:lpstr>
      <vt:lpstr>'15C Other Program Costs'!Print_Titles</vt:lpstr>
      <vt:lpstr>'15D Employer Incentives'!Print_Titles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Budget Template</dc:title>
  <dc:subject/>
  <dc:creator>Allen, Kenneth</dc:creator>
  <cp:keywords/>
  <dc:description/>
  <cp:lastModifiedBy>Heinisch, Kimberly D</cp:lastModifiedBy>
  <cp:revision/>
  <dcterms:created xsi:type="dcterms:W3CDTF">2016-01-27T18:57:01Z</dcterms:created>
  <dcterms:modified xsi:type="dcterms:W3CDTF">2025-03-12T19:29:35Z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0x0101003D691C890CC1C141B3769DAEBBB08F26</vt:lpwstr>
  </property>
  <property fmtid="{D5CDD505-2E9C-101B-9397-08002B2CF9AE}" pid="3" name="MediaServiceImageTags">
    <vt:lpwstr/>
  </property>
</Properties>
</file>