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P:\Illinois workNet PY 2018\NOFOs Content and Planning\Youth NOFO Page\NOFO Materials\"/>
    </mc:Choice>
  </mc:AlternateContent>
  <xr:revisionPtr revIDLastSave="0" documentId="8_{ACDAD300-5B10-4D81-AC8E-31B682FB5E6E}" xr6:coauthVersionLast="31" xr6:coauthVersionMax="31" xr10:uidLastSave="{00000000-0000-0000-0000-000000000000}"/>
  <workbookProtection workbookAlgorithmName="SHA-512" workbookHashValue="4XT1PIhyp8tfqeaV0RrrO57EI8jj8CWvNAog4y1YojinTXKprHovwTalyTQxk+bBd1phAl8l+jaZoqU4t1Lr3Q==" workbookSaltValue="0fAAkuTZ413OIEQn9DLEQA==" workbookSpinCount="100000" lockStructure="1"/>
  <bookViews>
    <workbookView xWindow="0" yWindow="0" windowWidth="21570" windowHeight="7980" tabRatio="952" xr2:uid="{00000000-000D-0000-FFFF-FFFF00000000}"/>
  </bookViews>
  <sheets>
    <sheet name="General Instructions" sheetId="31" r:id="rId1"/>
    <sheet name="Section A" sheetId="1" r:id="rId2"/>
    <sheet name="ICI" sheetId="32" r:id="rId3"/>
    <sheet name="Section B" sheetId="8" r:id="rId4"/>
    <sheet name="Certification " sheetId="5" r:id="rId5"/>
    <sheet name="Sheet1" sheetId="7" state="hidden" r:id="rId6"/>
    <sheet name="FFATA" sheetId="33"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Direct Training" sheetId="23" r:id="rId22"/>
    <sheet name="Work Based" sheetId="34" r:id="rId23"/>
    <sheet name="Other Program" sheetId="35" r:id="rId24"/>
    <sheet name="Indirect Costs " sheetId="24" r:id="rId25"/>
    <sheet name="Narrative Summary " sheetId="25" r:id="rId26"/>
    <sheet name="Agency Approval" sheetId="29" r:id="rId27"/>
  </sheets>
  <definedNames>
    <definedName name="OLE_LINK1" localSheetId="26">'Agency Approval'!#REF!</definedName>
    <definedName name="OLE_LINK2" localSheetId="26">'Agency Approval'!#REF!</definedName>
    <definedName name="OLE_LINK4" localSheetId="0">'General Instructions'!#REF!</definedName>
    <definedName name="_xlnm.Print_Area" localSheetId="14">'Construction '!$A$1:$G$23</definedName>
    <definedName name="_xlnm.Print_Area" localSheetId="13">Consultant!$B$1:$I$43</definedName>
    <definedName name="_xlnm.Print_Area" localSheetId="12">'Contractual Services'!$A$1:$G$34</definedName>
    <definedName name="_xlnm.Print_Area" localSheetId="19">'Direct Administrative '!$B$1:$H$30</definedName>
    <definedName name="_xlnm.Print_Area" localSheetId="21">'Direct Training'!$A$1:$G$37</definedName>
    <definedName name="_xlnm.Print_Area" localSheetId="10">'Equipment '!$A$1:$G$27</definedName>
    <definedName name="_xlnm.Print_Area" localSheetId="8">'Fringe Benefits'!$B$1:$H$31</definedName>
    <definedName name="_xlnm.Print_Area" localSheetId="0">'General Instructions'!$A$1:$P$186</definedName>
    <definedName name="_xlnm.Print_Area" localSheetId="2">ICI!$B$1:$Q$31</definedName>
    <definedName name="_xlnm.Print_Area" localSheetId="24">'Indirect Costs '!$B$1:$H$28</definedName>
    <definedName name="_xlnm.Print_Area" localSheetId="20">'Miscellaneous (other) Costs '!$A$1:$G$31</definedName>
    <definedName name="_xlnm.Print_Area" localSheetId="25">'Narrative Summary '!$A$1:$G$28</definedName>
    <definedName name="_xlnm.Print_Area" localSheetId="15">'Occupancy '!$B$1:$H$30</definedName>
    <definedName name="_xlnm.Print_Area" localSheetId="23">'Other Program'!$A$1:$G$39</definedName>
    <definedName name="_xlnm.Print_Area" localSheetId="7">Personnel!$B$1:$H$33</definedName>
    <definedName name="_xlnm.Print_Area" localSheetId="16">'R &amp; D '!$A$1:$G$28</definedName>
    <definedName name="_xlnm.Print_Area" localSheetId="1">'Section A'!$A$1:$F$47</definedName>
    <definedName name="_xlnm.Print_Area" localSheetId="3">'Section B'!$A$1:$C$33</definedName>
    <definedName name="_xlnm.Print_Area" localSheetId="11">Supplies!$B$1:$H$34</definedName>
    <definedName name="_xlnm.Print_Area" localSheetId="17">'Telecommunications '!$A$1:$G$30</definedName>
    <definedName name="_xlnm.Print_Area" localSheetId="18">'Training &amp; Education'!$A$1:$G$30</definedName>
    <definedName name="_xlnm.Print_Area" localSheetId="9">Travel!$B$1:$I$31</definedName>
    <definedName name="_xlnm.Print_Area" localSheetId="22">'Work Based'!$A$1:$G$30</definedName>
  </definedNames>
  <calcPr calcId="179017" concurrentCalc="0"/>
</workbook>
</file>

<file path=xl/calcChain.xml><?xml version="1.0" encoding="utf-8"?>
<calcChain xmlns="http://schemas.openxmlformats.org/spreadsheetml/2006/main">
  <c r="H6" i="21" l="1"/>
  <c r="G6" i="20"/>
  <c r="G6" i="19"/>
  <c r="H6" i="17"/>
  <c r="I5" i="15"/>
  <c r="I19" i="15"/>
  <c r="H5" i="24"/>
  <c r="H11" i="17"/>
  <c r="G23" i="35"/>
  <c r="G22" i="35"/>
  <c r="G15" i="35"/>
  <c r="G8" i="35"/>
  <c r="G15" i="34"/>
  <c r="G11" i="34"/>
  <c r="G7" i="34"/>
  <c r="G24" i="35"/>
  <c r="G21" i="35"/>
  <c r="G20" i="35"/>
  <c r="G17" i="35"/>
  <c r="G16" i="35"/>
  <c r="G14" i="35"/>
  <c r="G13" i="35"/>
  <c r="G10" i="35"/>
  <c r="G9" i="35"/>
  <c r="G7" i="35"/>
  <c r="G6" i="35"/>
  <c r="G1" i="35"/>
  <c r="H10" i="24"/>
  <c r="H9" i="24"/>
  <c r="H6" i="24"/>
  <c r="H7" i="24"/>
  <c r="H18" i="24"/>
  <c r="G14" i="34"/>
  <c r="G10" i="34"/>
  <c r="G6" i="34"/>
  <c r="G1" i="34"/>
  <c r="G21" i="23"/>
  <c r="G20" i="23"/>
  <c r="G19" i="23"/>
  <c r="G7" i="23"/>
  <c r="G13" i="23"/>
  <c r="G16" i="23"/>
  <c r="G15" i="23"/>
  <c r="G14" i="23"/>
  <c r="G10" i="23"/>
  <c r="G9" i="23"/>
  <c r="G8" i="23"/>
  <c r="G13" i="22"/>
  <c r="G12" i="22"/>
  <c r="G11" i="22"/>
  <c r="G8" i="22"/>
  <c r="G7" i="22"/>
  <c r="G6" i="22"/>
  <c r="H12" i="21"/>
  <c r="H11" i="21"/>
  <c r="H8" i="21"/>
  <c r="H7" i="21"/>
  <c r="G12" i="20"/>
  <c r="G11" i="20"/>
  <c r="G8" i="20"/>
  <c r="G7" i="20"/>
  <c r="G12" i="19"/>
  <c r="G11" i="19"/>
  <c r="G8" i="19"/>
  <c r="G7" i="19"/>
  <c r="G11" i="18"/>
  <c r="G22" i="18"/>
  <c r="E13" i="25"/>
  <c r="G7" i="18"/>
  <c r="G18" i="18"/>
  <c r="D13" i="25"/>
  <c r="H12" i="17"/>
  <c r="H8" i="17"/>
  <c r="H7" i="17"/>
  <c r="I25" i="15"/>
  <c r="I24" i="15"/>
  <c r="I21" i="15"/>
  <c r="I20" i="15"/>
  <c r="I11" i="15"/>
  <c r="I10" i="15"/>
  <c r="I7" i="15"/>
  <c r="I6" i="15"/>
  <c r="E43" i="1"/>
  <c r="H11" i="24"/>
  <c r="H22" i="24"/>
  <c r="E45" i="1"/>
  <c r="H9" i="21"/>
  <c r="H20" i="21"/>
  <c r="D16" i="25"/>
  <c r="H13" i="21"/>
  <c r="H24" i="21"/>
  <c r="E16" i="25"/>
  <c r="G9" i="20"/>
  <c r="G20" i="20"/>
  <c r="D15" i="25"/>
  <c r="G9" i="19"/>
  <c r="G20" i="19"/>
  <c r="D14" i="25"/>
  <c r="H9" i="17"/>
  <c r="H20" i="17"/>
  <c r="D12" i="25"/>
  <c r="H13" i="17"/>
  <c r="H24" i="17"/>
  <c r="E12" i="25"/>
  <c r="E27" i="1"/>
  <c r="E26" i="1"/>
  <c r="G11" i="35"/>
  <c r="G29" i="35"/>
  <c r="D21" i="25"/>
  <c r="G25" i="35"/>
  <c r="G37" i="35"/>
  <c r="G16" i="34"/>
  <c r="G28" i="34"/>
  <c r="G12" i="34"/>
  <c r="G24" i="34"/>
  <c r="G8" i="34"/>
  <c r="G20" i="34"/>
  <c r="G18" i="35"/>
  <c r="G33" i="35"/>
  <c r="G17" i="23"/>
  <c r="G31" i="23"/>
  <c r="G11" i="23"/>
  <c r="G27" i="23"/>
  <c r="G14" i="22"/>
  <c r="G25" i="22"/>
  <c r="G9" i="22"/>
  <c r="G21" i="22"/>
  <c r="G13" i="20"/>
  <c r="G24" i="20"/>
  <c r="G13" i="19"/>
  <c r="G24" i="19"/>
  <c r="I26" i="15"/>
  <c r="I22" i="15"/>
  <c r="I12" i="15"/>
  <c r="I8" i="15"/>
  <c r="G17" i="14"/>
  <c r="G28" i="14"/>
  <c r="G12" i="14"/>
  <c r="H16" i="13"/>
  <c r="H15" i="13"/>
  <c r="H14" i="13"/>
  <c r="H13" i="13"/>
  <c r="H12" i="13"/>
  <c r="H9" i="13"/>
  <c r="H8" i="13"/>
  <c r="H7" i="13"/>
  <c r="H6" i="13"/>
  <c r="H5" i="13"/>
  <c r="G12" i="12"/>
  <c r="G13" i="12"/>
  <c r="G25" i="12"/>
  <c r="G9" i="12"/>
  <c r="G10" i="12"/>
  <c r="G21" i="12"/>
  <c r="I13" i="11"/>
  <c r="I12" i="11"/>
  <c r="I11" i="11"/>
  <c r="I8" i="11"/>
  <c r="I7" i="11"/>
  <c r="I6" i="11"/>
  <c r="H13" i="10"/>
  <c r="H12" i="10"/>
  <c r="H11" i="10"/>
  <c r="H8" i="10"/>
  <c r="H7" i="10"/>
  <c r="H6" i="10"/>
  <c r="H14" i="9"/>
  <c r="H13" i="9"/>
  <c r="H12" i="9"/>
  <c r="H9" i="9"/>
  <c r="H8" i="9"/>
  <c r="H7" i="9"/>
  <c r="G39" i="35"/>
  <c r="E32" i="1"/>
  <c r="E24" i="1"/>
  <c r="I37" i="15"/>
  <c r="E10" i="25"/>
  <c r="G30" i="34"/>
  <c r="E30" i="1"/>
  <c r="E25" i="1"/>
  <c r="E21" i="25"/>
  <c r="E33" i="1"/>
  <c r="E28" i="1"/>
  <c r="E20" i="25"/>
  <c r="E41" i="1"/>
  <c r="D20" i="25"/>
  <c r="E40" i="1"/>
  <c r="E19" i="25"/>
  <c r="E39" i="1"/>
  <c r="D19" i="25"/>
  <c r="E38" i="1"/>
  <c r="E18" i="25"/>
  <c r="E37" i="1"/>
  <c r="D18" i="25"/>
  <c r="E36" i="1"/>
  <c r="E17" i="25"/>
  <c r="E35" i="1"/>
  <c r="D17" i="25"/>
  <c r="E34" i="1"/>
  <c r="E15" i="25"/>
  <c r="E31" i="1"/>
  <c r="E14" i="25"/>
  <c r="E29" i="1"/>
  <c r="E22" i="1"/>
  <c r="E9" i="25"/>
  <c r="E20" i="1"/>
  <c r="E7" i="25"/>
  <c r="E16" i="1"/>
  <c r="C29" i="8"/>
  <c r="F20" i="25"/>
  <c r="C28" i="8"/>
  <c r="F19" i="25"/>
  <c r="I33" i="15"/>
  <c r="G24" i="14"/>
  <c r="I14" i="11"/>
  <c r="I25" i="11"/>
  <c r="H17" i="13"/>
  <c r="H28" i="13"/>
  <c r="H10" i="13"/>
  <c r="H24" i="13"/>
  <c r="I9" i="11"/>
  <c r="I21" i="11"/>
  <c r="H14" i="10"/>
  <c r="H25" i="10"/>
  <c r="E12" i="1"/>
  <c r="H9" i="10"/>
  <c r="H21" i="10"/>
  <c r="H10" i="9"/>
  <c r="H22" i="9"/>
  <c r="H15" i="9"/>
  <c r="H26" i="9"/>
  <c r="E10" i="1"/>
  <c r="G20" i="25"/>
  <c r="D10" i="25"/>
  <c r="E21" i="1"/>
  <c r="D9" i="25"/>
  <c r="E19" i="1"/>
  <c r="E8" i="25"/>
  <c r="E18" i="1"/>
  <c r="D8" i="25"/>
  <c r="E17" i="1"/>
  <c r="E6" i="25"/>
  <c r="E14" i="1"/>
  <c r="D6" i="25"/>
  <c r="E13" i="1"/>
  <c r="D5" i="25"/>
  <c r="E11" i="1"/>
  <c r="D4" i="25"/>
  <c r="E9" i="1"/>
  <c r="E5" i="25"/>
  <c r="E4" i="25"/>
  <c r="E26" i="25"/>
  <c r="G1" i="23"/>
  <c r="G1" i="22"/>
  <c r="G1" i="20"/>
  <c r="G1" i="19"/>
  <c r="G1" i="18"/>
  <c r="G1" i="16"/>
  <c r="I1" i="15"/>
  <c r="G1" i="14"/>
  <c r="G1" i="12"/>
  <c r="I1" i="11"/>
  <c r="G1" i="25"/>
  <c r="G2" i="29"/>
  <c r="G3" i="29"/>
  <c r="D3" i="29"/>
  <c r="D2" i="29"/>
  <c r="A3" i="29"/>
  <c r="B4" i="29"/>
  <c r="A2" i="29"/>
  <c r="H1" i="24"/>
  <c r="H1" i="21"/>
  <c r="H1" i="17"/>
  <c r="H1" i="13"/>
  <c r="H1" i="10"/>
  <c r="H1" i="9"/>
  <c r="G3" i="5"/>
  <c r="G2" i="5"/>
  <c r="D3" i="5"/>
  <c r="D2" i="5"/>
  <c r="A3" i="5"/>
  <c r="A2" i="5"/>
  <c r="B3" i="8"/>
  <c r="B2" i="8"/>
  <c r="A3" i="8"/>
  <c r="A2" i="8"/>
  <c r="C4" i="8"/>
  <c r="C3" i="8"/>
  <c r="C2" i="8"/>
  <c r="C1" i="8"/>
  <c r="G1" i="5"/>
  <c r="A1" i="8"/>
  <c r="B1" i="8"/>
  <c r="I14" i="15"/>
  <c r="G9" i="16"/>
  <c r="G21" i="16"/>
  <c r="H13" i="24"/>
  <c r="H14" i="24"/>
  <c r="H26" i="24"/>
  <c r="G22" i="23"/>
  <c r="G16" i="22"/>
  <c r="G17" i="22"/>
  <c r="G29" i="22"/>
  <c r="H15" i="21"/>
  <c r="G15" i="20"/>
  <c r="G15" i="19"/>
  <c r="H15" i="17"/>
  <c r="I28" i="15"/>
  <c r="H19" i="13"/>
  <c r="H20" i="13"/>
  <c r="H32" i="13"/>
  <c r="H34" i="13"/>
  <c r="G6" i="12"/>
  <c r="G7" i="12"/>
  <c r="I16" i="11"/>
  <c r="I17" i="11"/>
  <c r="I29" i="11"/>
  <c r="I31" i="11"/>
  <c r="H16" i="10"/>
  <c r="H17" i="9"/>
  <c r="H18" i="9"/>
  <c r="H30" i="9"/>
  <c r="H33" i="9"/>
  <c r="C31" i="8"/>
  <c r="H28" i="24"/>
  <c r="C26" i="8"/>
  <c r="G31" i="22"/>
  <c r="G23" i="23"/>
  <c r="G35" i="23"/>
  <c r="G19" i="25"/>
  <c r="G17" i="12"/>
  <c r="H17" i="10"/>
  <c r="H29" i="10"/>
  <c r="H31" i="10"/>
  <c r="E15" i="1"/>
  <c r="G27" i="12"/>
  <c r="C27" i="8"/>
  <c r="G37" i="23"/>
  <c r="D7" i="25"/>
  <c r="D25" i="25"/>
  <c r="C10" i="8"/>
  <c r="I15" i="15"/>
  <c r="C16" i="8"/>
  <c r="C15" i="8"/>
  <c r="F21" i="25"/>
  <c r="F18" i="25"/>
  <c r="F17" i="25"/>
  <c r="F7" i="25"/>
  <c r="F6" i="25"/>
  <c r="H16" i="21"/>
  <c r="H28" i="21"/>
  <c r="H30" i="21"/>
  <c r="G16" i="20"/>
  <c r="G28" i="20"/>
  <c r="G30" i="20"/>
  <c r="G16" i="19"/>
  <c r="G28" i="19"/>
  <c r="G30" i="19"/>
  <c r="G14" i="18"/>
  <c r="H16" i="17"/>
  <c r="H28" i="17"/>
  <c r="H30" i="17"/>
  <c r="I29" i="15"/>
  <c r="I41" i="15"/>
  <c r="I43" i="15"/>
  <c r="G20" i="14"/>
  <c r="G32" i="14"/>
  <c r="G34" i="14"/>
  <c r="G6" i="16"/>
  <c r="C21" i="8"/>
  <c r="G16" i="16"/>
  <c r="E23" i="1"/>
  <c r="F16" i="25"/>
  <c r="C25" i="8"/>
  <c r="F15" i="25"/>
  <c r="C24" i="8"/>
  <c r="F14" i="25"/>
  <c r="C23" i="8"/>
  <c r="F11" i="25"/>
  <c r="C20" i="8"/>
  <c r="F12" i="25"/>
  <c r="F10" i="25"/>
  <c r="C19" i="8"/>
  <c r="F9" i="25"/>
  <c r="C18" i="8"/>
  <c r="F8" i="25"/>
  <c r="C17" i="8"/>
  <c r="F5" i="25"/>
  <c r="G5" i="25"/>
  <c r="C14" i="8"/>
  <c r="G26" i="18"/>
  <c r="G28" i="18"/>
  <c r="G18" i="25"/>
  <c r="G21" i="25"/>
  <c r="G17" i="25"/>
  <c r="G23" i="16"/>
  <c r="G11" i="25"/>
  <c r="G9" i="25"/>
  <c r="F13" i="25"/>
  <c r="C22" i="8"/>
  <c r="F4" i="25"/>
  <c r="G4" i="25"/>
  <c r="C13" i="8"/>
  <c r="C30" i="8"/>
  <c r="G10" i="25"/>
  <c r="G16" i="25"/>
  <c r="G15" i="25"/>
  <c r="G14" i="25"/>
  <c r="G12" i="25"/>
  <c r="G8" i="25"/>
  <c r="G7" i="25"/>
  <c r="E42" i="1"/>
  <c r="E47" i="1"/>
  <c r="C33" i="8"/>
  <c r="F27" i="25"/>
  <c r="G13" i="25"/>
  <c r="G6" i="25"/>
  <c r="G28" i="25"/>
  <c r="I29" i="25"/>
  <c r="I28" i="25"/>
</calcChain>
</file>

<file path=xl/sharedStrings.xml><?xml version="1.0" encoding="utf-8"?>
<sst xmlns="http://schemas.openxmlformats.org/spreadsheetml/2006/main" count="933" uniqueCount="468">
  <si>
    <t>4. Equipment</t>
  </si>
  <si>
    <t>5. Supplies</t>
  </si>
  <si>
    <t>EXAMPLES</t>
  </si>
  <si>
    <t>Computation</t>
  </si>
  <si>
    <t>Cost</t>
  </si>
  <si>
    <t>Item</t>
  </si>
  <si>
    <t>Service Provided</t>
  </si>
  <si>
    <t>Budget Category</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</si>
  <si>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</si>
  <si>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</si>
  <si>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</si>
  <si>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</si>
  <si>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</si>
  <si>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</si>
  <si>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</si>
  <si>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</si>
  <si>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</si>
  <si>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8. Construction</t>
  </si>
  <si>
    <t>9. Occupancy (Rent &amp; Utilities)</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</si>
  <si>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</si>
  <si>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</si>
  <si>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</si>
  <si>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</si>
  <si>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</si>
  <si>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</si>
  <si>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</si>
  <si>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</si>
  <si>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</si>
  <si>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</si>
  <si>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</si>
  <si>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</si>
  <si>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</si>
  <si>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</si>
  <si>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</si>
  <si>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</si>
  <si>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</si>
  <si>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</si>
  <si>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</si>
  <si>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Position</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</si>
  <si>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</si>
  <si>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</si>
  <si>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</si>
  <si>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</si>
  <si>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</si>
  <si>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</si>
  <si>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</si>
  <si>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</si>
  <si>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</si>
  <si>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</si>
  <si>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</si>
  <si>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r>
      <t xml:space="preserve">Travel Narrative (Non-State) </t>
    </r>
    <r>
      <rPr>
        <i/>
        <sz val="10"/>
        <color theme="1"/>
        <rFont val="Times New Roman"/>
        <family val="1"/>
      </rPr>
      <t xml:space="preserve">i.e. "Match" or "Other Funding" </t>
    </r>
  </si>
  <si>
    <t>Quantity</t>
  </si>
  <si>
    <r>
      <t xml:space="preserve">Equipment Narrative (Non-State) </t>
    </r>
    <r>
      <rPr>
        <i/>
        <sz val="10"/>
        <color theme="1"/>
        <rFont val="Times New Roman"/>
        <family val="1"/>
      </rPr>
      <t xml:space="preserve">i.e. "Match" or "Other Funding" </t>
    </r>
  </si>
  <si>
    <t>Total Equipment</t>
  </si>
  <si>
    <t xml:space="preserve">Supply Items </t>
  </si>
  <si>
    <t>Quantity/ Duration</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</si>
  <si>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</si>
  <si>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</si>
  <si>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</si>
  <si>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</si>
  <si>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</si>
  <si>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</si>
  <si>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</si>
  <si>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</si>
  <si>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</si>
  <si>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</si>
  <si>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</si>
  <si>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</si>
  <si>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</si>
  <si>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r>
      <t xml:space="preserve">Occupancy Narrative (Non-State) </t>
    </r>
    <r>
      <rPr>
        <i/>
        <sz val="10"/>
        <color theme="1"/>
        <rFont val="Times New Roman"/>
        <family val="1"/>
      </rPr>
      <t xml:space="preserve">i.e. "Match" or "Other Funding" </t>
    </r>
  </si>
  <si>
    <t xml:space="preserve">Total Occupancy </t>
  </si>
  <si>
    <r>
      <t xml:space="preserve">R &amp; D Narrative (Non-State) </t>
    </r>
    <r>
      <rPr>
        <i/>
        <sz val="10"/>
        <color theme="1"/>
        <rFont val="Times New Roman"/>
        <family val="1"/>
      </rPr>
      <t xml:space="preserve">i.e. "Match" or "Other Funding" </t>
    </r>
  </si>
  <si>
    <t xml:space="preserve">Total R &amp; D </t>
  </si>
  <si>
    <r>
      <t xml:space="preserve">Telecommunications Narrative (Non-State) </t>
    </r>
    <r>
      <rPr>
        <i/>
        <sz val="10"/>
        <color theme="1"/>
        <rFont val="Times New Roman"/>
        <family val="1"/>
      </rPr>
      <t xml:space="preserve">i.e. "Match" or "Other Funding" </t>
    </r>
  </si>
  <si>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</si>
  <si>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</si>
  <si>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</si>
  <si>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</si>
  <si>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</si>
  <si>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</si>
  <si>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</si>
  <si>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</si>
  <si>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</si>
  <si>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</si>
  <si>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</si>
  <si>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</si>
  <si>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</si>
  <si>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</si>
  <si>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</si>
  <si>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</si>
  <si>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</si>
  <si>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</si>
  <si>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</si>
  <si>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</si>
  <si>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</si>
  <si>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</si>
  <si>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</si>
  <si>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</si>
  <si>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</si>
  <si>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</si>
  <si>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</si>
  <si>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</si>
  <si>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</si>
  <si>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</si>
  <si>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</si>
  <si>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</si>
  <si>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</si>
  <si>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</si>
  <si>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</si>
  <si>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</si>
  <si>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</si>
  <si>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</si>
  <si>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</si>
  <si>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</si>
  <si>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</si>
  <si>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</si>
  <si>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</si>
  <si>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</si>
  <si>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</si>
  <si>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City:</t>
  </si>
  <si>
    <t>State:</t>
  </si>
  <si>
    <t>Congressional District:</t>
  </si>
  <si>
    <t>Subrecipient Principal Place of Performance:</t>
  </si>
  <si>
    <t>Please provide names and total compensation of the top five officials:</t>
  </si>
  <si>
    <t>Name:</t>
  </si>
  <si>
    <t>Amount:</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</si>
  <si>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</si>
  <si>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</si>
  <si>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</si>
  <si>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</si>
  <si>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</si>
  <si>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</si>
  <si>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</si>
  <si>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</si>
  <si>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</si>
  <si>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</si>
  <si>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</si>
  <si>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</si>
  <si>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</si>
  <si>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</si>
  <si>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</si>
  <si>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</si>
  <si>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</si>
  <si>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</si>
  <si>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</si>
  <si>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</si>
  <si>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</si>
  <si>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</si>
  <si>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</si>
  <si>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</si>
  <si>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</si>
  <si>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</si>
  <si>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</si>
  <si>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</si>
  <si>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</si>
  <si>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</si>
  <si>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</si>
  <si>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</si>
  <si>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</si>
  <si>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</si>
  <si>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</si>
  <si>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</si>
  <si>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</si>
  <si>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</si>
  <si>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</si>
  <si>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</si>
  <si>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</si>
  <si>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</si>
  <si>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</si>
  <si>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</si>
  <si>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</si>
  <si>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</si>
  <si>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</si>
  <si>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</si>
  <si>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</si>
  <si>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</si>
  <si>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</si>
  <si>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</si>
  <si>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</si>
  <si>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</si>
  <si>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</si>
  <si>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</si>
  <si>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</si>
  <si>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</si>
  <si>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</si>
  <si>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</si>
  <si>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</si>
  <si>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</si>
  <si>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</si>
  <si>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</si>
  <si>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</si>
  <si>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</si>
  <si>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</si>
  <si>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</si>
  <si>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</si>
  <si>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</si>
  <si>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</si>
  <si>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</si>
  <si>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</si>
  <si>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</si>
  <si>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</si>
  <si>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</si>
  <si>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</si>
  <si>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</si>
  <si>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</si>
  <si>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</si>
  <si>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</si>
  <si>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</si>
  <si>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</si>
  <si>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</si>
  <si>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</si>
  <si>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</si>
  <si>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</si>
  <si>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</si>
  <si>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</si>
  <si>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</si>
  <si>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</si>
  <si>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</si>
  <si>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</si>
  <si>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</si>
  <si>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</si>
  <si>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</si>
  <si>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Total Consultant</t>
  </si>
  <si>
    <t xml:space="preserve">    STATE OF ILLINOIS                                            UNIFORM GRANT BUDGET TEMPLATE</t>
  </si>
  <si>
    <t xml:space="preserve">    STATE OF ILLINOIS                                          UNIFORM GRANT BUDGET TEMPLATE</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</si>
  <si>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</si>
  <si>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</si>
  <si>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</si>
  <si>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</si>
  <si>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</si>
  <si>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</si>
  <si>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</si>
  <si>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</si>
  <si>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</si>
  <si>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</si>
  <si>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</si>
  <si>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</si>
  <si>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</si>
  <si>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</si>
  <si>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</si>
  <si>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</si>
  <si>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</si>
  <si>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</si>
  <si>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</si>
  <si>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</si>
  <si>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</si>
  <si>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</si>
  <si>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</si>
  <si>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</si>
  <si>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</si>
  <si>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</si>
  <si>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</si>
  <si>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</si>
  <si>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</si>
  <si>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You may change formula in Column H of this row to accommodate any rows you need to insert for items that add up to the State Total</t>
  </si>
  <si>
    <t>You may change formula in Column H of this row to accommodate any rows you need to insert for items that add up to the Non-State Total</t>
  </si>
  <si>
    <t>Give a brief description of items that you are claiming</t>
  </si>
  <si>
    <t>Formula in Column H links to State Total Formula above</t>
  </si>
  <si>
    <t>Formula in Column H links to Non-State Total Formula above</t>
  </si>
  <si>
    <t>This rows adds State &amp; Non-State Totals</t>
  </si>
  <si>
    <t>You may change formula in Column I of this row to accommodate any rows you need to insert for items that add up to the State Total</t>
  </si>
  <si>
    <t>Formula in Column I links to State Total Formula above</t>
  </si>
  <si>
    <t>You may change formula in Column G of this row to accommodate any rows you need to insert for items that add up to the State Total</t>
  </si>
  <si>
    <t>Formula in Column G links to State Total Formula above</t>
  </si>
  <si>
    <t>You may change formula in Column I of this row to accommodate any rows you need to insert for items that add up to the Non-State Total</t>
  </si>
  <si>
    <t>You may change formula in Column G of this row to accommodate any rows you need to insert for items that add up to the Non-State Total</t>
  </si>
  <si>
    <t>Formula in Column G links to Non-State Total Formula above</t>
  </si>
  <si>
    <t>Formula in Column I links to Non-State Total Formula above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</si>
  <si>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</si>
  <si>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</si>
  <si>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</si>
  <si>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</si>
  <si>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</si>
  <si>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</si>
  <si>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</si>
  <si>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</si>
  <si>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</si>
  <si>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</si>
  <si>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</si>
  <si>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</si>
  <si>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enter grant number in cell F4 if available</t>
  </si>
  <si>
    <t>complete cells B2, D2, F2, B3, D3, &amp; F3</t>
  </si>
  <si>
    <t>content in rows 1 to 3 &amp; cell C4 come from Section A</t>
  </si>
  <si>
    <t>Grant #</t>
  </si>
  <si>
    <t>2001. Personnel (Salaries &amp; Wages) In-School</t>
  </si>
  <si>
    <t>3001. Personnel (Salaries &amp; Wages) Out-of-School</t>
  </si>
  <si>
    <t>2002. Fringe Benefits In-School</t>
  </si>
  <si>
    <t>3002. Fringe Benefits Out-of-School</t>
  </si>
  <si>
    <t>2003. Travel In-School</t>
  </si>
  <si>
    <t>3003. Travel Out-of-School</t>
  </si>
  <si>
    <t>2004. Equipment In-School</t>
  </si>
  <si>
    <t>3004. Equipment Out-of-School</t>
  </si>
  <si>
    <t>2005. Supplies In-School</t>
  </si>
  <si>
    <t>3005. Supplies Out-of-School</t>
  </si>
  <si>
    <t>2006. Contractual Services &amp; Subawards In-School</t>
  </si>
  <si>
    <t>3006. Contractual Services &amp; Subawards Out-of-School</t>
  </si>
  <si>
    <t>2007. Consultant (Professional Services) In-School</t>
  </si>
  <si>
    <t>3007. Consultant (Professional Services) Out-of-School</t>
  </si>
  <si>
    <t>2009. Occupancy (Rent &amp; Utilities) In-School</t>
  </si>
  <si>
    <t>3009. Occupancy (Rent &amp; Utilities) Out-of-School</t>
  </si>
  <si>
    <t>2010. Research &amp; Development (R&amp;D) In-School</t>
  </si>
  <si>
    <t>3010. Research &amp; Development (R&amp;D) Out-of-School</t>
  </si>
  <si>
    <t>2011. Telecommunications In-School</t>
  </si>
  <si>
    <t>3011. Telecommunications Out-of-School</t>
  </si>
  <si>
    <t>2012. Training &amp; Education In-School</t>
  </si>
  <si>
    <t>3012. Training &amp; Education Out-of-School</t>
  </si>
  <si>
    <t>2013. Direct Administrative costs In-School</t>
  </si>
  <si>
    <t>3013. Direct Administrative costs Out-of-School</t>
  </si>
  <si>
    <t>2014. Miscellaneous Costs In-School</t>
  </si>
  <si>
    <t>3014. Miscellaneous Costs Out-of-School</t>
  </si>
  <si>
    <t>2017.  Indirect Costs In-School* (see below)</t>
  </si>
  <si>
    <t>3017.  Indirect Costs Out-of-School* (see below)</t>
  </si>
  <si>
    <t xml:space="preserve">7001. Personnel (Salaries &amp; Wages)                        </t>
  </si>
  <si>
    <t>7002. Fringe Benefits</t>
  </si>
  <si>
    <t xml:space="preserve">7003. Travel                    </t>
  </si>
  <si>
    <t>7004. Equipment</t>
  </si>
  <si>
    <t>7005. Supplies</t>
  </si>
  <si>
    <t xml:space="preserve">7006. Contractual Services &amp; Subawards </t>
  </si>
  <si>
    <t xml:space="preserve">7007. Consultant (Professional Services) </t>
  </si>
  <si>
    <t>7009. Occupancy (Rent &amp; Utilities)</t>
  </si>
  <si>
    <t xml:space="preserve">7010. Research &amp; Development (R&amp;D) </t>
  </si>
  <si>
    <t>7011. Telecommunications</t>
  </si>
  <si>
    <t>7012. Training &amp; Education</t>
  </si>
  <si>
    <t>7013. Direct Administrative costs</t>
  </si>
  <si>
    <t>7014. Miscellaneous Costs</t>
  </si>
  <si>
    <r>
      <t xml:space="preserve">7510. </t>
    </r>
    <r>
      <rPr>
        <i/>
        <u/>
        <sz val="11"/>
        <color theme="1"/>
        <rFont val="Times New Roman"/>
        <family val="1"/>
      </rPr>
      <t>Direct Training Costs</t>
    </r>
  </si>
  <si>
    <r>
      <t xml:space="preserve">7520. </t>
    </r>
    <r>
      <rPr>
        <i/>
        <u/>
        <sz val="11"/>
        <color theme="1"/>
        <rFont val="Times New Roman"/>
        <family val="1"/>
      </rPr>
      <t>Work Based Training</t>
    </r>
  </si>
  <si>
    <r>
      <t xml:space="preserve">7530. </t>
    </r>
    <r>
      <rPr>
        <i/>
        <u/>
        <sz val="11"/>
        <color theme="1"/>
        <rFont val="Times New Roman"/>
        <family val="1"/>
      </rPr>
      <t>Other Program Costs</t>
    </r>
  </si>
  <si>
    <r>
      <t xml:space="preserve">2510. </t>
    </r>
    <r>
      <rPr>
        <i/>
        <u/>
        <sz val="11"/>
        <color theme="1"/>
        <rFont val="Times New Roman"/>
        <family val="1"/>
      </rPr>
      <t>Direct Training Costs In-School</t>
    </r>
  </si>
  <si>
    <r>
      <t xml:space="preserve">3510. </t>
    </r>
    <r>
      <rPr>
        <i/>
        <u/>
        <sz val="11"/>
        <color theme="1"/>
        <rFont val="Times New Roman"/>
        <family val="1"/>
      </rPr>
      <t>Direct Training Costs Out-of-School</t>
    </r>
  </si>
  <si>
    <r>
      <t xml:space="preserve">2520. </t>
    </r>
    <r>
      <rPr>
        <i/>
        <u/>
        <sz val="11"/>
        <color theme="1"/>
        <rFont val="Times New Roman"/>
        <family val="1"/>
      </rPr>
      <t>Work Based Training In-School</t>
    </r>
  </si>
  <si>
    <r>
      <t xml:space="preserve">3520. </t>
    </r>
    <r>
      <rPr>
        <i/>
        <u/>
        <sz val="11"/>
        <color theme="1"/>
        <rFont val="Times New Roman"/>
        <family val="1"/>
      </rPr>
      <t>Work Based Training Out-of-School</t>
    </r>
  </si>
  <si>
    <r>
      <t xml:space="preserve">2530. </t>
    </r>
    <r>
      <rPr>
        <i/>
        <u/>
        <sz val="11"/>
        <color theme="1"/>
        <rFont val="Times New Roman"/>
        <family val="1"/>
      </rPr>
      <t>Other Program Costs In-School</t>
    </r>
  </si>
  <si>
    <r>
      <t xml:space="preserve">3530. </t>
    </r>
    <r>
      <rPr>
        <i/>
        <u/>
        <sz val="11"/>
        <color theme="1"/>
        <rFont val="Times New Roman"/>
        <family val="1"/>
      </rPr>
      <t>Other Program Costs Out-of-School</t>
    </r>
  </si>
  <si>
    <t>to select an option - highlight the box and drop down the shape fill box on the drawing tools ribbon.  you can either select a fill color or you can fill with texture, choose more textures and pick a checkmark from clipart.</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</si>
  <si>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</si>
  <si>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</si>
  <si>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</si>
  <si>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</si>
  <si>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</si>
  <si>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</si>
  <si>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</si>
  <si>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</si>
  <si>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</si>
  <si>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</si>
  <si>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</si>
  <si>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r>
      <t xml:space="preserve"> FFATA Data Collection Form</t>
    </r>
    <r>
      <rPr>
        <b/>
        <sz val="9"/>
        <rFont val="Times New Roman"/>
        <family val="1"/>
      </rPr>
      <t xml:space="preserve"> (if needed by agency)</t>
    </r>
  </si>
  <si>
    <r>
      <t>Under FFATA, all subrecipients who r</t>
    </r>
    <r>
      <rPr>
        <sz val="9"/>
        <rFont val="Times New Roman"/>
        <family val="1"/>
      </rPr>
      <t xml:space="preserve">eceive $25,000 </t>
    </r>
    <r>
      <rPr>
        <sz val="9"/>
        <color theme="1"/>
        <rFont val="Times New Roman"/>
        <family val="1"/>
      </rPr>
      <t>or more must provide the following information for federal reporting. Please fill out the following form accurately and completely.</t>
    </r>
  </si>
  <si>
    <t>grantee is sub-recipient</t>
  </si>
  <si>
    <t>4-digit extension if applicable:</t>
  </si>
  <si>
    <t xml:space="preserve">Sub-recipient DUNS:                                                          </t>
  </si>
  <si>
    <t xml:space="preserve">Sub-recipient Parent Company DUNS:                      </t>
  </si>
  <si>
    <t>Sub-recipient Name:</t>
  </si>
  <si>
    <t>Sub-recipient DBA Name:</t>
  </si>
  <si>
    <t>Sub-recipient Street Address:</t>
  </si>
  <si>
    <t>Zip-Code:</t>
  </si>
  <si>
    <t>Project Period:  From:</t>
  </si>
  <si>
    <t>Project Period:  To:</t>
  </si>
  <si>
    <t>Under certain circumstances, sub-recipient must provide names and total compensation of its top 5 highly compensated officials.  Please answer the following questions and follow the instructions.</t>
  </si>
  <si>
    <t>Yes</t>
  </si>
  <si>
    <t>If Yes, must answer Q2 below.</t>
  </si>
  <si>
    <t>No</t>
  </si>
  <si>
    <t>If No, you are not required to provide data.</t>
  </si>
  <si>
    <t>If No, you must provide the data.  Please fill out the rest of this form.</t>
  </si>
  <si>
    <t xml:space="preserve">Personnel In-School Narrative (State): </t>
  </si>
  <si>
    <t>Personnel Out-of-School Narrative (State):</t>
  </si>
  <si>
    <t>State In-School Total</t>
  </si>
  <si>
    <t xml:space="preserve">State Out-of-School Total </t>
  </si>
  <si>
    <t>State Out-of-School Total</t>
  </si>
  <si>
    <t xml:space="preserve">Fringe Benefits In-School Narrative (State): </t>
  </si>
  <si>
    <t xml:space="preserve">Fringe Benefits Out-of-School Narrative (State): </t>
  </si>
  <si>
    <t xml:space="preserve">Travel In-State Narrative (State): </t>
  </si>
  <si>
    <t>Travel Out-of-State Narrative (State):</t>
  </si>
  <si>
    <t xml:space="preserve">Equipment In-School Narrative (State): </t>
  </si>
  <si>
    <t xml:space="preserve">Equipment Out-of-State Narrative (State): </t>
  </si>
  <si>
    <t xml:space="preserve">Supplies In-School Narrative (State): </t>
  </si>
  <si>
    <t xml:space="preserve">Supplies Out-of-State Narrative (State): </t>
  </si>
  <si>
    <t xml:space="preserve">Contractual Services In-School Narrative (State): </t>
  </si>
  <si>
    <t xml:space="preserve">Contractual Services Out-of-School Narrative (State): </t>
  </si>
  <si>
    <t xml:space="preserve">Occupancy In-School Narrative (State): </t>
  </si>
  <si>
    <t xml:space="preserve">Occupancy Out-of-State Narrative (State): </t>
  </si>
  <si>
    <t xml:space="preserve">R &amp; D In-School Narrative (State): </t>
  </si>
  <si>
    <t xml:space="preserve">R &amp; D Out-of-State Narrative (State): </t>
  </si>
  <si>
    <t xml:space="preserve">Telecommunications In-School Narrative (State): </t>
  </si>
  <si>
    <t xml:space="preserve">Telecommunications Out-of-School Narrative (State): </t>
  </si>
  <si>
    <t xml:space="preserve">Training &amp; Education In-School Narrative (State): </t>
  </si>
  <si>
    <t xml:space="preserve">Training &amp; Education Out-of-School Narrative (State): </t>
  </si>
  <si>
    <t xml:space="preserve">Direct Administrative In-School Narrative (State): </t>
  </si>
  <si>
    <t xml:space="preserve">Direct Administrative Out-of-School Narrative (State): </t>
  </si>
  <si>
    <t xml:space="preserve">Other Costs In-School Narrative (State): </t>
  </si>
  <si>
    <t xml:space="preserve">Other Costs Out-of-State Narrative (State): </t>
  </si>
  <si>
    <r>
      <rPr>
        <b/>
        <sz val="10"/>
        <color theme="1"/>
        <rFont val="Times New Roman"/>
        <family val="1"/>
      </rPr>
      <t xml:space="preserve">15A). </t>
    </r>
    <r>
      <rPr>
        <b/>
        <u/>
        <sz val="10"/>
        <color theme="1"/>
        <rFont val="Times New Roman"/>
        <family val="1"/>
      </rPr>
      <t>Direct Training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</si>
  <si>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t>yr</t>
  </si>
  <si>
    <t>Remedial / Prevocational Training</t>
  </si>
  <si>
    <t>WIOA Performance Based Contract</t>
  </si>
  <si>
    <t xml:space="preserve">Supportive Services </t>
  </si>
  <si>
    <r>
      <rPr>
        <b/>
        <u/>
        <sz val="10"/>
        <color theme="1"/>
        <rFont val="Times New Roman"/>
        <family val="1"/>
      </rPr>
      <t>Direct Training Costs In-School</t>
    </r>
    <r>
      <rPr>
        <b/>
        <sz val="10"/>
        <color theme="1"/>
        <rFont val="Times New Roman"/>
        <family val="1"/>
      </rPr>
      <t xml:space="preserve"> Narrative (State): </t>
    </r>
  </si>
  <si>
    <r>
      <rPr>
        <b/>
        <u/>
        <sz val="10"/>
        <color theme="1"/>
        <rFont val="Times New Roman"/>
        <family val="1"/>
      </rPr>
      <t>Direct Training Costs Out-of-School</t>
    </r>
    <r>
      <rPr>
        <b/>
        <sz val="10"/>
        <color theme="1"/>
        <rFont val="Times New Roman"/>
        <family val="1"/>
      </rPr>
      <t xml:space="preserve"> Narrative (State): </t>
    </r>
  </si>
  <si>
    <r>
      <rPr>
        <b/>
        <u/>
        <sz val="10"/>
        <color theme="1"/>
        <rFont val="Times New Roman"/>
        <family val="1"/>
      </rPr>
      <t>Direct Training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</si>
  <si>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Direct Training Costs</t>
    </r>
  </si>
  <si>
    <r>
      <rPr>
        <b/>
        <sz val="10"/>
        <color theme="1"/>
        <rFont val="Times New Roman"/>
        <family val="1"/>
      </rPr>
      <t xml:space="preserve">15B). </t>
    </r>
    <r>
      <rPr>
        <b/>
        <u/>
        <sz val="10"/>
        <color theme="1"/>
        <rFont val="Times New Roman"/>
        <family val="1"/>
      </rPr>
      <t>Work Based Training</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</si>
  <si>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t>On the Job Training</t>
  </si>
  <si>
    <t>Work Experience / Internships</t>
  </si>
  <si>
    <r>
      <rPr>
        <b/>
        <u/>
        <sz val="10"/>
        <color theme="1"/>
        <rFont val="Times New Roman"/>
        <family val="1"/>
      </rPr>
      <t>Work Based Training In-School</t>
    </r>
    <r>
      <rPr>
        <b/>
        <sz val="10"/>
        <color theme="1"/>
        <rFont val="Times New Roman"/>
        <family val="1"/>
      </rPr>
      <t xml:space="preserve"> Narrative (State): </t>
    </r>
  </si>
  <si>
    <r>
      <rPr>
        <b/>
        <u/>
        <sz val="10"/>
        <color theme="1"/>
        <rFont val="Times New Roman"/>
        <family val="1"/>
      </rPr>
      <t>Work Based Training Out-of-School</t>
    </r>
    <r>
      <rPr>
        <b/>
        <sz val="10"/>
        <color theme="1"/>
        <rFont val="Times New Roman"/>
        <family val="1"/>
      </rPr>
      <t xml:space="preserve"> Narrative (State): </t>
    </r>
  </si>
  <si>
    <r>
      <rPr>
        <b/>
        <u/>
        <sz val="10"/>
        <color theme="1"/>
        <rFont val="Times New Roman"/>
        <family val="1"/>
      </rPr>
      <t>Work Based Training</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</si>
  <si>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Work Based Training</t>
    </r>
  </si>
  <si>
    <t xml:space="preserve">Indirect Cost Narrative In-School (State): </t>
  </si>
  <si>
    <t xml:space="preserve">Indirect Cost Out-of-School Narrative (State): </t>
  </si>
  <si>
    <r>
      <rPr>
        <b/>
        <sz val="10"/>
        <color theme="1"/>
        <rFont val="Times New Roman"/>
        <family val="1"/>
      </rPr>
      <t>15C).</t>
    </r>
    <r>
      <rPr>
        <b/>
        <u/>
        <sz val="10"/>
        <color theme="1"/>
        <rFont val="Times New Roman"/>
        <family val="1"/>
      </rPr>
      <t>Other Program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</si>
  <si>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Other Program Costs In-School</t>
    </r>
    <r>
      <rPr>
        <b/>
        <sz val="10"/>
        <color theme="1"/>
        <rFont val="Times New Roman"/>
        <family val="1"/>
      </rPr>
      <t xml:space="preserve"> Narrative (State): </t>
    </r>
  </si>
  <si>
    <r>
      <rPr>
        <b/>
        <u/>
        <sz val="10"/>
        <color theme="1"/>
        <rFont val="Times New Roman"/>
        <family val="1"/>
      </rPr>
      <t>Other Program Costs Out-of-School</t>
    </r>
    <r>
      <rPr>
        <b/>
        <sz val="10"/>
        <color theme="1"/>
        <rFont val="Times New Roman"/>
        <family val="1"/>
      </rPr>
      <t xml:space="preserve"> Narrative (State): </t>
    </r>
  </si>
  <si>
    <r>
      <rPr>
        <b/>
        <u/>
        <sz val="10"/>
        <color theme="1"/>
        <rFont val="Times New Roman"/>
        <family val="1"/>
      </rPr>
      <t>Other Program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</si>
  <si>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Other Program Costs</t>
    </r>
  </si>
  <si>
    <t>State In-School</t>
  </si>
  <si>
    <t>State Out-of-School</t>
  </si>
  <si>
    <t>Non-State Amount</t>
  </si>
  <si>
    <t>TOTAL PROJECT COSTS</t>
  </si>
  <si>
    <t>State In-School Request</t>
  </si>
  <si>
    <t>State Out-of-School Request</t>
  </si>
  <si>
    <t>15A. Direct Training Costs</t>
  </si>
  <si>
    <t>15B. Work Based Training</t>
  </si>
  <si>
    <t>15C. Other Program Costs</t>
  </si>
  <si>
    <t>Occupational Skills Training Other</t>
  </si>
  <si>
    <r>
      <t>Section C</t>
    </r>
    <r>
      <rPr>
        <u/>
        <sz val="20"/>
        <color theme="1"/>
        <rFont val="Times New Roman"/>
        <family val="1"/>
      </rPr>
      <t xml:space="preserve"> - BUDGET LINE ITEM DEFINITIONS</t>
    </r>
  </si>
  <si>
    <r>
      <t xml:space="preserve">2001. PERSONNEL IN-SCHOOL YOUTH: Compensation for personal services includes all remuneration, paid currently or accrued, for services of employees rendered during the period of performance under the award, including but not necessarily limited to wages and salaries as defined in 2 CFR 200.430 </t>
    </r>
    <r>
      <rPr>
        <sz val="9"/>
        <color rgb="FF000000"/>
        <rFont val="Times New Roman"/>
        <family val="1"/>
      </rPr>
      <t>for individual personnel providing services for in-school youth</t>
    </r>
    <r>
      <rPr>
        <sz val="9"/>
        <color theme="1"/>
        <rFont val="Times New Roman"/>
        <family val="1"/>
      </rPr>
      <t>.</t>
    </r>
  </si>
  <si>
    <r>
      <t xml:space="preserve">3001. PERSONNEL OUT OF SCHOOL YOUTH: Compensation for personal services includes all remuneration, paid currently or accrued, for services of employees rendered during the period of performance under the award, including but not necessarily limited to wages and salaries as defined in 2 CFR 200.430 </t>
    </r>
    <r>
      <rPr>
        <sz val="9"/>
        <color rgb="FF000000"/>
        <rFont val="Times New Roman"/>
        <family val="1"/>
      </rPr>
      <t>for individual personnel providing services for out-of-school youth</t>
    </r>
    <r>
      <rPr>
        <sz val="9"/>
        <color theme="1"/>
        <rFont val="Times New Roman"/>
        <family val="1"/>
      </rPr>
      <t>.</t>
    </r>
  </si>
  <si>
    <r>
      <t xml:space="preserve">2002. FRINGE BENEFITS IN-SCHOOL YOUTH :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t>
    </r>
    <r>
      <rPr>
        <sz val="9"/>
        <color rgb="FF000000"/>
        <rFont val="Times New Roman"/>
        <family val="1"/>
      </rPr>
      <t>for individual personnel providing services for in-school youth</t>
    </r>
    <r>
      <rPr>
        <sz val="9"/>
        <color theme="1"/>
        <rFont val="Times New Roman"/>
        <family val="1"/>
      </rPr>
      <t>.</t>
    </r>
  </si>
  <si>
    <t>3002.  FRINGE BENEFITS OUT OF SCHOOL YOUTH: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out-of-school youth.</t>
  </si>
  <si>
    <t>2003. TRAVEL IN-SCHOOL YOUTH: Costs consistent with 2CFR200.474 including expenses for transportation, lodging, subsistence, and related items incurred by employees who are in travel status on official business for personnel providing services to in-school youth</t>
  </si>
  <si>
    <t>3003. TRAVEL OUT OF SCHOOL YOUTH:  Costs consistent with 2CFR200.474 including expenses for transportation, lodging, subsistence, and related items incurred by employees who are in travel status on official business for personnel providing services to out of school youth</t>
  </si>
  <si>
    <t>2004. EQUIPMENT IN-SCHOOL YOUTH: An article of tangible personal property that has a useful life of more than one year and a per-unit acquisition cost of more than $5,000 for programs that serve in-school youth.  NOTE: Prior written approval is required for all equipment purchases.</t>
  </si>
  <si>
    <t>3004. EQUIPMENT: An article of tangible personal property that has a useful life of more than one year and a per-unit acquisition cost of more than $5,000 for programs that serve out of school youth.  NOTE: Prior written approval is required for all equipment purchases.</t>
  </si>
  <si>
    <t>2005. SUPPLIES IN-SCHOOL YOUTH: Consistent with 2CFR200.94 including tangible personal property other than those described in 200.33 (equipment) that is required that serves in-school youth.</t>
  </si>
  <si>
    <t>3005. SUPPLIES OUT OF SCHOOL: Consistent with 2CFR200.94 including tangible personal property other than those described in 200.33 (equipment) that is required that serves out of school youth.</t>
  </si>
  <si>
    <t>2006. CONTRACTUAL &amp; SUBAWARDS IN-SCHOOL YOUTH: Costs consistent with 2CFR.200.318 and 2 CFR 200.92 (for pass-through entities), 2CFR200.22 means the legal instrument by which a non-Federal entity purchases property or services needed to carry out the project that serve in school youth.</t>
  </si>
  <si>
    <t>3006. CONTRACTUAL &amp; SUBAWARDS OUT OF SCHOOL YOUTH: Costs consistent with 2CFR.200.318 and 2 CFR 200.92 (for pass-through entities), 2CFR200.22 means the legal instrument by which a non-Federal entity purchases property or services needed to carry out the project that serve out of school youth.</t>
  </si>
  <si>
    <t>2007. CONSULTANT IN-SCHOOL YOUTH: The costs associated with consultant services and expenses as defined at 2 CFR 200.459 that serve in-school youth.</t>
  </si>
  <si>
    <t>3007. CONSULTANT OUT OF SCHOOL YOUTH: The costs associated with consultant services and expenses as defined at 2 CFR 200.459 that serve out of school youth.</t>
  </si>
  <si>
    <t>2009. OCCUPANCY IN-SCHOOL YOUTH: The costs associated with occupancy, rent and utilities as defined at 2 CFR 200.465 that is attributed to serving in-school youth.</t>
  </si>
  <si>
    <t>3009. OCCUPANCY OUT OF SCHOOL YOUTH: The costs associated with occupancy, rent and utilities as defined at 2 CFR 200.465 that is attributed to serving out of school youth.</t>
  </si>
  <si>
    <t>2010. RESEARCH &amp; DEVELOPMENT IN-SCHOOL YOUTH: The costs associated with all research activities, both basic and applied as defined at 2 CFR 200.87 that is focused on serving in-school youth.</t>
  </si>
  <si>
    <t>3010. RESEARCH &amp; DEVELOPMENT OUT OF SCHOOL YOUTH: The costs associated with all research activities, both basic and applied as defined at 2 CFR 200.87 that is focused on serving out of school youth.</t>
  </si>
  <si>
    <t>2011. TELECOMMUNICATIONS IN-SCHOOL YOUTH: Costs of telecommunication services required by the project that can be specifically identified with the project or activity and are not also recovered as direct administrative or indirect costs and are associated with serving in-school youth.</t>
  </si>
  <si>
    <t>3011. TELECOMMUNICATIONS OUT OF SCHOOL YOUTH: Costs of telecommunication services required by the project that can be specifically identified with the project or activity and are not also recovered as direct administrative or indirect costs and are associated with serving out of school youth.</t>
  </si>
  <si>
    <t>2012. TRAINING &amp; EDUCATION IN-SCHOOL YOUTH: Cost associated with the training, education and development of employees as defined at 2 CFR 200.472 that is focused on serving in-school youth.</t>
  </si>
  <si>
    <t>3012. TRAINING &amp; EDUCATION OUT OF SCHOOL YOUTH: Cost associated with the training, education and development of employees as defined at 2 CFR 200.472 that is focused on serving out of school youth.</t>
  </si>
  <si>
    <t>2013 DIRECT ADMINISTRATION IN-SCHOOL YOUTH: The cost of administrative services that are integral to a project or activity that include individuals that can be specifically identified with the project or activity and are not also recovered as indirect costs and are associated with serving in-school youth</t>
  </si>
  <si>
    <t>3013 DIRECT ADMINISTRATION OUT OF SCHOOL YOUTH: The cost of administrative services that are integral to a project or activity that include individuals that can be specifically identified with the project or activity and are not also recovered as indirect costs and are associated with serving out of school youth</t>
  </si>
  <si>
    <t>2014 MISCELLANEOUS IN-SCHOOL YOUTH: Allowable costs that are not classified in other budget lines and are associated with serving in-school youth.</t>
  </si>
  <si>
    <t>3014 MISCELLANEOUS OUT OF SCHOOL YOUTH: Allowable costs that are not classified in other budget lines and are associated with serving out of school youth.</t>
  </si>
  <si>
    <r>
      <rPr>
        <u/>
        <sz val="9"/>
        <color theme="1"/>
        <rFont val="Times New Roman"/>
        <family val="1"/>
      </rPr>
      <t>Occupational Skills Training Other:</t>
    </r>
    <r>
      <rPr>
        <sz val="9"/>
        <color theme="1"/>
        <rFont val="Times New Roman"/>
        <family val="1"/>
      </rPr>
      <t xml:space="preserve">  All payments made to a training institution, training provider, including community-based organizations, or other private organization of demonstrated effectiveness, for occupational classroom training authorized pursuant to a contract for training services, or other contractual arrangement that constitutes an exception to the use of an ITA.  </t>
    </r>
  </si>
  <si>
    <r>
      <rPr>
        <u/>
        <sz val="9"/>
        <color theme="1"/>
        <rFont val="Times New Roman"/>
        <family val="1"/>
      </rPr>
      <t>Remedial Training / Pre-Vocational Services:</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</si>
  <si>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WIOA Pay-for-Performance Contracts:</t>
    </r>
    <r>
      <rPr>
        <sz val="9"/>
        <color theme="1"/>
        <rFont val="Times New Roman"/>
        <family val="1"/>
      </rPr>
      <t xml:space="preserve">  Costs for WIOA Pay-for-Performance Contracts paid to the service provider based on the achievement of specified levels of performance on the performance outcomes within a defined timetable that are independently validated as outlined in the WIOA regulations at 20 CFR 683.510.</t>
    </r>
  </si>
  <si>
    <r>
      <rPr>
        <u/>
        <sz val="9"/>
        <color theme="1"/>
        <rFont val="Times New Roman"/>
        <family val="1"/>
      </rPr>
      <t>Supportive Services:</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t>
    </r>
  </si>
  <si>
    <t>2510 DIRECT TRAINING COSTS IN-SCHOOL YOUTH:  Program expenditures for training leading to jobs in demand occupations for in-school youth as outlined in the State of Illinois Training Expenditure Policy. [SHADED LINES LISTED BELOW “ROLL UP” INTO THIS BUDGET LINE]</t>
  </si>
  <si>
    <t>3510 DIRECT TRAINING COSTS OUT OF SCHOOL YOUTH:  Program expenditures for training leading to jobs in demand occupations for out of school youth as outlined in the State of Illinois Training Expenditure Policy. [SHADED LINES LISTED BELOW “ROLL UP” INTO THIS BUDGET LINE and will be reported in GRS]</t>
  </si>
  <si>
    <r>
      <rPr>
        <u/>
        <sz val="9"/>
        <color theme="1"/>
        <rFont val="Times New Roman"/>
        <family val="1"/>
      </rPr>
      <t>On-the-Job Training (OJT):</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</si>
  <si>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 xml:space="preserve">Work Experience / Internships: </t>
    </r>
    <r>
      <rPr>
        <sz val="9"/>
        <color theme="1"/>
        <rFont val="Times New Roman"/>
        <family val="1"/>
      </rPr>
      <t xml:space="preserve"> Cost associated with a planned, structured, time-limited learning experience that takes places in a workplace as a work experience, internship or job-shadowing (20 CFR 680.180).  This also includes the wages and staff costs for the development and management of the work experience.</t>
    </r>
  </si>
  <si>
    <t>2520 WORK-BASED TRAINING IN-SCHOOL YOUTH:  Includes on-the-job training and work experience for in-school youth as outlined at 20 CFR 680.700 through 680.840 [SHADED LINES LISTED BELOW “ROLL UP” INTO THIS BUDGET LINE]</t>
  </si>
  <si>
    <t>3520 WORK-BASED TRAINING OUT OF SCHOOL YOUTH:  Includes on-the-job training and work experience for out of school youth as outlined at 20 CFR 680.700 through 680.840 [SHADED LINES LISTED BELOW “ROLL UP” INTO THIS BUDGET LINE]</t>
  </si>
  <si>
    <t>2530 OTHER PROGRAM COSTS IN-SCHOOL YOUTH:  All other program costs related to providing services not elsewhere classified for in-school youth</t>
  </si>
  <si>
    <t>3530 OTHER PROGRAM COSTS OUT OF SCHOOL YOUTH:  All other program costs related to providing services not elsewhere classified for out of school youth</t>
  </si>
  <si>
    <t>2017 INDIRECT IN-SCHOOL: Includes the allowable costs defined in 2 CFR 200.414 that are attributed to in-school youth activities</t>
  </si>
  <si>
    <t>3017 INDIRECT OUT OF SCHOOL: Includes the allowable costs defined in 2 CFR 200.414 that are attributed to out of school youth activities</t>
  </si>
  <si>
    <t xml:space="preserve">75-451 </t>
  </si>
  <si>
    <t>420-30-0075</t>
  </si>
  <si>
    <t>WIOA Statewide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</si>
</sst>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63"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i/>
      <u val="singleAccounting"/>
      <sz val="10"/>
      <name val="Times New Roman"/>
      <family val="1"/>
    </font>
    <font>
      <sz val="11"/>
      <color theme="0"/>
      <name val="Times New Roman"/>
      <family val="1"/>
    </font>
    <font>
      <i/>
      <sz val="11"/>
      <color rgb="FFFF0000"/>
      <name val="Times New Roman"/>
      <family val="1"/>
    </font>
    <font>
      <sz val="11"/>
      <color rgb="FF9C6500"/>
      <name val="Calibri"/>
      <family val="2"/>
      <scheme val="minor"/>
    </font>
    <font>
      <i/>
      <u/>
      <sz val="11"/>
      <color theme="1"/>
      <name val="Times New Roman"/>
      <family val="1"/>
    </font>
    <font>
      <sz val="9"/>
      <name val="Times New Roman"/>
      <family val="1"/>
    </font>
    <font>
      <b/>
      <sz val="9"/>
      <name val="Times New Roman"/>
      <family val="1"/>
    </font>
    <font>
      <sz val="10"/>
      <color indexed="8"/>
      <name val="Times New Roman"/>
      <family val="1"/>
    </font>
  </fonts>
  <fills count="10">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theme="0" tint="-0.14999847407452621"/>
        <bgColor indexed="64"/>
      </patternFill>
    </fill>
    <fill>
      <patternFill patternType="solid">
        <fgColor rgb="FFDFEAFD"/>
        <bgColor indexed="64"/>
      </patternFill>
    </fill>
    <fill>
      <patternFill patternType="solid">
        <fgColor theme="0"/>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6">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8" fillId="6" borderId="0" applyNumberFormat="0" applyBorder="0" applyAlignment="0" applyProtection="0"/>
  </cellStyleXfs>
  <cellXfs count="663">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40" fillId="0" borderId="20" xfId="0" applyFont="1" applyBorder="1" applyAlignment="1">
      <alignment horizontal="center"/>
    </xf>
    <xf numFmtId="0" fontId="17" fillId="0" borderId="20" xfId="0" applyFont="1" applyBorder="1" applyAlignment="1">
      <alignment horizontal="center"/>
    </xf>
    <xf numFmtId="0" fontId="40"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3" fillId="0" borderId="0" xfId="0" applyFont="1" applyAlignment="1">
      <alignment horizontal="lef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0" fillId="0" borderId="0" xfId="0" applyFont="1"/>
    <xf numFmtId="0" fontId="46" fillId="0" borderId="0" xfId="0" applyFont="1" applyAlignment="1">
      <alignment horizontal="center" vertical="center"/>
    </xf>
    <xf numFmtId="0" fontId="46"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3" fillId="2" borderId="0" xfId="0" applyFont="1" applyFill="1" applyBorder="1" applyAlignment="1">
      <alignment vertical="center" wrapText="1"/>
    </xf>
    <xf numFmtId="0" fontId="39"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8" fillId="0" borderId="0" xfId="0" applyFont="1" applyBorder="1" applyAlignment="1">
      <alignment vertical="center" wrapText="1"/>
    </xf>
    <xf numFmtId="0" fontId="17" fillId="0" borderId="0" xfId="0" applyFont="1" applyBorder="1" applyAlignment="1">
      <alignment horizontal="left" vertical="center"/>
    </xf>
    <xf numFmtId="0" fontId="52"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31" fillId="0" borderId="0" xfId="0" applyFont="1" applyBorder="1" applyAlignment="1">
      <alignment horizontal="right"/>
    </xf>
    <xf numFmtId="0" fontId="2" fillId="0" borderId="0" xfId="0" applyFont="1" applyBorder="1" applyAlignment="1">
      <alignment horizontal="left"/>
    </xf>
    <xf numFmtId="0" fontId="27" fillId="0" borderId="17" xfId="0" applyFont="1" applyBorder="1" applyAlignment="1">
      <alignment horizontal="center" vertical="top" wrapText="1"/>
    </xf>
    <xf numFmtId="0" fontId="26" fillId="0" borderId="0" xfId="0" applyFont="1" applyBorder="1" applyAlignment="1"/>
    <xf numFmtId="0" fontId="25" fillId="0" borderId="0" xfId="0" applyFont="1" applyBorder="1" applyAlignment="1"/>
    <xf numFmtId="0" fontId="24" fillId="0" borderId="17" xfId="0" applyFont="1" applyBorder="1" applyAlignment="1">
      <alignment horizontal="center" vertical="center" wrapText="1"/>
    </xf>
    <xf numFmtId="0" fontId="27" fillId="0" borderId="17" xfId="0" applyFont="1" applyBorder="1" applyAlignment="1">
      <alignment horizontal="center" vertical="top"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3" fillId="2" borderId="17" xfId="0" applyFont="1" applyFill="1" applyBorder="1" applyAlignment="1">
      <alignment horizontal="left" vertical="center" wrapText="1"/>
    </xf>
    <xf numFmtId="0" fontId="23" fillId="0" borderId="14" xfId="0" applyFont="1" applyBorder="1" applyAlignment="1">
      <alignment horizontal="right" vertical="center"/>
    </xf>
    <xf numFmtId="0" fontId="30" fillId="0" borderId="0" xfId="0" applyFont="1"/>
    <xf numFmtId="44" fontId="23" fillId="0" borderId="0" xfId="1" applyFont="1" applyBorder="1"/>
    <xf numFmtId="44" fontId="0" fillId="0" borderId="0" xfId="1" applyFont="1" applyBorder="1"/>
    <xf numFmtId="44" fontId="23" fillId="0" borderId="0" xfId="1" applyFont="1" applyBorder="1" applyProtection="1"/>
    <xf numFmtId="44" fontId="40" fillId="0" borderId="0" xfId="1" applyFont="1" applyBorder="1" applyAlignment="1">
      <alignment horizontal="left"/>
    </xf>
    <xf numFmtId="44" fontId="17" fillId="0" borderId="0" xfId="1" applyFont="1" applyBorder="1"/>
    <xf numFmtId="44" fontId="53" fillId="0" borderId="0" xfId="1" applyFont="1" applyBorder="1" applyAlignment="1">
      <alignment horizontal="left"/>
    </xf>
    <xf numFmtId="44" fontId="54" fillId="0" borderId="0" xfId="1" applyFont="1" applyBorder="1"/>
    <xf numFmtId="44" fontId="40"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3" fillId="2" borderId="17" xfId="0" applyFont="1" applyFill="1" applyBorder="1" applyAlignment="1" applyProtection="1">
      <alignment horizontal="left" vertical="center" wrapText="1"/>
      <protection locked="0"/>
    </xf>
    <xf numFmtId="0" fontId="13" fillId="2" borderId="17" xfId="0" applyFont="1" applyFill="1" applyBorder="1" applyAlignment="1" applyProtection="1">
      <alignment vertical="center" wrapText="1"/>
      <protection locked="0"/>
    </xf>
    <xf numFmtId="0" fontId="2" fillId="0" borderId="0" xfId="0" applyFont="1" applyBorder="1" applyProtection="1">
      <protection locked="0"/>
    </xf>
    <xf numFmtId="44" fontId="26" fillId="0" borderId="0" xfId="1" applyFont="1" applyBorder="1" applyProtection="1">
      <protection locked="0"/>
    </xf>
    <xf numFmtId="44" fontId="25" fillId="0" borderId="0" xfId="0" applyNumberFormat="1" applyFont="1" applyBorder="1" applyProtection="1">
      <protection locked="0"/>
    </xf>
    <xf numFmtId="9" fontId="25" fillId="0" borderId="0" xfId="4" applyFont="1" applyBorder="1" applyAlignment="1" applyProtection="1">
      <alignment horizontal="center"/>
      <protection locked="0"/>
    </xf>
    <xf numFmtId="44" fontId="55" fillId="0" borderId="0" xfId="1" applyFont="1" applyBorder="1" applyProtection="1">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44" fontId="33" fillId="0" borderId="0" xfId="1" applyFont="1" applyBorder="1" applyProtection="1">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13" xfId="0" applyFont="1" applyBorder="1" applyAlignment="1" applyProtection="1">
      <alignment vertical="top"/>
      <protection locked="0"/>
    </xf>
    <xf numFmtId="0" fontId="31" fillId="0" borderId="14" xfId="0" applyFont="1" applyBorder="1" applyAlignment="1" applyProtection="1">
      <alignment vertical="top"/>
      <protection locked="0"/>
    </xf>
    <xf numFmtId="0" fontId="23" fillId="0" borderId="14" xfId="0" applyFont="1" applyBorder="1" applyAlignment="1" applyProtection="1">
      <alignment vertical="center"/>
      <protection locked="0"/>
    </xf>
    <xf numFmtId="0" fontId="23" fillId="0" borderId="14" xfId="0" applyFont="1" applyBorder="1" applyAlignment="1" applyProtection="1">
      <alignment horizontal="right" vertical="center"/>
      <protection locked="0"/>
    </xf>
    <xf numFmtId="0" fontId="23" fillId="0" borderId="14" xfId="0" applyFont="1" applyBorder="1" applyAlignment="1" applyProtection="1">
      <alignment horizontal="right" vertical="center"/>
    </xf>
    <xf numFmtId="0" fontId="0" fillId="0" borderId="0" xfId="0"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9" fontId="22" fillId="0" borderId="0" xfId="0" applyNumberFormat="1" applyFont="1" applyBorder="1" applyProtection="1">
      <protection locked="0"/>
    </xf>
    <xf numFmtId="0" fontId="25" fillId="0" borderId="0" xfId="0" applyFont="1" applyBorder="1" applyProtection="1">
      <protection locked="0"/>
    </xf>
    <xf numFmtId="0" fontId="30"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6" fillId="0" borderId="0"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0" fontId="0" fillId="0" borderId="14" xfId="0" applyBorder="1" applyProtection="1">
      <protection locked="0"/>
    </xf>
    <xf numFmtId="44" fontId="25" fillId="0" borderId="0" xfId="0" applyNumberFormat="1" applyFont="1" applyBorder="1" applyAlignment="1" applyProtection="1">
      <alignment vertical="top" wrapText="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0" fontId="26"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44" fontId="32" fillId="0" borderId="0" xfId="1" applyFont="1" applyBorder="1" applyProtection="1">
      <protection locked="0"/>
    </xf>
    <xf numFmtId="44" fontId="23" fillId="0" borderId="14" xfId="1" applyFont="1" applyBorder="1" applyProtection="1">
      <protection locked="0"/>
    </xf>
    <xf numFmtId="0" fontId="39" fillId="0" borderId="9" xfId="0" applyFont="1" applyBorder="1" applyAlignment="1" applyProtection="1">
      <alignment vertical="top"/>
      <protection locked="0"/>
    </xf>
    <xf numFmtId="0" fontId="22" fillId="0" borderId="0" xfId="0" applyFont="1" applyBorder="1" applyAlignment="1" applyProtection="1">
      <alignment wrapText="1"/>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58" fillId="6" borderId="0" xfId="5" applyBorder="1"/>
    <xf numFmtId="42" fontId="12" fillId="0" borderId="0" xfId="0" applyNumberFormat="1" applyFont="1" applyFill="1" applyBorder="1" applyAlignment="1" applyProtection="1">
      <alignment vertical="center" wrapText="1"/>
      <protection locked="0"/>
    </xf>
    <xf numFmtId="0" fontId="13" fillId="0" borderId="17" xfId="0" applyFont="1" applyBorder="1" applyAlignment="1" applyProtection="1">
      <alignment horizontal="left" vertical="center"/>
      <protection locked="0"/>
    </xf>
    <xf numFmtId="0" fontId="13" fillId="0" borderId="17" xfId="0" applyFont="1" applyFill="1" applyBorder="1" applyAlignment="1" applyProtection="1">
      <alignment vertical="center"/>
      <protection locked="0"/>
    </xf>
    <xf numFmtId="0" fontId="39" fillId="0" borderId="12" xfId="0" applyNumberFormat="1" applyFont="1" applyBorder="1"/>
    <xf numFmtId="44" fontId="22" fillId="0" borderId="14" xfId="1" applyFont="1" applyBorder="1" applyProtection="1">
      <protection locked="0"/>
    </xf>
    <xf numFmtId="0" fontId="25"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9" fontId="23" fillId="0" borderId="0" xfId="0" applyNumberFormat="1" applyFont="1" applyBorder="1" applyAlignment="1" applyProtection="1">
      <alignment horizontal="right"/>
      <protection locked="0"/>
    </xf>
    <xf numFmtId="0" fontId="26" fillId="0" borderId="0" xfId="0" applyFont="1" applyBorder="1" applyAlignment="1" applyProtection="1">
      <protection locked="0"/>
    </xf>
    <xf numFmtId="0" fontId="25" fillId="0" borderId="0" xfId="0" applyFont="1" applyBorder="1" applyAlignment="1" applyProtection="1">
      <protection locked="0"/>
    </xf>
    <xf numFmtId="0" fontId="25" fillId="0" borderId="0" xfId="0" applyFont="1" applyBorder="1" applyAlignment="1" applyProtection="1">
      <alignment horizontal="center" vertical="top" wrapText="1"/>
      <protection locked="0"/>
    </xf>
    <xf numFmtId="0" fontId="12" fillId="7" borderId="17" xfId="0" applyFont="1" applyFill="1" applyBorder="1"/>
    <xf numFmtId="44" fontId="39" fillId="7" borderId="17" xfId="0" applyNumberFormat="1" applyFont="1" applyFill="1" applyBorder="1"/>
    <xf numFmtId="0" fontId="2" fillId="0" borderId="0" xfId="0" applyFont="1" applyProtection="1"/>
    <xf numFmtId="0" fontId="6"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6" fillId="0" borderId="0" xfId="0" applyFont="1" applyBorder="1" applyProtection="1"/>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0" fillId="0" borderId="9" xfId="0" applyFont="1" applyBorder="1" applyProtection="1"/>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15" xfId="0" applyFont="1" applyBorder="1" applyProtection="1"/>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8"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20" xfId="0" applyFont="1" applyBorder="1" applyAlignment="1" applyProtection="1">
      <alignment vertical="center" wrapText="1"/>
    </xf>
    <xf numFmtId="0" fontId="6" fillId="0" borderId="16" xfId="0" applyFont="1" applyBorder="1" applyProtection="1"/>
    <xf numFmtId="0" fontId="6" fillId="0" borderId="0" xfId="0" applyFont="1" applyFill="1" applyProtection="1"/>
    <xf numFmtId="0" fontId="6" fillId="0" borderId="16" xfId="0" applyFont="1" applyFill="1" applyBorder="1" applyProtection="1"/>
    <xf numFmtId="0" fontId="6" fillId="8" borderId="0" xfId="0" applyFont="1" applyFill="1" applyBorder="1" applyAlignment="1" applyProtection="1">
      <alignment horizontal="center"/>
      <protection locked="0"/>
    </xf>
    <xf numFmtId="0" fontId="6" fillId="0" borderId="12" xfId="0" applyFont="1" applyBorder="1" applyProtection="1"/>
    <xf numFmtId="0" fontId="6" fillId="0" borderId="0" xfId="0" applyFont="1" applyAlignment="1" applyProtection="1">
      <alignment vertical="center" wrapText="1"/>
    </xf>
    <xf numFmtId="0" fontId="6" fillId="0" borderId="0" xfId="0" applyFont="1" applyAlignment="1" applyProtection="1">
      <alignment vertical="center"/>
    </xf>
    <xf numFmtId="0" fontId="23" fillId="0" borderId="0" xfId="0" applyFont="1" applyBorder="1" applyAlignment="1" applyProtection="1">
      <alignment horizontal="right"/>
      <protection locked="0"/>
    </xf>
    <xf numFmtId="44" fontId="23" fillId="0" borderId="15" xfId="1" applyFont="1" applyBorder="1" applyAlignment="1" applyProtection="1">
      <alignment vertical="top"/>
    </xf>
    <xf numFmtId="0" fontId="3" fillId="0" borderId="8" xfId="0" applyFont="1" applyBorder="1" applyAlignment="1" applyProtection="1">
      <alignment vertical="top"/>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0" fillId="7" borderId="0" xfId="0" applyFill="1" applyBorder="1" applyProtection="1"/>
    <xf numFmtId="0" fontId="0" fillId="0" borderId="0" xfId="0" applyBorder="1" applyProtection="1"/>
    <xf numFmtId="0" fontId="24" fillId="7" borderId="17" xfId="0" applyFont="1" applyFill="1" applyBorder="1" applyAlignment="1" applyProtection="1">
      <alignment horizontal="center" vertical="center" wrapText="1"/>
    </xf>
    <xf numFmtId="0" fontId="26" fillId="7" borderId="0" xfId="0" applyFont="1" applyFill="1" applyBorder="1" applyProtection="1"/>
    <xf numFmtId="0" fontId="2" fillId="7" borderId="0" xfId="0" applyFont="1" applyFill="1" applyBorder="1" applyProtection="1"/>
    <xf numFmtId="44" fontId="2" fillId="7" borderId="0" xfId="1" applyFont="1" applyFill="1" applyBorder="1" applyProtection="1"/>
    <xf numFmtId="0" fontId="22" fillId="7" borderId="0" xfId="0" applyFont="1" applyFill="1" applyBorder="1" applyProtection="1"/>
    <xf numFmtId="0" fontId="22" fillId="7" borderId="0" xfId="0" applyFont="1" applyFill="1" applyBorder="1" applyAlignment="1" applyProtection="1">
      <alignment horizontal="center"/>
    </xf>
    <xf numFmtId="42" fontId="22" fillId="7" borderId="0" xfId="0" applyNumberFormat="1" applyFont="1" applyFill="1" applyBorder="1" applyProtection="1"/>
    <xf numFmtId="44" fontId="2" fillId="7" borderId="14" xfId="1" applyFont="1" applyFill="1" applyBorder="1" applyProtection="1"/>
    <xf numFmtId="44" fontId="23" fillId="7" borderId="0" xfId="1" applyFont="1" applyFill="1" applyBorder="1" applyProtection="1"/>
    <xf numFmtId="6" fontId="25" fillId="0" borderId="0" xfId="0" applyNumberFormat="1" applyFont="1" applyAlignment="1" applyProtection="1">
      <alignment horizontal="left"/>
    </xf>
    <xf numFmtId="44" fontId="0" fillId="7" borderId="0" xfId="1" applyFont="1" applyFill="1" applyBorder="1" applyProtection="1"/>
    <xf numFmtId="44" fontId="22" fillId="7" borderId="14" xfId="1" applyFont="1" applyFill="1" applyBorder="1" applyProtection="1"/>
    <xf numFmtId="44" fontId="0" fillId="7" borderId="0" xfId="0" applyNumberFormat="1" applyFill="1" applyBorder="1" applyProtection="1"/>
    <xf numFmtId="0" fontId="3" fillId="7" borderId="8" xfId="0" applyFont="1" applyFill="1" applyBorder="1" applyAlignment="1" applyProtection="1">
      <alignment vertical="top"/>
    </xf>
    <xf numFmtId="0" fontId="31" fillId="7" borderId="9" xfId="0" applyFont="1" applyFill="1" applyBorder="1" applyAlignment="1" applyProtection="1">
      <alignment vertical="top"/>
    </xf>
    <xf numFmtId="0" fontId="31" fillId="7" borderId="10" xfId="0" applyFont="1" applyFill="1" applyBorder="1" applyAlignment="1" applyProtection="1">
      <alignment vertical="top"/>
    </xf>
    <xf numFmtId="0" fontId="3" fillId="7" borderId="11" xfId="0" applyFont="1" applyFill="1" applyBorder="1" applyAlignment="1" applyProtection="1">
      <alignment vertical="top"/>
    </xf>
    <xf numFmtId="0" fontId="31" fillId="7" borderId="0" xfId="0" applyFont="1" applyFill="1" applyBorder="1" applyAlignment="1" applyProtection="1">
      <alignment vertical="top"/>
    </xf>
    <xf numFmtId="0" fontId="31" fillId="7" borderId="12" xfId="0" applyFont="1" applyFill="1" applyBorder="1" applyAlignment="1" applyProtection="1">
      <alignment vertical="top"/>
    </xf>
    <xf numFmtId="0" fontId="31" fillId="7" borderId="11" xfId="0" applyFont="1" applyFill="1" applyBorder="1" applyAlignment="1" applyProtection="1">
      <alignment vertical="top"/>
    </xf>
    <xf numFmtId="0" fontId="31" fillId="7" borderId="13" xfId="0" applyFont="1" applyFill="1" applyBorder="1" applyAlignment="1" applyProtection="1">
      <alignment vertical="top"/>
    </xf>
    <xf numFmtId="0" fontId="31" fillId="7" borderId="14" xfId="0" applyFont="1" applyFill="1" applyBorder="1" applyAlignment="1" applyProtection="1">
      <alignment vertical="top"/>
    </xf>
    <xf numFmtId="0" fontId="0" fillId="7" borderId="14" xfId="0" applyFill="1" applyBorder="1" applyProtection="1"/>
    <xf numFmtId="0" fontId="23" fillId="7" borderId="14" xfId="0" applyFont="1" applyFill="1" applyBorder="1" applyAlignment="1" applyProtection="1">
      <alignment horizontal="right" vertical="center"/>
    </xf>
    <xf numFmtId="44" fontId="23" fillId="7" borderId="15" xfId="1" applyFont="1" applyFill="1" applyBorder="1" applyAlignment="1" applyProtection="1">
      <alignment vertical="top"/>
    </xf>
    <xf numFmtId="0" fontId="3" fillId="7" borderId="9" xfId="0" applyFont="1" applyFill="1" applyBorder="1" applyAlignment="1" applyProtection="1">
      <alignment vertical="top"/>
    </xf>
    <xf numFmtId="0" fontId="22" fillId="7" borderId="9" xfId="0" applyFont="1" applyFill="1" applyBorder="1" applyAlignment="1" applyProtection="1">
      <alignment vertical="top"/>
    </xf>
    <xf numFmtId="0" fontId="22" fillId="7" borderId="10" xfId="0" applyFont="1" applyFill="1" applyBorder="1" applyAlignment="1" applyProtection="1">
      <alignment vertical="top"/>
    </xf>
    <xf numFmtId="0" fontId="22" fillId="7" borderId="11" xfId="0" applyFont="1" applyFill="1" applyBorder="1" applyAlignment="1" applyProtection="1">
      <alignment vertical="top"/>
    </xf>
    <xf numFmtId="0" fontId="22" fillId="7" borderId="0" xfId="0" applyFont="1" applyFill="1" applyBorder="1" applyAlignment="1" applyProtection="1">
      <alignment vertical="top"/>
    </xf>
    <xf numFmtId="0" fontId="22" fillId="7" borderId="12" xfId="0" applyFont="1" applyFill="1" applyBorder="1" applyAlignment="1" applyProtection="1">
      <alignment vertical="top"/>
    </xf>
    <xf numFmtId="0" fontId="22" fillId="7" borderId="13" xfId="0" applyFont="1" applyFill="1" applyBorder="1" applyAlignment="1" applyProtection="1">
      <alignment vertical="top"/>
    </xf>
    <xf numFmtId="0" fontId="22" fillId="7" borderId="14" xfId="0" applyFont="1" applyFill="1" applyBorder="1" applyAlignment="1" applyProtection="1">
      <alignment vertical="top"/>
    </xf>
    <xf numFmtId="0" fontId="17" fillId="7" borderId="14" xfId="0" applyFont="1" applyFill="1" applyBorder="1" applyAlignment="1" applyProtection="1">
      <alignment horizontal="right" vertical="center"/>
    </xf>
    <xf numFmtId="44" fontId="19" fillId="7" borderId="0" xfId="1" applyFont="1" applyFill="1" applyBorder="1" applyProtection="1"/>
    <xf numFmtId="0" fontId="22" fillId="0" borderId="0" xfId="0" applyFont="1" applyProtection="1"/>
    <xf numFmtId="0" fontId="0" fillId="0" borderId="0" xfId="0"/>
    <xf numFmtId="0" fontId="0" fillId="0" borderId="0" xfId="0" applyBorder="1"/>
    <xf numFmtId="0" fontId="2" fillId="0" borderId="0" xfId="0" applyFont="1" applyBorder="1"/>
    <xf numFmtId="0" fontId="2" fillId="0" borderId="17" xfId="0" applyFont="1" applyBorder="1" applyAlignment="1">
      <alignment horizontal="center" vertical="center"/>
    </xf>
    <xf numFmtId="6" fontId="25" fillId="0" borderId="0" xfId="0" applyNumberFormat="1" applyFont="1" applyAlignment="1">
      <alignment horizontal="left"/>
    </xf>
    <xf numFmtId="0" fontId="0" fillId="0" borderId="0" xfId="0" applyBorder="1" applyProtection="1">
      <protection locked="0"/>
    </xf>
    <xf numFmtId="0" fontId="0" fillId="0" borderId="0" xfId="0" applyBorder="1" applyAlignment="1">
      <alignment horizontal="right"/>
    </xf>
    <xf numFmtId="0" fontId="0" fillId="0" borderId="0" xfId="0"/>
    <xf numFmtId="0" fontId="0" fillId="0" borderId="0" xfId="0" applyBorder="1"/>
    <xf numFmtId="0" fontId="2" fillId="0" borderId="0" xfId="0" applyFont="1" applyBorder="1"/>
    <xf numFmtId="6" fontId="25" fillId="0" borderId="0" xfId="0" applyNumberFormat="1" applyFont="1" applyAlignment="1">
      <alignment horizontal="left"/>
    </xf>
    <xf numFmtId="0" fontId="0" fillId="0" borderId="0" xfId="0" applyBorder="1" applyProtection="1">
      <protection locked="0"/>
    </xf>
    <xf numFmtId="0" fontId="0" fillId="0" borderId="0" xfId="0" applyBorder="1" applyAlignment="1">
      <alignment horizontal="right"/>
    </xf>
    <xf numFmtId="0" fontId="0" fillId="0" borderId="0" xfId="0" applyBorder="1" applyProtection="1"/>
    <xf numFmtId="0" fontId="0" fillId="0" borderId="0" xfId="0" applyBorder="1"/>
    <xf numFmtId="0" fontId="2" fillId="0" borderId="0" xfId="0" applyFont="1" applyBorder="1"/>
    <xf numFmtId="0" fontId="2" fillId="0" borderId="17" xfId="0" applyFont="1" applyBorder="1" applyAlignment="1">
      <alignment horizontal="center" vertical="center"/>
    </xf>
    <xf numFmtId="0" fontId="2" fillId="0" borderId="0" xfId="0" applyFont="1" applyBorder="1" applyAlignment="1" applyProtection="1">
      <alignment horizontal="center" vertical="center"/>
      <protection locked="0"/>
    </xf>
    <xf numFmtId="0" fontId="0" fillId="0" borderId="0" xfId="0" applyBorder="1" applyProtection="1">
      <protection locked="0"/>
    </xf>
    <xf numFmtId="0" fontId="2" fillId="0" borderId="0" xfId="0" applyFont="1" applyBorder="1" applyAlignment="1" applyProtection="1">
      <alignment horizontal="center"/>
      <protection locked="0"/>
    </xf>
    <xf numFmtId="44" fontId="2" fillId="0" borderId="0" xfId="0" applyNumberFormat="1" applyFont="1" applyBorder="1" applyProtection="1">
      <protection locked="0"/>
    </xf>
    <xf numFmtId="44" fontId="23" fillId="0" borderId="0" xfId="1" applyFont="1" applyBorder="1" applyProtection="1"/>
    <xf numFmtId="0" fontId="3" fillId="0" borderId="8" xfId="0" applyFont="1" applyBorder="1" applyAlignment="1" applyProtection="1">
      <alignment vertical="top"/>
    </xf>
    <xf numFmtId="0" fontId="23" fillId="0" borderId="14" xfId="0" applyFont="1" applyBorder="1" applyAlignment="1" applyProtection="1">
      <alignment horizontal="right" vertical="center"/>
    </xf>
    <xf numFmtId="44" fontId="23" fillId="0" borderId="15" xfId="1" applyFont="1" applyBorder="1" applyAlignment="1" applyProtection="1">
      <alignment vertical="top"/>
    </xf>
    <xf numFmtId="0" fontId="2" fillId="0" borderId="17" xfId="0" applyFont="1" applyBorder="1" applyAlignment="1" applyProtection="1">
      <alignment horizontal="center" vertical="center"/>
      <protection locked="0"/>
    </xf>
    <xf numFmtId="0" fontId="2" fillId="0" borderId="0" xfId="0" applyFont="1" applyBorder="1" applyProtection="1">
      <protection locked="0"/>
    </xf>
    <xf numFmtId="0" fontId="12" fillId="0" borderId="0" xfId="0" applyFont="1" applyBorder="1" applyProtection="1">
      <protection locked="0"/>
    </xf>
    <xf numFmtId="0" fontId="26" fillId="0" borderId="0" xfId="0" applyFont="1" applyBorder="1" applyAlignment="1">
      <alignment horizontal="left" indent="1"/>
    </xf>
    <xf numFmtId="0" fontId="26" fillId="0" borderId="0" xfId="0" applyFont="1" applyBorder="1" applyAlignment="1">
      <alignment horizontal="left" indent="2"/>
    </xf>
    <xf numFmtId="0" fontId="26" fillId="0" borderId="0" xfId="0" applyFont="1" applyBorder="1" applyAlignment="1">
      <alignment horizontal="left" indent="3"/>
    </xf>
    <xf numFmtId="0" fontId="26" fillId="0" borderId="19" xfId="0" applyFont="1" applyBorder="1" applyAlignment="1">
      <alignment horizontal="left" indent="4"/>
    </xf>
    <xf numFmtId="44" fontId="2" fillId="0" borderId="17" xfId="1" applyFont="1" applyBorder="1" applyAlignment="1" applyProtection="1">
      <alignment horizontal="center" vertical="center"/>
      <protection locked="0"/>
    </xf>
    <xf numFmtId="44" fontId="2" fillId="0" borderId="0" xfId="1" applyFont="1" applyBorder="1" applyAlignment="1" applyProtection="1">
      <alignment horizontal="center" vertical="center"/>
      <protection locked="0"/>
    </xf>
    <xf numFmtId="0" fontId="26" fillId="7" borderId="0" xfId="0" applyFont="1" applyFill="1" applyBorder="1"/>
    <xf numFmtId="44" fontId="40" fillId="7" borderId="0" xfId="1" applyFont="1" applyFill="1" applyBorder="1" applyAlignment="1">
      <alignment horizontal="left"/>
    </xf>
    <xf numFmtId="44" fontId="17" fillId="7" borderId="0" xfId="1" applyFont="1" applyFill="1" applyBorder="1"/>
    <xf numFmtId="44" fontId="1" fillId="0" borderId="0" xfId="1" applyFont="1" applyBorder="1" applyProtection="1">
      <protection locked="0"/>
    </xf>
    <xf numFmtId="43" fontId="12" fillId="0" borderId="0" xfId="0" applyNumberFormat="1" applyFont="1" applyBorder="1"/>
    <xf numFmtId="44" fontId="23" fillId="0" borderId="15" xfId="1" applyFont="1" applyBorder="1" applyAlignment="1" applyProtection="1">
      <alignment vertical="top"/>
      <protection locked="0"/>
    </xf>
    <xf numFmtId="0" fontId="3" fillId="0" borderId="8" xfId="0" applyFont="1" applyBorder="1" applyAlignment="1" applyProtection="1">
      <alignment horizontal="left" vertical="top"/>
    </xf>
    <xf numFmtId="0" fontId="23" fillId="0" borderId="14" xfId="0" applyFont="1" applyBorder="1" applyAlignment="1" applyProtection="1">
      <alignment horizontal="right" vertical="top"/>
    </xf>
    <xf numFmtId="0" fontId="6" fillId="0" borderId="0" xfId="0" applyFont="1" applyBorder="1" applyAlignment="1" applyProtection="1">
      <alignment horizontal="left"/>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43" fillId="0" borderId="0" xfId="0" applyFont="1" applyBorder="1" applyAlignment="1" applyProtection="1">
      <alignment horizontal="center" vertical="center" wrapText="1"/>
    </xf>
    <xf numFmtId="0" fontId="52" fillId="0" borderId="0" xfId="0" applyFont="1" applyBorder="1" applyAlignment="1" applyProtection="1">
      <alignment horizontal="left"/>
    </xf>
    <xf numFmtId="0" fontId="0" fillId="0" borderId="0" xfId="0" applyBorder="1" applyAlignment="1" applyProtection="1">
      <alignment horizontal="left"/>
    </xf>
    <xf numFmtId="0" fontId="6" fillId="0" borderId="0" xfId="0" applyFont="1" applyBorder="1" applyAlignment="1" applyProtection="1">
      <alignment horizontal="right"/>
    </xf>
    <xf numFmtId="0" fontId="6" fillId="9" borderId="0" xfId="0" applyFont="1" applyFill="1" applyBorder="1" applyAlignment="1" applyProtection="1">
      <alignment horizontal="left" wrapText="1"/>
    </xf>
    <xf numFmtId="0" fontId="0" fillId="9" borderId="0" xfId="0" applyFill="1" applyBorder="1"/>
    <xf numFmtId="0" fontId="6" fillId="9" borderId="0" xfId="0" applyFont="1" applyFill="1" applyBorder="1" applyAlignment="1" applyProtection="1">
      <alignment horizontal="left" vertical="center"/>
    </xf>
    <xf numFmtId="0" fontId="39" fillId="7" borderId="17" xfId="0" applyFont="1" applyFill="1" applyBorder="1" applyAlignment="1">
      <alignment horizontal="center"/>
    </xf>
    <xf numFmtId="0" fontId="0" fillId="0" borderId="0" xfId="0" applyBorder="1" applyAlignment="1" applyProtection="1">
      <alignment horizontal="center"/>
      <protection locked="0"/>
    </xf>
    <xf numFmtId="0" fontId="25" fillId="0" borderId="0" xfId="0" applyFont="1" applyBorder="1" applyAlignment="1" applyProtection="1">
      <protection locked="0"/>
    </xf>
    <xf numFmtId="0" fontId="26" fillId="0" borderId="0" xfId="0" applyFont="1" applyBorder="1" applyAlignment="1" applyProtection="1">
      <protection locked="0"/>
    </xf>
    <xf numFmtId="0" fontId="2" fillId="0" borderId="0" xfId="0" applyFont="1" applyBorder="1" applyAlignment="1" applyProtection="1">
      <alignment horizontal="center"/>
      <protection locked="0"/>
    </xf>
    <xf numFmtId="0" fontId="0" fillId="0" borderId="17" xfId="0" applyBorder="1"/>
    <xf numFmtId="44" fontId="2" fillId="0" borderId="19" xfId="1"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13" fillId="0" borderId="17" xfId="0" applyFont="1" applyFill="1" applyBorder="1" applyAlignment="1">
      <alignment vertical="center" wrapText="1"/>
    </xf>
    <xf numFmtId="0" fontId="13" fillId="0" borderId="17" xfId="0" applyFont="1" applyFill="1" applyBorder="1" applyAlignment="1">
      <alignment horizontal="center" vertical="center" wrapText="1"/>
    </xf>
    <xf numFmtId="0" fontId="13" fillId="0" borderId="17" xfId="0" applyFont="1" applyFill="1" applyBorder="1" applyAlignment="1">
      <alignment horizontal="left" vertical="center"/>
    </xf>
    <xf numFmtId="0" fontId="13" fillId="0" borderId="17" xfId="0" applyFont="1" applyFill="1" applyBorder="1" applyAlignment="1">
      <alignment horizontal="left" vertical="center" wrapText="1"/>
    </xf>
    <xf numFmtId="0" fontId="13" fillId="0" borderId="21" xfId="0" applyFont="1" applyFill="1" applyBorder="1" applyAlignment="1">
      <alignment horizontal="left" vertical="center"/>
    </xf>
    <xf numFmtId="0" fontId="13" fillId="0" borderId="21" xfId="0" applyFont="1" applyFill="1" applyBorder="1" applyAlignment="1">
      <alignment horizontal="left" vertical="center" wrapText="1"/>
    </xf>
    <xf numFmtId="0" fontId="13" fillId="0" borderId="17" xfId="0" applyFont="1" applyFill="1" applyBorder="1" applyAlignment="1">
      <alignment vertical="center"/>
    </xf>
    <xf numFmtId="0" fontId="13" fillId="0" borderId="18" xfId="0" applyFont="1" applyFill="1" applyBorder="1" applyAlignment="1">
      <alignment horizontal="center" vertical="center" wrapText="1"/>
    </xf>
    <xf numFmtId="0" fontId="28" fillId="0" borderId="18"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7" xfId="0" applyNumberFormat="1" applyFont="1" applyFill="1" applyBorder="1" applyAlignment="1" applyProtection="1">
      <alignment horizontal="center" vertical="center"/>
      <protection locked="0"/>
    </xf>
    <xf numFmtId="44" fontId="39" fillId="0" borderId="17" xfId="0" applyNumberFormat="1" applyFont="1" applyFill="1" applyBorder="1" applyAlignment="1" applyProtection="1">
      <alignment horizontal="center" vertical="center"/>
      <protection locked="0"/>
    </xf>
    <xf numFmtId="44" fontId="39" fillId="0" borderId="21" xfId="0" applyNumberFormat="1" applyFont="1" applyFill="1" applyBorder="1" applyProtection="1">
      <protection locked="0"/>
    </xf>
    <xf numFmtId="0" fontId="12" fillId="0" borderId="17" xfId="0" applyFont="1" applyFill="1" applyBorder="1"/>
    <xf numFmtId="165" fontId="39" fillId="0" borderId="17" xfId="0" applyNumberFormat="1" applyFont="1" applyFill="1" applyBorder="1" applyAlignment="1">
      <alignment horizontal="center"/>
    </xf>
    <xf numFmtId="44" fontId="39" fillId="0" borderId="17" xfId="0" applyNumberFormat="1" applyFont="1" applyFill="1" applyBorder="1"/>
    <xf numFmtId="0" fontId="39" fillId="0" borderId="17" xfId="0" applyFont="1" applyFill="1" applyBorder="1" applyAlignment="1">
      <alignment horizontal="center"/>
    </xf>
    <xf numFmtId="0" fontId="39" fillId="0" borderId="17" xfId="0" applyFont="1" applyFill="1" applyBorder="1" applyAlignment="1">
      <alignment horizontal="center" vertical="center"/>
    </xf>
    <xf numFmtId="0" fontId="3" fillId="0" borderId="17" xfId="0" applyFont="1" applyFill="1" applyBorder="1" applyAlignment="1">
      <alignment horizontal="left" vertical="center" wrapText="1"/>
    </xf>
    <xf numFmtId="42" fontId="56" fillId="0" borderId="17" xfId="3" applyNumberFormat="1" applyFont="1" applyFill="1" applyBorder="1" applyAlignment="1">
      <alignment horizontal="left" vertical="center" wrapText="1"/>
    </xf>
    <xf numFmtId="0" fontId="3" fillId="0" borderId="8" xfId="0" applyFont="1" applyFill="1" applyBorder="1" applyAlignment="1" applyProtection="1">
      <alignment vertical="top"/>
    </xf>
    <xf numFmtId="0" fontId="3" fillId="0" borderId="9" xfId="0" applyFont="1" applyFill="1" applyBorder="1" applyAlignment="1" applyProtection="1">
      <alignment vertical="top"/>
    </xf>
    <xf numFmtId="44" fontId="23" fillId="0" borderId="15" xfId="1" applyFont="1" applyFill="1" applyBorder="1" applyAlignment="1" applyProtection="1">
      <alignment vertical="top"/>
    </xf>
    <xf numFmtId="0" fontId="22" fillId="0" borderId="0" xfId="0" applyFont="1" applyFill="1" applyBorder="1" applyAlignment="1" applyProtection="1">
      <alignment horizontal="left"/>
      <protection locked="0"/>
    </xf>
    <xf numFmtId="0" fontId="22" fillId="0" borderId="0" xfId="0" applyNumberFormat="1" applyFont="1" applyFill="1" applyBorder="1" applyAlignment="1" applyProtection="1">
      <alignment horizontal="center"/>
      <protection locked="0"/>
    </xf>
    <xf numFmtId="44" fontId="25" fillId="0" borderId="0" xfId="0" applyNumberFormat="1" applyFont="1" applyFill="1" applyBorder="1" applyProtection="1">
      <protection locked="0"/>
    </xf>
    <xf numFmtId="0" fontId="25" fillId="0" borderId="0" xfId="0" applyFont="1" applyFill="1" applyBorder="1" applyAlignment="1" applyProtection="1">
      <alignment horizontal="center"/>
      <protection locked="0"/>
    </xf>
    <xf numFmtId="9" fontId="25" fillId="0" borderId="0" xfId="4" applyFont="1" applyFill="1" applyBorder="1" applyAlignment="1" applyProtection="1">
      <alignment horizontal="center"/>
      <protection locked="0"/>
    </xf>
    <xf numFmtId="44" fontId="33" fillId="0" borderId="0" xfId="1" applyFont="1" applyFill="1" applyBorder="1" applyProtection="1">
      <protection locked="0"/>
    </xf>
    <xf numFmtId="0" fontId="22" fillId="0" borderId="0" xfId="0" applyFont="1" applyFill="1" applyBorder="1" applyProtection="1">
      <protection locked="0"/>
    </xf>
    <xf numFmtId="42" fontId="22" fillId="0" borderId="0" xfId="0" applyNumberFormat="1" applyFont="1" applyFill="1" applyBorder="1" applyProtection="1">
      <protection locked="0"/>
    </xf>
    <xf numFmtId="0" fontId="22" fillId="0" borderId="0" xfId="0" applyFont="1" applyFill="1" applyBorder="1" applyAlignment="1" applyProtection="1">
      <alignment horizontal="center"/>
      <protection locked="0"/>
    </xf>
    <xf numFmtId="44" fontId="23" fillId="0" borderId="0" xfId="1" applyFont="1" applyFill="1" applyBorder="1" applyProtection="1">
      <protection locked="0"/>
    </xf>
    <xf numFmtId="0" fontId="2" fillId="0" borderId="13" xfId="0" applyFont="1" applyFill="1" applyBorder="1" applyAlignment="1" applyProtection="1">
      <alignment vertical="top"/>
      <protection locked="0"/>
    </xf>
    <xf numFmtId="0" fontId="2" fillId="0" borderId="14" xfId="0" applyFont="1" applyFill="1" applyBorder="1" applyAlignment="1" applyProtection="1">
      <alignment vertical="top"/>
      <protection locked="0"/>
    </xf>
    <xf numFmtId="0" fontId="3" fillId="0" borderId="9" xfId="0" applyFont="1" applyFill="1" applyBorder="1" applyAlignment="1" applyProtection="1">
      <alignment vertical="top"/>
      <protection locked="0"/>
    </xf>
    <xf numFmtId="0" fontId="22" fillId="0" borderId="9" xfId="0" applyFont="1" applyFill="1" applyBorder="1" applyAlignment="1" applyProtection="1">
      <alignment vertical="top"/>
      <protection locked="0"/>
    </xf>
    <xf numFmtId="0" fontId="22" fillId="0" borderId="10" xfId="0" applyFont="1" applyFill="1" applyBorder="1" applyAlignment="1" applyProtection="1">
      <alignment vertical="top"/>
      <protection locked="0"/>
    </xf>
    <xf numFmtId="0" fontId="0" fillId="0" borderId="0" xfId="0" applyFill="1" applyBorder="1" applyProtection="1">
      <protection locked="0"/>
    </xf>
    <xf numFmtId="0" fontId="25" fillId="0" borderId="0" xfId="0" applyFont="1" applyFill="1" applyBorder="1" applyProtection="1">
      <protection locked="0"/>
    </xf>
    <xf numFmtId="0" fontId="0" fillId="0" borderId="0" xfId="0" applyFill="1" applyProtection="1">
      <protection locked="0"/>
    </xf>
    <xf numFmtId="6" fontId="25" fillId="0" borderId="0" xfId="0" applyNumberFormat="1" applyFont="1" applyFill="1" applyAlignment="1" applyProtection="1">
      <alignment horizontal="left"/>
      <protection locked="0"/>
    </xf>
    <xf numFmtId="6" fontId="25" fillId="0" borderId="0" xfId="0" applyNumberFormat="1" applyFont="1" applyFill="1" applyAlignment="1">
      <alignment horizontal="left"/>
    </xf>
    <xf numFmtId="0" fontId="17" fillId="0" borderId="14" xfId="0" applyFont="1" applyFill="1" applyBorder="1" applyAlignment="1" applyProtection="1">
      <alignment horizontal="right" vertical="top"/>
    </xf>
    <xf numFmtId="0" fontId="0" fillId="0" borderId="0" xfId="0" applyFill="1"/>
    <xf numFmtId="0" fontId="22" fillId="0" borderId="13" xfId="0" applyFont="1" applyFill="1" applyBorder="1" applyAlignment="1" applyProtection="1">
      <alignment vertical="top"/>
      <protection locked="0"/>
    </xf>
    <xf numFmtId="0" fontId="22" fillId="0" borderId="14" xfId="0" applyFont="1" applyFill="1" applyBorder="1" applyAlignment="1" applyProtection="1">
      <alignment vertical="top"/>
      <protection locked="0"/>
    </xf>
    <xf numFmtId="0" fontId="17" fillId="0" borderId="14" xfId="0" applyFont="1" applyFill="1" applyBorder="1" applyAlignment="1" applyProtection="1">
      <alignment vertical="top"/>
      <protection locked="0"/>
    </xf>
    <xf numFmtId="44" fontId="22" fillId="0" borderId="0" xfId="0" applyNumberFormat="1" applyFont="1" applyFill="1" applyBorder="1" applyProtection="1">
      <protection locked="0"/>
    </xf>
    <xf numFmtId="10" fontId="22" fillId="0" borderId="0" xfId="0" applyNumberFormat="1" applyFont="1" applyFill="1" applyBorder="1" applyProtection="1">
      <protection locked="0"/>
    </xf>
    <xf numFmtId="0" fontId="17" fillId="0" borderId="0" xfId="0" applyFont="1" applyFill="1" applyBorder="1" applyAlignment="1" applyProtection="1">
      <protection locked="0"/>
    </xf>
    <xf numFmtId="0" fontId="17" fillId="0" borderId="0" xfId="0" applyFont="1" applyFill="1" applyBorder="1" applyAlignment="1" applyProtection="1">
      <alignment horizontal="right"/>
      <protection locked="0"/>
    </xf>
    <xf numFmtId="0" fontId="2" fillId="0" borderId="0" xfId="0" applyFont="1" applyFill="1" applyBorder="1" applyProtection="1">
      <protection locked="0"/>
    </xf>
    <xf numFmtId="0" fontId="25" fillId="0" borderId="0" xfId="0" applyFont="1" applyFill="1" applyBorder="1" applyAlignment="1" applyProtection="1">
      <alignment horizontal="left"/>
      <protection locked="0"/>
    </xf>
    <xf numFmtId="6" fontId="25" fillId="0" borderId="0" xfId="0" applyNumberFormat="1" applyFont="1" applyFill="1" applyBorder="1" applyAlignment="1" applyProtection="1">
      <alignment horizontal="left"/>
      <protection locked="0"/>
    </xf>
    <xf numFmtId="0" fontId="2" fillId="0" borderId="0" xfId="0" applyFont="1" applyFill="1" applyBorder="1" applyAlignment="1" applyProtection="1">
      <protection locked="0"/>
    </xf>
    <xf numFmtId="0" fontId="2" fillId="0" borderId="0" xfId="0" applyFont="1" applyFill="1" applyBorder="1" applyAlignment="1" applyProtection="1">
      <alignment horizontal="left"/>
      <protection locked="0"/>
    </xf>
    <xf numFmtId="42" fontId="0" fillId="0" borderId="0" xfId="0" applyNumberFormat="1" applyFill="1" applyBorder="1" applyProtection="1">
      <protection locked="0"/>
    </xf>
    <xf numFmtId="0" fontId="17" fillId="0" borderId="14" xfId="0" applyFont="1" applyFill="1" applyBorder="1" applyAlignment="1" applyProtection="1">
      <alignment horizontal="right" vertical="center"/>
    </xf>
    <xf numFmtId="0" fontId="0" fillId="0" borderId="14" xfId="0" applyFill="1" applyBorder="1" applyProtection="1">
      <protection locked="0"/>
    </xf>
    <xf numFmtId="0" fontId="0" fillId="0" borderId="10" xfId="0" applyFill="1" applyBorder="1" applyProtection="1">
      <protection locked="0"/>
    </xf>
    <xf numFmtId="42" fontId="2" fillId="0" borderId="0" xfId="0" applyNumberFormat="1" applyFont="1" applyFill="1" applyBorder="1" applyProtection="1">
      <protection locked="0"/>
    </xf>
    <xf numFmtId="44" fontId="2" fillId="0" borderId="0" xfId="1" applyFont="1" applyFill="1" applyBorder="1" applyProtection="1">
      <protection locked="0"/>
    </xf>
    <xf numFmtId="0" fontId="26" fillId="0" borderId="0" xfId="0" applyFont="1" applyFill="1" applyBorder="1" applyProtection="1">
      <protection locked="0"/>
    </xf>
    <xf numFmtId="0" fontId="17" fillId="0" borderId="14" xfId="0" applyFont="1" applyFill="1" applyBorder="1" applyAlignment="1" applyProtection="1">
      <alignment horizontal="right" vertical="center"/>
      <protection locked="0"/>
    </xf>
    <xf numFmtId="0" fontId="25" fillId="0" borderId="0" xfId="0" applyFont="1" applyFill="1" applyBorder="1" applyAlignment="1" applyProtection="1">
      <alignment horizontal="center" vertical="top" wrapText="1"/>
      <protection locked="0"/>
    </xf>
    <xf numFmtId="44" fontId="25" fillId="0" borderId="0" xfId="0" applyNumberFormat="1" applyFont="1" applyFill="1" applyBorder="1" applyAlignment="1" applyProtection="1">
      <alignment vertical="top" wrapText="1"/>
      <protection locked="0"/>
    </xf>
    <xf numFmtId="44" fontId="0" fillId="0" borderId="0" xfId="0" applyNumberFormat="1" applyFill="1" applyBorder="1" applyProtection="1">
      <protection locked="0"/>
    </xf>
    <xf numFmtId="44" fontId="0" fillId="0" borderId="0" xfId="1" applyFont="1" applyFill="1" applyBorder="1" applyProtection="1">
      <protection locked="0"/>
    </xf>
    <xf numFmtId="44" fontId="17" fillId="0" borderId="0" xfId="1" applyFont="1" applyFill="1" applyBorder="1"/>
    <xf numFmtId="44" fontId="2" fillId="0" borderId="0" xfId="0" applyNumberFormat="1" applyFont="1" applyFill="1" applyBorder="1" applyProtection="1">
      <protection locked="0"/>
    </xf>
    <xf numFmtId="0" fontId="2" fillId="0" borderId="0" xfId="0" applyFont="1" applyFill="1" applyBorder="1" applyAlignment="1" applyProtection="1">
      <alignment horizontal="center" vertical="center"/>
      <protection locked="0"/>
    </xf>
    <xf numFmtId="44" fontId="2" fillId="0" borderId="0" xfId="1" applyFont="1" applyFill="1" applyBorder="1" applyAlignment="1" applyProtection="1">
      <alignment horizontal="center" vertical="center"/>
      <protection locked="0"/>
    </xf>
    <xf numFmtId="44" fontId="22" fillId="0" borderId="0" xfId="1" applyFont="1" applyFill="1" applyBorder="1" applyProtection="1">
      <protection locked="0"/>
    </xf>
    <xf numFmtId="44" fontId="32" fillId="0" borderId="0" xfId="1" applyFont="1" applyFill="1" applyBorder="1" applyProtection="1">
      <protection locked="0"/>
    </xf>
    <xf numFmtId="9" fontId="23" fillId="0" borderId="0" xfId="0" applyNumberFormat="1" applyFont="1" applyFill="1" applyBorder="1" applyAlignment="1" applyProtection="1">
      <alignment horizontal="right"/>
      <protection locked="0"/>
    </xf>
    <xf numFmtId="44" fontId="26" fillId="0" borderId="0" xfId="1" applyFont="1" applyFill="1" applyBorder="1" applyProtection="1">
      <protection locked="0"/>
    </xf>
    <xf numFmtId="0" fontId="2" fillId="0" borderId="17" xfId="0" applyFont="1" applyFill="1" applyBorder="1" applyAlignment="1" applyProtection="1">
      <alignment horizontal="center" vertical="center"/>
      <protection locked="0"/>
    </xf>
    <xf numFmtId="44" fontId="2" fillId="0" borderId="17" xfId="1" applyFont="1" applyFill="1" applyBorder="1" applyAlignment="1" applyProtection="1">
      <alignment horizontal="center" vertical="center"/>
      <protection locked="0"/>
    </xf>
    <xf numFmtId="0" fontId="2" fillId="0" borderId="0" xfId="0" applyFont="1" applyFill="1" applyBorder="1" applyAlignment="1" applyProtection="1">
      <alignment horizontal="center"/>
      <protection locked="0"/>
    </xf>
    <xf numFmtId="9" fontId="2" fillId="0" borderId="0" xfId="0" applyNumberFormat="1" applyFont="1" applyFill="1" applyBorder="1" applyAlignment="1" applyProtection="1">
      <alignment horizontal="center"/>
      <protection locked="0"/>
    </xf>
    <xf numFmtId="44" fontId="12" fillId="0" borderId="0" xfId="1" applyFont="1" applyFill="1" applyBorder="1" applyProtection="1">
      <protection locked="0"/>
    </xf>
    <xf numFmtId="0" fontId="0" fillId="0" borderId="0" xfId="0" applyFill="1" applyBorder="1" applyAlignment="1" applyProtection="1">
      <alignment horizontal="center"/>
      <protection locked="0"/>
    </xf>
    <xf numFmtId="9" fontId="0" fillId="0" borderId="0" xfId="0" applyNumberFormat="1" applyFill="1" applyBorder="1" applyAlignment="1" applyProtection="1">
      <alignment horizontal="center"/>
      <protection locked="0"/>
    </xf>
    <xf numFmtId="0" fontId="17" fillId="0" borderId="14" xfId="0" applyFont="1" applyFill="1" applyBorder="1" applyAlignment="1" applyProtection="1">
      <alignment vertical="center"/>
      <protection locked="0"/>
    </xf>
    <xf numFmtId="44" fontId="25" fillId="0" borderId="0" xfId="1" applyFont="1" applyFill="1" applyBorder="1" applyProtection="1">
      <protection locked="0"/>
    </xf>
    <xf numFmtId="9" fontId="25" fillId="0" borderId="0" xfId="0" applyNumberFormat="1" applyFont="1" applyFill="1" applyBorder="1" applyAlignment="1" applyProtection="1">
      <alignment horizontal="center"/>
      <protection locked="0"/>
    </xf>
    <xf numFmtId="44" fontId="55" fillId="0" borderId="0" xfId="1" applyFont="1" applyFill="1" applyBorder="1" applyProtection="1">
      <protection locked="0"/>
    </xf>
    <xf numFmtId="0" fontId="3" fillId="0" borderId="0" xfId="0" applyFont="1" applyFill="1" applyBorder="1" applyAlignment="1" applyProtection="1">
      <alignment vertical="top"/>
      <protection locked="0"/>
    </xf>
    <xf numFmtId="0" fontId="31" fillId="0" borderId="0" xfId="0" applyFont="1" applyFill="1" applyBorder="1" applyAlignment="1" applyProtection="1">
      <alignment vertical="top"/>
      <protection locked="0"/>
    </xf>
    <xf numFmtId="44" fontId="31" fillId="0" borderId="0" xfId="1" applyFont="1" applyFill="1" applyBorder="1" applyAlignment="1" applyProtection="1">
      <alignment vertical="top"/>
      <protection locked="0"/>
    </xf>
    <xf numFmtId="44" fontId="1" fillId="0" borderId="0" xfId="1" applyFont="1" applyFill="1" applyBorder="1" applyProtection="1">
      <protection locked="0"/>
    </xf>
    <xf numFmtId="44" fontId="22" fillId="0" borderId="14" xfId="1" applyFont="1" applyFill="1" applyBorder="1" applyProtection="1">
      <protection locked="0"/>
    </xf>
    <xf numFmtId="0" fontId="12" fillId="7" borderId="17" xfId="2" applyFont="1" applyFill="1" applyBorder="1" applyAlignment="1" applyProtection="1">
      <alignment vertical="center" wrapText="1"/>
      <protection locked="0"/>
    </xf>
    <xf numFmtId="0" fontId="39" fillId="7" borderId="17" xfId="0" applyFont="1" applyFill="1" applyBorder="1" applyAlignment="1" applyProtection="1">
      <alignment horizontal="center" vertical="center"/>
      <protection locked="0"/>
    </xf>
    <xf numFmtId="0" fontId="39" fillId="7" borderId="17" xfId="0" applyNumberFormat="1" applyFont="1" applyFill="1" applyBorder="1"/>
    <xf numFmtId="0" fontId="0" fillId="0" borderId="0" xfId="0" applyFill="1" applyProtection="1"/>
    <xf numFmtId="6" fontId="25" fillId="0" borderId="0" xfId="0" applyNumberFormat="1" applyFont="1" applyFill="1" applyAlignment="1" applyProtection="1">
      <alignment horizontal="left"/>
    </xf>
    <xf numFmtId="44" fontId="2" fillId="7" borderId="0" xfId="0" applyNumberFormat="1" applyFont="1" applyFill="1" applyBorder="1" applyProtection="1"/>
    <xf numFmtId="10" fontId="2" fillId="7" borderId="0" xfId="0" applyNumberFormat="1" applyFont="1" applyFill="1" applyBorder="1" applyProtection="1"/>
    <xf numFmtId="44" fontId="23" fillId="7" borderId="14" xfId="1" applyFont="1" applyFill="1" applyBorder="1" applyProtection="1"/>
    <xf numFmtId="44" fontId="54" fillId="7" borderId="0" xfId="1" applyFont="1" applyFill="1" applyBorder="1"/>
    <xf numFmtId="0" fontId="29"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6" fillId="0" borderId="0" xfId="0" applyFont="1" applyBorder="1" applyAlignment="1">
      <alignment horizontal="left"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3" fillId="0" borderId="0" xfId="0" applyFont="1" applyBorder="1" applyAlignment="1">
      <alignment horizontal="left" vertical="center" wrapText="1" indent="2"/>
    </xf>
    <xf numFmtId="0" fontId="16" fillId="0" borderId="0" xfId="0" applyFont="1" applyBorder="1" applyAlignment="1">
      <alignment horizontal="left" vertical="center" wrapText="1"/>
    </xf>
    <xf numFmtId="0" fontId="6" fillId="0" borderId="0" xfId="0" applyFont="1" applyAlignment="1" applyProtection="1">
      <alignment horizontal="left" vertical="center" wrapText="1"/>
    </xf>
    <xf numFmtId="0" fontId="48" fillId="0" borderId="0" xfId="0" applyFont="1" applyBorder="1" applyAlignment="1">
      <alignment horizontal="center" vertical="top" wrapText="1"/>
    </xf>
    <xf numFmtId="0" fontId="48" fillId="0" borderId="0" xfId="0" applyFont="1" applyBorder="1" applyAlignment="1" applyProtection="1">
      <alignment horizontal="center" vertical="top" wrapText="1"/>
    </xf>
    <xf numFmtId="0" fontId="15" fillId="0" borderId="0" xfId="0" applyFont="1" applyBorder="1" applyAlignment="1">
      <alignment horizontal="left" vertical="center" wrapText="1"/>
    </xf>
    <xf numFmtId="0" fontId="6" fillId="0" borderId="0" xfId="0" applyFont="1" applyBorder="1" applyAlignment="1" applyProtection="1">
      <alignment horizontal="left" vertical="center" wrapText="1"/>
    </xf>
    <xf numFmtId="0" fontId="6" fillId="7" borderId="0" xfId="0" applyFont="1" applyFill="1" applyBorder="1" applyAlignment="1" applyProtection="1">
      <alignment horizontal="left" wrapText="1"/>
    </xf>
    <xf numFmtId="0" fontId="12" fillId="3" borderId="19" xfId="2" applyFont="1" applyBorder="1" applyAlignment="1" applyProtection="1">
      <alignment horizontal="left" vertical="center" wrapText="1"/>
      <protection locked="0"/>
    </xf>
    <xf numFmtId="0" fontId="12" fillId="3" borderId="20" xfId="2" applyFont="1" applyBorder="1" applyAlignment="1" applyProtection="1">
      <alignment horizontal="left" vertical="center" wrapText="1"/>
      <protection locked="0"/>
    </xf>
    <xf numFmtId="0" fontId="12" fillId="0" borderId="17" xfId="0" applyFont="1" applyFill="1" applyBorder="1" applyAlignment="1">
      <alignment horizontal="left"/>
    </xf>
    <xf numFmtId="0" fontId="39" fillId="0" borderId="17" xfId="0" applyFont="1" applyBorder="1" applyAlignment="1">
      <alignment horizontal="center"/>
    </xf>
    <xf numFmtId="44" fontId="39" fillId="0" borderId="17" xfId="0" applyNumberFormat="1" applyFont="1" applyBorder="1" applyAlignment="1">
      <alignment horizontal="center"/>
    </xf>
    <xf numFmtId="0" fontId="12" fillId="0" borderId="17" xfId="2" applyFont="1" applyFill="1" applyBorder="1" applyAlignment="1" applyProtection="1">
      <alignment horizontal="left" vertical="center" wrapText="1"/>
      <protection locked="0"/>
    </xf>
    <xf numFmtId="0" fontId="39" fillId="0" borderId="17" xfId="0" applyFont="1" applyBorder="1" applyAlignment="1" applyProtection="1">
      <alignment horizontal="center" vertical="center"/>
      <protection locked="0"/>
    </xf>
    <xf numFmtId="0" fontId="39" fillId="0" borderId="17" xfId="0" applyFont="1" applyBorder="1" applyAlignment="1">
      <alignment horizontal="center" vertical="center"/>
    </xf>
    <xf numFmtId="0" fontId="13" fillId="2" borderId="17" xfId="0" applyFont="1" applyFill="1" applyBorder="1" applyAlignment="1">
      <alignment horizontal="left" vertical="center" wrapText="1"/>
    </xf>
    <xf numFmtId="0" fontId="39" fillId="7" borderId="17" xfId="0" applyFont="1" applyFill="1" applyBorder="1" applyAlignment="1">
      <alignment horizontal="center"/>
    </xf>
    <xf numFmtId="0" fontId="12" fillId="0" borderId="17" xfId="0" applyFont="1" applyBorder="1" applyAlignment="1">
      <alignment horizontal="left"/>
    </xf>
    <xf numFmtId="0" fontId="12" fillId="7" borderId="17" xfId="0" applyFont="1" applyFill="1" applyBorder="1" applyAlignment="1">
      <alignment horizontal="left"/>
    </xf>
    <xf numFmtId="165" fontId="39" fillId="0" borderId="17" xfId="0" applyNumberFormat="1" applyFont="1" applyBorder="1" applyAlignment="1">
      <alignment horizontal="center"/>
    </xf>
    <xf numFmtId="44" fontId="39" fillId="5" borderId="19" xfId="0" applyNumberFormat="1" applyFont="1" applyFill="1" applyBorder="1" applyAlignment="1">
      <alignment horizontal="center"/>
    </xf>
    <xf numFmtId="44" fontId="39"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44" fontId="39" fillId="7" borderId="17" xfId="0" applyNumberFormat="1" applyFont="1" applyFill="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2" fillId="2" borderId="29" xfId="0" applyFont="1" applyFill="1" applyBorder="1" applyAlignment="1">
      <alignment horizontal="left" wrapText="1"/>
    </xf>
    <xf numFmtId="0" fontId="12" fillId="2" borderId="30" xfId="0" applyFont="1" applyFill="1" applyBorder="1" applyAlignment="1">
      <alignment horizontal="left" wrapText="1"/>
    </xf>
    <xf numFmtId="0" fontId="12" fillId="2" borderId="31" xfId="0" applyFont="1" applyFill="1" applyBorder="1" applyAlignment="1">
      <alignment horizontal="left" wrapText="1"/>
    </xf>
    <xf numFmtId="44" fontId="12" fillId="5" borderId="29" xfId="0" applyNumberFormat="1" applyFont="1" applyFill="1" applyBorder="1" applyAlignment="1" applyProtection="1">
      <alignment horizontal="center"/>
      <protection locked="0"/>
    </xf>
    <xf numFmtId="44" fontId="12" fillId="5" borderId="31" xfId="0" applyNumberFormat="1" applyFont="1" applyFill="1" applyBorder="1" applyAlignment="1" applyProtection="1">
      <alignment horizontal="center"/>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41" fillId="0" borderId="17" xfId="0" applyFont="1" applyFill="1" applyBorder="1" applyAlignment="1" applyProtection="1">
      <alignment horizontal="center" vertical="center"/>
      <protection locked="0"/>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8" borderId="14" xfId="0" applyFont="1" applyFill="1" applyBorder="1" applyAlignment="1" applyProtection="1">
      <alignment horizontal="left" vertical="center" wrapText="1"/>
      <protection locked="0"/>
    </xf>
    <xf numFmtId="0" fontId="2" fillId="8" borderId="14" xfId="0" applyFont="1" applyFill="1" applyBorder="1" applyAlignment="1" applyProtection="1">
      <alignment horizontal="left"/>
      <protection locked="0"/>
    </xf>
    <xf numFmtId="0" fontId="6" fillId="0" borderId="9" xfId="0" applyFont="1" applyBorder="1" applyAlignment="1" applyProtection="1">
      <alignment horizontal="left" vertical="center" wrapText="1"/>
    </xf>
    <xf numFmtId="0" fontId="6" fillId="8" borderId="20" xfId="0"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xf>
    <xf numFmtId="0" fontId="6" fillId="0" borderId="0" xfId="0" applyFont="1" applyBorder="1" applyAlignment="1" applyProtection="1">
      <alignment horizontal="center"/>
    </xf>
    <xf numFmtId="0" fontId="6" fillId="0" borderId="14" xfId="0" applyFont="1" applyBorder="1" applyAlignment="1" applyProtection="1">
      <alignment horizontal="center"/>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7" fillId="0" borderId="14" xfId="0" applyFont="1" applyBorder="1" applyAlignment="1" applyProtection="1">
      <alignment horizontal="left" vertical="top" wrapText="1" indent="3"/>
    </xf>
    <xf numFmtId="0" fontId="47" fillId="0" borderId="15" xfId="0" applyFont="1" applyBorder="1" applyAlignment="1" applyProtection="1">
      <alignment horizontal="left" vertical="top" wrapText="1" indent="3"/>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41" fillId="0" borderId="0" xfId="0" applyFont="1" applyAlignment="1" applyProtection="1">
      <alignment horizontal="left"/>
    </xf>
    <xf numFmtId="0" fontId="6" fillId="0" borderId="0" xfId="0" applyFont="1" applyAlignment="1" applyProtection="1">
      <alignment horizontal="left" wrapText="1"/>
    </xf>
    <xf numFmtId="0" fontId="30" fillId="0" borderId="0" xfId="0" applyFont="1" applyBorder="1" applyAlignment="1">
      <alignment horizontal="left" wrapText="1"/>
    </xf>
    <xf numFmtId="0" fontId="12" fillId="7" borderId="19" xfId="2" applyFont="1" applyFill="1" applyBorder="1" applyAlignment="1" applyProtection="1">
      <alignment horizontal="left" vertical="center" wrapText="1"/>
      <protection locked="0"/>
    </xf>
    <xf numFmtId="0" fontId="12" fillId="7" borderId="16" xfId="2" applyFont="1" applyFill="1" applyBorder="1" applyAlignment="1" applyProtection="1">
      <alignment horizontal="left" vertical="center" wrapText="1"/>
      <protection locked="0"/>
    </xf>
    <xf numFmtId="0" fontId="41" fillId="0" borderId="19" xfId="0" applyFont="1" applyFill="1" applyBorder="1" applyAlignment="1">
      <alignment horizontal="center" vertical="center"/>
    </xf>
    <xf numFmtId="0" fontId="41" fillId="0" borderId="16" xfId="0" applyFont="1" applyFill="1" applyBorder="1" applyAlignment="1">
      <alignment horizontal="center" vertical="center"/>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2" fillId="0" borderId="19" xfId="0" applyNumberFormat="1" applyFont="1" applyFill="1" applyBorder="1" applyAlignment="1" applyProtection="1">
      <alignment horizontal="left" wrapText="1" indent="1"/>
      <protection locked="0"/>
    </xf>
    <xf numFmtId="0" fontId="12" fillId="0" borderId="16" xfId="0" applyNumberFormat="1" applyFont="1" applyFill="1" applyBorder="1" applyAlignment="1" applyProtection="1">
      <alignment horizontal="left" wrapText="1" indent="1"/>
      <protection locked="0"/>
    </xf>
    <xf numFmtId="43" fontId="28" fillId="0" borderId="29" xfId="0" applyNumberFormat="1" applyFont="1" applyFill="1" applyBorder="1" applyAlignment="1" applyProtection="1">
      <alignment horizontal="left" vertical="center" wrapText="1"/>
      <protection locked="0"/>
    </xf>
    <xf numFmtId="43" fontId="28" fillId="0" borderId="31" xfId="0" applyNumberFormat="1" applyFont="1" applyFill="1" applyBorder="1" applyAlignment="1" applyProtection="1">
      <alignment horizontal="left" vertical="center" wrapText="1"/>
      <protection locked="0"/>
    </xf>
    <xf numFmtId="43" fontId="12" fillId="0" borderId="19" xfId="0" applyNumberFormat="1" applyFont="1" applyFill="1" applyBorder="1" applyAlignment="1" applyProtection="1">
      <alignment horizontal="left" wrapText="1" indent="2"/>
      <protection locked="0"/>
    </xf>
    <xf numFmtId="43" fontId="12" fillId="0" borderId="16" xfId="0" applyNumberFormat="1" applyFont="1" applyFill="1" applyBorder="1" applyAlignment="1" applyProtection="1">
      <alignment horizontal="left" wrapText="1" indent="2"/>
      <protection locked="0"/>
    </xf>
    <xf numFmtId="43" fontId="12" fillId="0" borderId="19" xfId="0" applyNumberFormat="1" applyFont="1" applyFill="1" applyBorder="1" applyAlignment="1" applyProtection="1">
      <alignment horizontal="left" wrapText="1" indent="1"/>
      <protection locked="0"/>
    </xf>
    <xf numFmtId="43" fontId="12" fillId="0"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6" fillId="0" borderId="17"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8" borderId="16" xfId="0" applyFont="1" applyFill="1" applyBorder="1" applyAlignment="1" applyProtection="1">
      <alignment horizontal="left" vertical="center" wrapText="1"/>
      <protection locked="0"/>
    </xf>
    <xf numFmtId="0" fontId="6" fillId="8" borderId="17" xfId="0" applyFont="1" applyFill="1" applyBorder="1" applyAlignment="1" applyProtection="1">
      <alignment horizontal="left" vertical="center" wrapText="1"/>
      <protection locked="0"/>
    </xf>
    <xf numFmtId="0" fontId="6" fillId="8" borderId="16" xfId="0" applyFont="1" applyFill="1" applyBorder="1" applyAlignment="1" applyProtection="1">
      <alignment horizontal="left"/>
      <protection locked="0"/>
    </xf>
    <xf numFmtId="0" fontId="6" fillId="8" borderId="17" xfId="0" applyFont="1" applyFill="1" applyBorder="1" applyAlignment="1" applyProtection="1">
      <alignment horizontal="left"/>
      <protection locked="0"/>
    </xf>
    <xf numFmtId="0" fontId="6" fillId="8" borderId="19" xfId="0" applyFont="1" applyFill="1" applyBorder="1" applyAlignment="1" applyProtection="1">
      <alignment horizontal="left"/>
      <protection locked="0"/>
    </xf>
    <xf numFmtId="0" fontId="6" fillId="0" borderId="13"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0" fontId="6" fillId="0" borderId="11" xfId="0" applyFont="1" applyBorder="1" applyAlignment="1" applyProtection="1">
      <alignment horizontal="center"/>
    </xf>
    <xf numFmtId="0" fontId="16" fillId="0" borderId="21" xfId="0" applyFont="1" applyBorder="1" applyAlignment="1" applyProtection="1">
      <alignment horizontal="left" vertical="center" wrapText="1"/>
    </xf>
    <xf numFmtId="0" fontId="6" fillId="8" borderId="20" xfId="0" applyFont="1" applyFill="1" applyBorder="1" applyAlignment="1" applyProtection="1">
      <alignment horizontal="left"/>
      <protection locked="0"/>
    </xf>
    <xf numFmtId="0" fontId="6" fillId="0" borderId="20"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19"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6" xfId="0" applyFont="1" applyBorder="1" applyAlignment="1" applyProtection="1">
      <alignment horizontal="left" vertical="top" wrapText="1"/>
    </xf>
    <xf numFmtId="0" fontId="6" fillId="0" borderId="20" xfId="0" applyFont="1" applyBorder="1" applyAlignment="1" applyProtection="1">
      <alignment vertical="center" wrapText="1"/>
    </xf>
    <xf numFmtId="0" fontId="6" fillId="8" borderId="14" xfId="0" applyFont="1" applyFill="1" applyBorder="1" applyAlignment="1" applyProtection="1">
      <alignment horizontal="left"/>
      <protection locked="0"/>
    </xf>
    <xf numFmtId="0" fontId="16" fillId="0" borderId="0" xfId="0" applyFont="1" applyAlignment="1" applyProtection="1">
      <alignment horizontal="left" vertical="center"/>
    </xf>
    <xf numFmtId="0" fontId="6" fillId="8" borderId="19" xfId="0" applyFont="1" applyFill="1" applyBorder="1" applyAlignment="1" applyProtection="1">
      <alignment horizontal="left" vertical="center" wrapText="1"/>
      <protection locked="0"/>
    </xf>
    <xf numFmtId="0" fontId="50" fillId="0" borderId="0" xfId="0" applyFont="1" applyBorder="1" applyAlignment="1">
      <alignment horizontal="center" vertical="center" wrapText="1"/>
    </xf>
    <xf numFmtId="0" fontId="17" fillId="0" borderId="14" xfId="0" applyFont="1" applyFill="1" applyBorder="1" applyAlignment="1" applyProtection="1">
      <alignment horizontal="right" vertical="center"/>
    </xf>
    <xf numFmtId="0" fontId="31" fillId="0" borderId="0" xfId="0" applyFont="1" applyBorder="1" applyAlignment="1">
      <alignment horizontal="right"/>
    </xf>
    <xf numFmtId="0" fontId="2" fillId="0" borderId="17" xfId="0" applyFont="1" applyBorder="1" applyAlignment="1">
      <alignment horizontal="center" vertical="center"/>
    </xf>
    <xf numFmtId="0" fontId="2" fillId="0" borderId="0" xfId="0" applyFont="1" applyBorder="1" applyAlignment="1">
      <alignment horizontal="left" vertical="center" wrapText="1"/>
    </xf>
    <xf numFmtId="0" fontId="17" fillId="0" borderId="0" xfId="0" applyFont="1" applyFill="1" applyBorder="1" applyAlignment="1" applyProtection="1">
      <alignment horizontal="right"/>
      <protection locked="0"/>
    </xf>
    <xf numFmtId="0" fontId="2" fillId="0" borderId="11" xfId="0" applyFont="1" applyFill="1" applyBorder="1" applyAlignment="1" applyProtection="1">
      <alignment horizontal="center" vertical="top" wrapText="1"/>
      <protection locked="0"/>
    </xf>
    <xf numFmtId="0" fontId="2" fillId="0" borderId="0" xfId="0" applyFont="1" applyFill="1" applyBorder="1" applyAlignment="1" applyProtection="1">
      <alignment horizontal="center" vertical="top" wrapText="1"/>
      <protection locked="0"/>
    </xf>
    <xf numFmtId="0" fontId="2" fillId="0" borderId="12" xfId="0" applyFont="1" applyFill="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wrapText="1"/>
    </xf>
    <xf numFmtId="0" fontId="27" fillId="0" borderId="17" xfId="0" applyFont="1" applyBorder="1" applyAlignment="1">
      <alignment horizontal="center" vertical="center"/>
    </xf>
    <xf numFmtId="0" fontId="0" fillId="0" borderId="0" xfId="0" applyFill="1" applyBorder="1" applyAlignment="1" applyProtection="1">
      <alignment horizontal="center"/>
      <protection locked="0"/>
    </xf>
    <xf numFmtId="0" fontId="22" fillId="0" borderId="0" xfId="0" applyFont="1" applyBorder="1" applyAlignment="1" applyProtection="1">
      <alignment horizontal="left"/>
      <protection locked="0"/>
    </xf>
    <xf numFmtId="0" fontId="0" fillId="0" borderId="0" xfId="0" applyBorder="1" applyAlignment="1" applyProtection="1">
      <alignment horizontal="center"/>
      <protection locked="0"/>
    </xf>
    <xf numFmtId="0" fontId="27" fillId="0" borderId="11" xfId="0" applyFont="1" applyBorder="1" applyAlignment="1" applyProtection="1">
      <alignment horizontal="center" vertical="top" wrapText="1"/>
      <protection locked="0"/>
    </xf>
    <xf numFmtId="0" fontId="27" fillId="0" borderId="0" xfId="0" applyFont="1" applyBorder="1" applyAlignment="1" applyProtection="1">
      <alignment horizontal="center" vertical="top" wrapText="1"/>
      <protection locked="0"/>
    </xf>
    <xf numFmtId="0" fontId="27" fillId="0" borderId="12" xfId="0" applyFont="1" applyBorder="1" applyAlignment="1" applyProtection="1">
      <alignment horizontal="center" vertical="top" wrapText="1"/>
      <protection locked="0"/>
    </xf>
    <xf numFmtId="0" fontId="27" fillId="0" borderId="17" xfId="0" applyFont="1" applyBorder="1" applyAlignment="1">
      <alignment horizontal="center" vertical="top" wrapText="1"/>
    </xf>
    <xf numFmtId="0" fontId="22" fillId="0" borderId="11" xfId="0" applyFont="1" applyFill="1" applyBorder="1" applyAlignment="1" applyProtection="1">
      <alignment horizontal="center" vertical="top" wrapText="1"/>
      <protection locked="0"/>
    </xf>
    <xf numFmtId="0" fontId="22" fillId="0" borderId="0" xfId="0" applyFont="1" applyFill="1" applyBorder="1" applyAlignment="1" applyProtection="1">
      <alignment horizontal="center" vertical="top" wrapText="1"/>
      <protection locked="0"/>
    </xf>
    <xf numFmtId="0" fontId="22" fillId="0" borderId="12" xfId="0" applyFont="1" applyFill="1" applyBorder="1" applyAlignment="1" applyProtection="1">
      <alignment horizontal="center" vertical="top" wrapText="1"/>
      <protection locked="0"/>
    </xf>
    <xf numFmtId="0" fontId="25" fillId="0" borderId="0" xfId="0" applyFont="1" applyFill="1" applyBorder="1" applyAlignment="1" applyProtection="1">
      <alignment horizontal="left"/>
      <protection locked="0"/>
    </xf>
    <xf numFmtId="0" fontId="25" fillId="0" borderId="0" xfId="0" applyFont="1" applyFill="1" applyBorder="1" applyAlignment="1" applyProtection="1">
      <protection locked="0"/>
    </xf>
    <xf numFmtId="6" fontId="25" fillId="0" borderId="0" xfId="0" applyNumberFormat="1" applyFont="1" applyFill="1" applyBorder="1" applyAlignment="1" applyProtection="1">
      <alignment horizontal="left"/>
      <protection locked="0"/>
    </xf>
    <xf numFmtId="6" fontId="25" fillId="0" borderId="0" xfId="0" applyNumberFormat="1" applyFont="1" applyFill="1" applyBorder="1" applyAlignment="1" applyProtection="1">
      <alignment horizontal="left" wrapText="1"/>
      <protection locked="0"/>
    </xf>
    <xf numFmtId="0" fontId="26" fillId="0" borderId="0" xfId="0" applyFont="1" applyBorder="1" applyAlignment="1" applyProtection="1">
      <protection locked="0"/>
    </xf>
    <xf numFmtId="0" fontId="24" fillId="0" borderId="17" xfId="0" applyFont="1" applyBorder="1" applyAlignment="1">
      <alignment horizontal="center" vertical="center" wrapText="1"/>
    </xf>
    <xf numFmtId="0" fontId="2" fillId="0" borderId="1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5" fillId="0" borderId="0" xfId="0" applyFont="1" applyBorder="1" applyAlignment="1" applyProtection="1">
      <alignment horizontal="center" vertical="top" wrapText="1"/>
      <protection locked="0"/>
    </xf>
    <xf numFmtId="0" fontId="25" fillId="0" borderId="0" xfId="0" applyFont="1" applyFill="1" applyBorder="1" applyAlignment="1" applyProtection="1">
      <alignment horizontal="center" vertical="top" wrapText="1"/>
      <protection locked="0"/>
    </xf>
    <xf numFmtId="0" fontId="2" fillId="0" borderId="1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5" fillId="0" borderId="0" xfId="0" applyFont="1" applyBorder="1" applyAlignment="1" applyProtection="1">
      <protection locked="0"/>
    </xf>
    <xf numFmtId="0" fontId="25" fillId="0" borderId="0" xfId="0" applyFont="1" applyBorder="1" applyAlignment="1" applyProtection="1">
      <alignment horizontal="left"/>
      <protection locked="0"/>
    </xf>
    <xf numFmtId="0" fontId="2" fillId="0" borderId="0" xfId="0" applyFont="1" applyFill="1" applyBorder="1" applyAlignment="1" applyProtection="1">
      <alignment horizontal="center"/>
      <protection locked="0"/>
    </xf>
    <xf numFmtId="0" fontId="2" fillId="0" borderId="0" xfId="0" applyFont="1" applyBorder="1" applyAlignment="1" applyProtection="1">
      <alignment horizontal="center"/>
      <protection locked="0"/>
    </xf>
    <xf numFmtId="0" fontId="24" fillId="0" borderId="14" xfId="0" applyFont="1" applyBorder="1" applyAlignment="1">
      <alignment horizontal="left" vertical="center" wrapText="1"/>
    </xf>
    <xf numFmtId="0" fontId="27" fillId="0" borderId="0" xfId="0" applyFont="1" applyBorder="1" applyAlignment="1">
      <alignment horizontal="left" vertical="center" wrapText="1"/>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7" fillId="0" borderId="14" xfId="0" applyFont="1" applyBorder="1" applyAlignment="1">
      <alignment horizontal="left" vertical="center" wrapText="1"/>
    </xf>
    <xf numFmtId="0" fontId="0" fillId="0" borderId="0" xfId="0" applyBorder="1" applyAlignment="1" applyProtection="1">
      <alignment horizontal="left"/>
      <protection locked="0"/>
    </xf>
    <xf numFmtId="0" fontId="22" fillId="0" borderId="11" xfId="0" applyFont="1" applyFill="1" applyBorder="1" applyAlignment="1" applyProtection="1">
      <alignment horizontal="center" vertical="top"/>
      <protection locked="0"/>
    </xf>
    <xf numFmtId="0" fontId="22" fillId="0" borderId="0" xfId="0" applyFont="1" applyFill="1" applyBorder="1" applyAlignment="1" applyProtection="1">
      <alignment horizontal="center" vertical="top"/>
      <protection locked="0"/>
    </xf>
    <xf numFmtId="0" fontId="22" fillId="0" borderId="12" xfId="0" applyFont="1" applyFill="1" applyBorder="1" applyAlignment="1" applyProtection="1">
      <alignment horizontal="center" vertical="top"/>
      <protection locked="0"/>
    </xf>
    <xf numFmtId="0" fontId="50" fillId="7" borderId="0" xfId="0" applyFont="1" applyFill="1" applyBorder="1" applyAlignment="1" applyProtection="1">
      <alignment horizontal="center" vertical="center" wrapText="1"/>
    </xf>
    <xf numFmtId="0" fontId="27" fillId="7" borderId="14" xfId="0" applyFont="1" applyFill="1" applyBorder="1" applyAlignment="1" applyProtection="1">
      <alignment horizontal="left" vertical="center" wrapText="1"/>
    </xf>
    <xf numFmtId="9" fontId="23" fillId="7" borderId="0" xfId="0" applyNumberFormat="1" applyFont="1" applyFill="1" applyBorder="1" applyAlignment="1" applyProtection="1">
      <alignment horizontal="right"/>
    </xf>
    <xf numFmtId="0" fontId="31" fillId="7" borderId="0" xfId="0" applyFont="1" applyFill="1" applyBorder="1" applyAlignment="1" applyProtection="1">
      <alignment horizontal="right"/>
    </xf>
    <xf numFmtId="0" fontId="24" fillId="7" borderId="17" xfId="0" applyFont="1" applyFill="1" applyBorder="1" applyAlignment="1" applyProtection="1">
      <alignment horizontal="center" vertical="center" wrapText="1"/>
    </xf>
    <xf numFmtId="0" fontId="17" fillId="7" borderId="0" xfId="0" applyFont="1" applyFill="1" applyBorder="1" applyAlignment="1" applyProtection="1">
      <alignment horizontal="right"/>
    </xf>
    <xf numFmtId="0" fontId="2" fillId="0" borderId="11"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2" fillId="0" borderId="12"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31" fillId="0" borderId="11" xfId="0" applyFont="1" applyBorder="1" applyAlignment="1" applyProtection="1">
      <alignment horizontal="center" vertical="top"/>
      <protection locked="0"/>
    </xf>
    <xf numFmtId="0" fontId="31" fillId="0" borderId="0" xfId="0" applyFont="1" applyBorder="1" applyAlignment="1" applyProtection="1">
      <alignment horizontal="center" vertical="top"/>
      <protection locked="0"/>
    </xf>
    <xf numFmtId="0" fontId="31" fillId="0" borderId="12" xfId="0" applyFont="1" applyBorder="1" applyAlignment="1" applyProtection="1">
      <alignment horizontal="center" vertical="top"/>
      <protection locked="0"/>
    </xf>
    <xf numFmtId="0" fontId="62" fillId="9" borderId="19" xfId="0" applyFont="1" applyFill="1" applyBorder="1" applyAlignment="1" applyProtection="1">
      <alignment horizontal="left" wrapText="1"/>
      <protection locked="0"/>
    </xf>
    <xf numFmtId="0" fontId="62" fillId="9" borderId="16" xfId="0" applyFont="1" applyFill="1" applyBorder="1" applyAlignment="1" applyProtection="1">
      <alignment horizontal="left" wrapText="1"/>
      <protection locked="0"/>
    </xf>
    <xf numFmtId="0" fontId="2" fillId="9" borderId="19" xfId="0" applyFont="1" applyFill="1" applyBorder="1" applyAlignment="1" applyProtection="1">
      <alignment horizontal="left" wrapText="1"/>
      <protection locked="0"/>
    </xf>
    <xf numFmtId="0" fontId="2" fillId="9" borderId="16" xfId="0" applyFont="1" applyFill="1" applyBorder="1" applyAlignment="1" applyProtection="1">
      <alignment horizontal="left" wrapText="1"/>
      <protection locked="0"/>
    </xf>
    <xf numFmtId="0" fontId="2" fillId="0" borderId="19" xfId="0" applyFont="1" applyFill="1" applyBorder="1" applyAlignment="1" applyProtection="1">
      <alignment horizontal="left" wrapText="1"/>
      <protection locked="0"/>
    </xf>
    <xf numFmtId="0" fontId="2" fillId="0" borderId="16" xfId="0" applyFont="1" applyFill="1" applyBorder="1" applyAlignment="1" applyProtection="1">
      <alignment horizontal="left" wrapText="1"/>
      <protection locked="0"/>
    </xf>
    <xf numFmtId="0" fontId="62" fillId="0" borderId="19" xfId="0" applyFont="1" applyFill="1" applyBorder="1" applyAlignment="1" applyProtection="1">
      <alignment horizontal="left" wrapText="1"/>
      <protection locked="0"/>
    </xf>
    <xf numFmtId="0" fontId="62" fillId="0" borderId="16" xfId="0" applyFont="1" applyFill="1" applyBorder="1" applyAlignment="1" applyProtection="1">
      <alignment horizontal="left" wrapText="1"/>
      <protection locked="0"/>
    </xf>
    <xf numFmtId="0" fontId="3" fillId="0" borderId="11"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2" fillId="9" borderId="19" xfId="0" applyFont="1" applyFill="1" applyBorder="1" applyAlignment="1" applyProtection="1">
      <alignment horizontal="left"/>
      <protection locked="0"/>
    </xf>
    <xf numFmtId="0" fontId="2" fillId="9" borderId="16" xfId="0" applyFont="1" applyFill="1" applyBorder="1" applyAlignment="1" applyProtection="1">
      <alignment horizontal="left"/>
      <protection locked="0"/>
    </xf>
    <xf numFmtId="0" fontId="2" fillId="0" borderId="19" xfId="0" applyFont="1" applyFill="1" applyBorder="1" applyAlignment="1" applyProtection="1">
      <alignment horizontal="left"/>
      <protection locked="0"/>
    </xf>
    <xf numFmtId="0" fontId="2" fillId="0" borderId="16" xfId="0" applyFont="1" applyFill="1" applyBorder="1" applyAlignment="1" applyProtection="1">
      <alignment horizontal="left"/>
      <protection locked="0"/>
    </xf>
    <xf numFmtId="0" fontId="31" fillId="0" borderId="0" xfId="0" applyFont="1" applyBorder="1" applyAlignment="1" applyProtection="1">
      <alignment horizontal="right"/>
    </xf>
    <xf numFmtId="0" fontId="27" fillId="0" borderId="11" xfId="0" applyFont="1" applyBorder="1" applyAlignment="1" applyProtection="1">
      <alignment horizontal="left" wrapText="1"/>
      <protection locked="0"/>
    </xf>
    <xf numFmtId="0" fontId="27" fillId="0" borderId="0" xfId="0" applyFont="1" applyBorder="1" applyAlignment="1" applyProtection="1">
      <alignment horizontal="left" wrapText="1"/>
      <protection locked="0"/>
    </xf>
    <xf numFmtId="0" fontId="27" fillId="0" borderId="12" xfId="0" applyFont="1" applyBorder="1" applyAlignment="1" applyProtection="1">
      <alignment horizontal="left" wrapText="1"/>
      <protection locked="0"/>
    </xf>
    <xf numFmtId="0" fontId="22" fillId="7" borderId="11" xfId="0" applyFont="1" applyFill="1" applyBorder="1" applyAlignment="1" applyProtection="1">
      <alignment horizontal="center" vertical="top" wrapText="1"/>
    </xf>
    <xf numFmtId="0" fontId="22" fillId="7" borderId="0" xfId="0" applyFont="1" applyFill="1" applyBorder="1" applyAlignment="1" applyProtection="1">
      <alignment horizontal="center" vertical="top" wrapText="1"/>
    </xf>
    <xf numFmtId="0" fontId="22" fillId="7" borderId="12" xfId="0" applyFont="1" applyFill="1" applyBorder="1" applyAlignment="1" applyProtection="1">
      <alignment horizontal="center" vertical="top" wrapText="1"/>
    </xf>
    <xf numFmtId="0" fontId="46" fillId="0" borderId="0" xfId="0" applyFont="1" applyAlignment="1">
      <alignment horizontal="center" vertical="center" wrapText="1"/>
    </xf>
    <xf numFmtId="0" fontId="6" fillId="0" borderId="0" xfId="0" applyFont="1" applyAlignment="1">
      <alignment horizontal="left" vertical="center" wrapText="1"/>
    </xf>
    <xf numFmtId="0" fontId="46" fillId="0" borderId="0" xfId="0" applyFont="1" applyAlignment="1">
      <alignment horizontal="left" vertical="center"/>
    </xf>
    <xf numFmtId="0" fontId="14" fillId="2" borderId="5" xfId="0" applyFont="1" applyFill="1" applyBorder="1" applyAlignment="1">
      <alignment horizontal="center" vertical="center" wrapText="1"/>
    </xf>
  </cellXfs>
  <cellStyles count="6">
    <cellStyle name="20% - Accent2" xfId="2" builtinId="34"/>
    <cellStyle name="Accent1" xfId="3" builtinId="29"/>
    <cellStyle name="Currency" xfId="1" builtinId="4"/>
    <cellStyle name="Neutral" xfId="5" builtinId="2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199876</xdr:rowOff>
    </xdr:from>
    <xdr:to>
      <xdr:col>2</xdr:col>
      <xdr:colOff>220550</xdr:colOff>
      <xdr:row>3</xdr:row>
      <xdr:rowOff>382756</xdr:rowOff>
    </xdr:to>
    <xdr:sp macro="" textlink="">
      <xdr:nvSpPr>
        <xdr:cNvPr id="2" name="Rectangle 1">
          <a:extLst>
            <a:ext uri="{FF2B5EF4-FFF2-40B4-BE49-F238E27FC236}">
              <a16:creationId xmlns:a16="http://schemas.microsoft.com/office/drawing/2014/main" id="{BF9EDBCB-8AB3-466F-BA71-9A14829EE6D0}"/>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35217</xdr:colOff>
      <xdr:row>13</xdr:row>
      <xdr:rowOff>252336</xdr:rowOff>
    </xdr:from>
    <xdr:to>
      <xdr:col>2</xdr:col>
      <xdr:colOff>218097</xdr:colOff>
      <xdr:row>13</xdr:row>
      <xdr:rowOff>435216</xdr:rowOff>
    </xdr:to>
    <xdr:sp macro="" textlink="">
      <xdr:nvSpPr>
        <xdr:cNvPr id="3" name="Rectangle 2">
          <a:extLst>
            <a:ext uri="{FF2B5EF4-FFF2-40B4-BE49-F238E27FC236}">
              <a16:creationId xmlns:a16="http://schemas.microsoft.com/office/drawing/2014/main" id="{412C01DB-68C2-43C6-85C3-836001B7A4F1}"/>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16</xdr:row>
      <xdr:rowOff>174038</xdr:rowOff>
    </xdr:from>
    <xdr:to>
      <xdr:col>2</xdr:col>
      <xdr:colOff>214885</xdr:colOff>
      <xdr:row>16</xdr:row>
      <xdr:rowOff>356918</xdr:rowOff>
    </xdr:to>
    <xdr:sp macro="" textlink="">
      <xdr:nvSpPr>
        <xdr:cNvPr id="4" name="Rectangle 3">
          <a:extLst>
            <a:ext uri="{FF2B5EF4-FFF2-40B4-BE49-F238E27FC236}">
              <a16:creationId xmlns:a16="http://schemas.microsoft.com/office/drawing/2014/main" id="{DDAFD5CF-E1E8-47FD-8441-585CAEC684E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11</xdr:row>
      <xdr:rowOff>186518</xdr:rowOff>
    </xdr:from>
    <xdr:to>
      <xdr:col>2</xdr:col>
      <xdr:colOff>220408</xdr:colOff>
      <xdr:row>11</xdr:row>
      <xdr:rowOff>369398</xdr:rowOff>
    </xdr:to>
    <xdr:sp macro="" textlink="">
      <xdr:nvSpPr>
        <xdr:cNvPr id="5" name="Rectangle 4">
          <a:extLst>
            <a:ext uri="{FF2B5EF4-FFF2-40B4-BE49-F238E27FC236}">
              <a16:creationId xmlns:a16="http://schemas.microsoft.com/office/drawing/2014/main" id="{B9CB43B3-5FF7-4527-9246-9C73659AE7E6}"/>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20</xdr:row>
      <xdr:rowOff>120472</xdr:rowOff>
    </xdr:from>
    <xdr:to>
      <xdr:col>2</xdr:col>
      <xdr:colOff>215122</xdr:colOff>
      <xdr:row>21</xdr:row>
      <xdr:rowOff>113685</xdr:rowOff>
    </xdr:to>
    <xdr:sp macro="" textlink="">
      <xdr:nvSpPr>
        <xdr:cNvPr id="6" name="Rectangle 5">
          <a:extLst>
            <a:ext uri="{FF2B5EF4-FFF2-40B4-BE49-F238E27FC236}">
              <a16:creationId xmlns:a16="http://schemas.microsoft.com/office/drawing/2014/main" id="{1B6E8E22-5A96-48D5-A887-FB12B6EF4AC9}"/>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B3584000-F3D1-41C6-92F2-CFB80EC07A2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86"/>
  <sheetViews>
    <sheetView tabSelected="1" zoomScaleNormal="100" workbookViewId="0"/>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426" t="s">
        <v>131</v>
      </c>
      <c r="C1" s="426"/>
      <c r="D1" s="426"/>
      <c r="E1" s="426"/>
      <c r="F1" s="426"/>
      <c r="G1" s="426"/>
      <c r="H1" s="426"/>
      <c r="I1" s="426"/>
      <c r="J1" s="426"/>
      <c r="K1" s="426"/>
      <c r="L1" s="426"/>
      <c r="M1" s="426"/>
      <c r="N1" s="426"/>
      <c r="O1" s="426"/>
      <c r="P1" s="426"/>
    </row>
    <row r="2" spans="2:16" ht="12.75" customHeight="1" x14ac:dyDescent="0.25">
      <c r="B2" s="45"/>
      <c r="C2" s="26"/>
      <c r="D2" s="26"/>
      <c r="E2" s="26"/>
      <c r="F2" s="26"/>
      <c r="G2" s="26"/>
      <c r="H2" s="26"/>
      <c r="I2" s="26"/>
      <c r="J2" s="26"/>
      <c r="K2" s="26"/>
      <c r="L2" s="26"/>
      <c r="M2" s="26"/>
      <c r="N2" s="26"/>
      <c r="O2" s="26"/>
      <c r="P2" s="26"/>
    </row>
    <row r="3" spans="2:16" ht="49.5" customHeight="1" x14ac:dyDescent="0.25">
      <c r="B3" s="429" t="s">
        <v>242</v>
      </c>
      <c r="C3" s="429"/>
      <c r="D3" s="429"/>
      <c r="E3" s="429"/>
      <c r="F3" s="429"/>
      <c r="G3" s="429"/>
      <c r="H3" s="429"/>
      <c r="I3" s="429"/>
      <c r="J3" s="429"/>
      <c r="K3" s="429"/>
      <c r="L3" s="429"/>
      <c r="M3" s="429"/>
      <c r="N3" s="429"/>
      <c r="O3" s="429"/>
      <c r="P3" s="429"/>
    </row>
    <row r="4" spans="2:16" ht="9" customHeight="1" x14ac:dyDescent="0.25">
      <c r="B4" s="46"/>
      <c r="C4" s="26"/>
      <c r="D4" s="26"/>
      <c r="E4" s="26"/>
      <c r="F4" s="26"/>
      <c r="G4" s="26"/>
      <c r="H4" s="26"/>
      <c r="I4" s="26"/>
      <c r="J4" s="26"/>
      <c r="K4" s="26"/>
      <c r="L4" s="26"/>
      <c r="M4" s="26"/>
      <c r="N4" s="26"/>
      <c r="O4" s="26"/>
      <c r="P4" s="26"/>
    </row>
    <row r="5" spans="2:16" ht="24.75" customHeight="1" x14ac:dyDescent="0.25">
      <c r="B5" s="433" t="s">
        <v>243</v>
      </c>
      <c r="C5" s="433"/>
      <c r="D5" s="433"/>
      <c r="E5" s="433"/>
      <c r="F5" s="433"/>
      <c r="G5" s="433"/>
      <c r="H5" s="433"/>
      <c r="I5" s="433"/>
      <c r="J5" s="433"/>
      <c r="K5" s="433"/>
      <c r="L5" s="433"/>
      <c r="M5" s="433"/>
      <c r="N5" s="433"/>
      <c r="O5" s="433"/>
      <c r="P5" s="433"/>
    </row>
    <row r="6" spans="2:16" ht="36.75" customHeight="1" x14ac:dyDescent="0.25">
      <c r="B6" s="427" t="s">
        <v>186</v>
      </c>
      <c r="C6" s="427"/>
      <c r="D6" s="427"/>
      <c r="E6" s="427"/>
      <c r="F6" s="427"/>
      <c r="G6" s="427"/>
      <c r="H6" s="427"/>
      <c r="I6" s="427"/>
      <c r="J6" s="427"/>
      <c r="K6" s="427"/>
      <c r="L6" s="427"/>
      <c r="M6" s="427"/>
      <c r="N6" s="427"/>
      <c r="O6" s="427"/>
      <c r="P6" s="427"/>
    </row>
    <row r="7" spans="2:16" x14ac:dyDescent="0.25">
      <c r="B7" s="428" t="s">
        <v>132</v>
      </c>
      <c r="C7" s="428"/>
      <c r="D7" s="428"/>
      <c r="E7" s="428"/>
      <c r="F7" s="428"/>
      <c r="G7" s="428"/>
      <c r="H7" s="428"/>
      <c r="I7" s="428"/>
      <c r="J7" s="428"/>
      <c r="K7" s="428"/>
      <c r="L7" s="428"/>
      <c r="M7" s="428"/>
      <c r="N7" s="428"/>
      <c r="O7" s="428"/>
      <c r="P7" s="428"/>
    </row>
    <row r="8" spans="2:16" ht="24.75" customHeight="1" x14ac:dyDescent="0.25">
      <c r="B8" s="429" t="s">
        <v>240</v>
      </c>
      <c r="C8" s="429"/>
      <c r="D8" s="429"/>
      <c r="E8" s="429"/>
      <c r="F8" s="429"/>
      <c r="G8" s="429"/>
      <c r="H8" s="429"/>
      <c r="I8" s="429"/>
      <c r="J8" s="429"/>
      <c r="K8" s="429"/>
      <c r="L8" s="429"/>
      <c r="M8" s="429"/>
      <c r="N8" s="429"/>
      <c r="O8" s="429"/>
      <c r="P8" s="429"/>
    </row>
    <row r="9" spans="2:16" x14ac:dyDescent="0.25">
      <c r="B9" s="431" t="s">
        <v>133</v>
      </c>
      <c r="C9" s="431"/>
      <c r="D9" s="431"/>
      <c r="E9" s="431"/>
      <c r="F9" s="431"/>
      <c r="G9" s="431"/>
      <c r="H9" s="431"/>
      <c r="I9" s="431"/>
      <c r="J9" s="431"/>
      <c r="K9" s="431"/>
      <c r="L9" s="431"/>
      <c r="M9" s="431"/>
      <c r="N9" s="431"/>
      <c r="O9" s="431"/>
      <c r="P9" s="431"/>
    </row>
    <row r="10" spans="2:16" ht="21.75" customHeight="1" x14ac:dyDescent="0.25">
      <c r="B10" s="429" t="s">
        <v>134</v>
      </c>
      <c r="C10" s="429"/>
      <c r="D10" s="429"/>
      <c r="E10" s="429"/>
      <c r="F10" s="429"/>
      <c r="G10" s="429"/>
      <c r="H10" s="429"/>
      <c r="I10" s="429"/>
      <c r="J10" s="429"/>
      <c r="K10" s="429"/>
      <c r="L10" s="429"/>
      <c r="M10" s="429"/>
      <c r="N10" s="429"/>
      <c r="O10" s="429"/>
      <c r="P10" s="429"/>
    </row>
    <row r="11" spans="2:16" x14ac:dyDescent="0.25">
      <c r="B11" s="431" t="s">
        <v>135</v>
      </c>
      <c r="C11" s="431"/>
      <c r="D11" s="431"/>
      <c r="E11" s="431"/>
      <c r="F11" s="431"/>
      <c r="G11" s="431"/>
      <c r="H11" s="431"/>
      <c r="I11" s="431"/>
      <c r="J11" s="431"/>
      <c r="K11" s="431"/>
      <c r="L11" s="431"/>
      <c r="M11" s="431"/>
      <c r="N11" s="431"/>
      <c r="O11" s="431"/>
      <c r="P11" s="431"/>
    </row>
    <row r="12" spans="2:16" x14ac:dyDescent="0.25">
      <c r="B12" s="47" t="s">
        <v>136</v>
      </c>
      <c r="C12" s="26"/>
      <c r="D12" s="26"/>
      <c r="E12" s="26"/>
      <c r="F12" s="26"/>
      <c r="G12" s="26"/>
      <c r="H12" s="26"/>
      <c r="I12" s="26"/>
      <c r="J12" s="26"/>
      <c r="K12" s="26"/>
      <c r="L12" s="26"/>
      <c r="M12" s="26"/>
      <c r="N12" s="26"/>
      <c r="O12" s="26"/>
      <c r="P12" s="26"/>
    </row>
    <row r="13" spans="2:16" ht="10.5" customHeight="1" x14ac:dyDescent="0.25">
      <c r="B13" s="47"/>
      <c r="C13" s="26"/>
      <c r="D13" s="26"/>
      <c r="E13" s="26"/>
      <c r="F13" s="26"/>
      <c r="G13" s="26"/>
      <c r="H13" s="26"/>
      <c r="I13" s="26"/>
      <c r="J13" s="26"/>
      <c r="K13" s="26"/>
      <c r="L13" s="26"/>
      <c r="M13" s="26"/>
      <c r="N13" s="26"/>
      <c r="O13" s="26"/>
      <c r="P13" s="26"/>
    </row>
    <row r="14" spans="2:16" x14ac:dyDescent="0.25">
      <c r="B14" s="47" t="s">
        <v>244</v>
      </c>
      <c r="C14" s="26"/>
      <c r="D14" s="26"/>
      <c r="E14" s="26"/>
      <c r="F14" s="26"/>
      <c r="G14" s="26"/>
      <c r="H14" s="26"/>
      <c r="I14" s="26"/>
      <c r="J14" s="26"/>
      <c r="K14" s="26"/>
      <c r="L14" s="26"/>
      <c r="M14" s="26"/>
      <c r="N14" s="26"/>
      <c r="O14" s="26"/>
      <c r="P14" s="26"/>
    </row>
    <row r="15" spans="2:16" ht="10.5" customHeight="1" x14ac:dyDescent="0.25">
      <c r="B15" s="56"/>
      <c r="C15" s="26"/>
      <c r="D15" s="26"/>
      <c r="E15" s="26"/>
      <c r="F15" s="26"/>
      <c r="G15" s="26"/>
      <c r="H15" s="26"/>
      <c r="I15" s="26"/>
      <c r="J15" s="26"/>
      <c r="K15" s="26"/>
      <c r="L15" s="26"/>
      <c r="M15" s="26"/>
      <c r="N15" s="26"/>
      <c r="O15" s="26"/>
      <c r="P15" s="26"/>
    </row>
    <row r="16" spans="2:16" x14ac:dyDescent="0.25">
      <c r="B16" s="58" t="s">
        <v>241</v>
      </c>
      <c r="C16" s="59"/>
      <c r="D16" s="59"/>
      <c r="E16" s="59"/>
      <c r="F16" s="59"/>
      <c r="G16" s="59"/>
      <c r="H16" s="59"/>
      <c r="I16" s="59"/>
      <c r="J16" s="59"/>
      <c r="K16" s="26"/>
      <c r="L16" s="26"/>
      <c r="M16" s="26"/>
      <c r="N16" s="26"/>
      <c r="O16" s="26"/>
      <c r="P16" s="26"/>
    </row>
    <row r="17" spans="2:16" ht="12.75" customHeight="1" x14ac:dyDescent="0.25">
      <c r="B17" s="47"/>
      <c r="C17" s="26"/>
      <c r="D17" s="26"/>
      <c r="E17" s="26"/>
      <c r="F17" s="26"/>
      <c r="G17" s="26"/>
      <c r="H17" s="26"/>
      <c r="I17" s="26"/>
      <c r="J17" s="26"/>
      <c r="K17" s="26"/>
      <c r="L17" s="26"/>
      <c r="M17" s="26"/>
      <c r="N17" s="26"/>
      <c r="O17" s="26"/>
      <c r="P17" s="26"/>
    </row>
    <row r="18" spans="2:16" ht="27" customHeight="1" x14ac:dyDescent="0.25">
      <c r="B18" s="433" t="s">
        <v>160</v>
      </c>
      <c r="C18" s="433"/>
      <c r="D18" s="433"/>
      <c r="E18" s="433"/>
      <c r="F18" s="433"/>
      <c r="G18" s="433"/>
      <c r="H18" s="433"/>
      <c r="I18" s="433"/>
      <c r="J18" s="433"/>
      <c r="K18" s="433"/>
      <c r="L18" s="433"/>
      <c r="M18" s="433"/>
      <c r="N18" s="433"/>
      <c r="O18" s="433"/>
      <c r="P18" s="433"/>
    </row>
    <row r="19" spans="2:16" ht="11.25" customHeight="1" x14ac:dyDescent="0.25">
      <c r="B19" s="47"/>
      <c r="C19" s="26"/>
      <c r="D19" s="26"/>
      <c r="E19" s="26"/>
      <c r="F19" s="26"/>
      <c r="G19" s="26"/>
      <c r="H19" s="26"/>
      <c r="I19" s="26"/>
      <c r="J19" s="26"/>
      <c r="K19" s="26"/>
      <c r="L19" s="26"/>
      <c r="M19" s="26"/>
      <c r="N19" s="26"/>
      <c r="O19" s="26"/>
      <c r="P19" s="26"/>
    </row>
    <row r="20" spans="2:16" ht="41.25" customHeight="1" x14ac:dyDescent="0.25">
      <c r="B20" s="432" t="s">
        <v>161</v>
      </c>
      <c r="C20" s="432"/>
      <c r="D20" s="432"/>
      <c r="E20" s="432"/>
      <c r="F20" s="432"/>
      <c r="G20" s="432"/>
      <c r="H20" s="432"/>
      <c r="I20" s="432"/>
      <c r="J20" s="432"/>
      <c r="K20" s="432"/>
      <c r="L20" s="432"/>
      <c r="M20" s="432"/>
      <c r="N20" s="432"/>
      <c r="O20" s="432"/>
      <c r="P20" s="432"/>
    </row>
    <row r="21" spans="2:16" x14ac:dyDescent="0.25">
      <c r="B21" s="47" t="s">
        <v>137</v>
      </c>
      <c r="C21" s="26"/>
      <c r="D21" s="26"/>
      <c r="E21" s="26"/>
      <c r="F21" s="26"/>
      <c r="G21" s="26"/>
      <c r="H21" s="26"/>
      <c r="I21" s="26"/>
      <c r="J21" s="26"/>
      <c r="K21" s="26"/>
      <c r="L21" s="26"/>
      <c r="M21" s="26"/>
      <c r="N21" s="26"/>
      <c r="O21" s="26"/>
      <c r="P21" s="26"/>
    </row>
    <row r="22" spans="2:16" ht="22.5" customHeight="1" x14ac:dyDescent="0.25">
      <c r="B22" s="433" t="s">
        <v>175</v>
      </c>
      <c r="C22" s="433"/>
      <c r="D22" s="433"/>
      <c r="E22" s="433"/>
      <c r="F22" s="433"/>
      <c r="G22" s="433"/>
      <c r="H22" s="433"/>
      <c r="I22" s="433"/>
      <c r="J22" s="433"/>
      <c r="K22" s="433"/>
      <c r="L22" s="433"/>
      <c r="M22" s="433"/>
      <c r="N22" s="433"/>
      <c r="O22" s="433"/>
      <c r="P22" s="33"/>
    </row>
    <row r="23" spans="2:16" ht="13.5" customHeight="1" x14ac:dyDescent="0.25">
      <c r="B23" s="43"/>
      <c r="C23" s="39"/>
      <c r="D23" s="39"/>
      <c r="E23" s="39"/>
      <c r="F23" s="39"/>
      <c r="G23" s="39"/>
      <c r="H23" s="39"/>
      <c r="I23" s="39"/>
      <c r="J23" s="39"/>
      <c r="K23" s="39"/>
      <c r="L23" s="39"/>
      <c r="M23" s="39"/>
      <c r="N23" s="39"/>
      <c r="O23" s="39"/>
      <c r="P23" s="39"/>
    </row>
    <row r="24" spans="2:16" x14ac:dyDescent="0.25">
      <c r="B24" s="44" t="s">
        <v>176</v>
      </c>
      <c r="C24" s="39"/>
      <c r="D24" s="39"/>
      <c r="E24" s="39"/>
      <c r="F24" s="39"/>
      <c r="G24" s="39"/>
      <c r="H24" s="39"/>
      <c r="I24" s="39"/>
      <c r="J24" s="39"/>
      <c r="K24" s="39"/>
      <c r="L24" s="39"/>
      <c r="M24" s="39"/>
      <c r="N24" s="39"/>
      <c r="O24" s="39"/>
      <c r="P24" s="39"/>
    </row>
    <row r="25" spans="2:16" ht="6" customHeight="1" x14ac:dyDescent="0.25">
      <c r="B25" s="43"/>
      <c r="C25" s="39"/>
      <c r="D25" s="39"/>
      <c r="E25" s="39"/>
      <c r="F25" s="39"/>
      <c r="G25" s="39"/>
      <c r="H25" s="39"/>
      <c r="I25" s="39"/>
      <c r="J25" s="39"/>
      <c r="K25" s="39"/>
      <c r="L25" s="39"/>
      <c r="M25" s="39"/>
      <c r="N25" s="39"/>
      <c r="O25" s="39"/>
      <c r="P25" s="39"/>
    </row>
    <row r="26" spans="2:16" x14ac:dyDescent="0.25">
      <c r="B26" s="44" t="s">
        <v>177</v>
      </c>
      <c r="C26" s="39"/>
      <c r="D26" s="39"/>
      <c r="E26" s="39"/>
      <c r="F26" s="39"/>
      <c r="G26" s="39"/>
      <c r="H26" s="39"/>
      <c r="I26" s="39"/>
      <c r="J26" s="39"/>
      <c r="K26" s="39"/>
      <c r="L26" s="39"/>
      <c r="M26" s="39"/>
      <c r="N26" s="39"/>
      <c r="O26" s="39"/>
      <c r="P26" s="39"/>
    </row>
    <row r="27" spans="2:16" ht="9.75" customHeight="1" x14ac:dyDescent="0.25">
      <c r="B27" s="43"/>
      <c r="C27" s="39"/>
      <c r="D27" s="39"/>
      <c r="E27" s="39"/>
      <c r="F27" s="39"/>
      <c r="G27" s="39"/>
      <c r="H27" s="39"/>
      <c r="I27" s="39"/>
      <c r="J27" s="39"/>
      <c r="K27" s="39"/>
      <c r="L27" s="39"/>
      <c r="M27" s="39"/>
      <c r="N27" s="39"/>
      <c r="O27" s="39"/>
      <c r="P27" s="39"/>
    </row>
    <row r="28" spans="2:16" x14ac:dyDescent="0.25">
      <c r="B28" s="44" t="s">
        <v>208</v>
      </c>
      <c r="C28" s="39"/>
      <c r="D28" s="39"/>
      <c r="E28" s="39"/>
      <c r="F28" s="39"/>
      <c r="G28" s="39"/>
      <c r="H28" s="39"/>
      <c r="I28" s="39"/>
      <c r="J28" s="39"/>
      <c r="K28" s="39"/>
      <c r="L28" s="39"/>
      <c r="M28" s="39"/>
      <c r="N28" s="39"/>
      <c r="O28" s="39"/>
      <c r="P28" s="39"/>
    </row>
    <row r="29" spans="2:16" x14ac:dyDescent="0.25">
      <c r="B29" s="38"/>
      <c r="C29" s="26"/>
      <c r="D29" s="26"/>
      <c r="E29" s="26"/>
      <c r="F29" s="26"/>
      <c r="G29" s="26"/>
      <c r="H29" s="26"/>
      <c r="I29" s="26"/>
      <c r="J29" s="26"/>
      <c r="K29" s="26"/>
      <c r="L29" s="26"/>
      <c r="M29" s="26"/>
      <c r="N29" s="26"/>
      <c r="O29" s="26"/>
      <c r="P29" s="26"/>
    </row>
    <row r="30" spans="2:16" ht="50.25" customHeight="1" x14ac:dyDescent="0.25">
      <c r="B30" s="432" t="s">
        <v>162</v>
      </c>
      <c r="C30" s="432"/>
      <c r="D30" s="432"/>
      <c r="E30" s="432"/>
      <c r="F30" s="432"/>
      <c r="G30" s="432"/>
      <c r="H30" s="432"/>
      <c r="I30" s="432"/>
      <c r="J30" s="432"/>
      <c r="K30" s="432"/>
      <c r="L30" s="432"/>
      <c r="M30" s="432"/>
      <c r="N30" s="432"/>
      <c r="O30" s="432"/>
      <c r="P30" s="432"/>
    </row>
    <row r="31" spans="2:16" x14ac:dyDescent="0.25">
      <c r="B31" s="431" t="s">
        <v>173</v>
      </c>
      <c r="C31" s="431"/>
      <c r="D31" s="431"/>
      <c r="E31" s="431"/>
      <c r="F31" s="431"/>
      <c r="G31" s="431"/>
      <c r="H31" s="431"/>
      <c r="I31" s="431"/>
      <c r="J31" s="431"/>
      <c r="K31" s="431"/>
      <c r="L31" s="431"/>
      <c r="M31" s="431"/>
      <c r="N31" s="431"/>
      <c r="O31" s="431"/>
      <c r="P31" s="431"/>
    </row>
    <row r="32" spans="2:16" ht="53.25" customHeight="1" x14ac:dyDescent="0.25">
      <c r="B32" s="432" t="s">
        <v>163</v>
      </c>
      <c r="C32" s="432"/>
      <c r="D32" s="432"/>
      <c r="E32" s="432"/>
      <c r="F32" s="432"/>
      <c r="G32" s="432"/>
      <c r="H32" s="432"/>
      <c r="I32" s="432"/>
      <c r="J32" s="432"/>
      <c r="K32" s="432"/>
      <c r="L32" s="432"/>
      <c r="M32" s="432"/>
      <c r="N32" s="432"/>
      <c r="O32" s="432"/>
      <c r="P32" s="432"/>
    </row>
    <row r="33" spans="2:16" x14ac:dyDescent="0.25">
      <c r="B33" s="48"/>
      <c r="C33" s="26"/>
      <c r="D33" s="26"/>
      <c r="E33" s="26"/>
      <c r="F33" s="26"/>
      <c r="G33" s="26"/>
      <c r="H33" s="26"/>
      <c r="I33" s="26"/>
      <c r="J33" s="26"/>
      <c r="K33" s="26"/>
      <c r="L33" s="26"/>
      <c r="M33" s="26"/>
      <c r="N33" s="26"/>
      <c r="O33" s="26"/>
      <c r="P33" s="26"/>
    </row>
    <row r="34" spans="2:16" ht="53.25" customHeight="1" x14ac:dyDescent="0.25">
      <c r="B34" s="432" t="s">
        <v>164</v>
      </c>
      <c r="C34" s="432"/>
      <c r="D34" s="432"/>
      <c r="E34" s="432"/>
      <c r="F34" s="432"/>
      <c r="G34" s="432"/>
      <c r="H34" s="432"/>
      <c r="I34" s="432"/>
      <c r="J34" s="432"/>
      <c r="K34" s="432"/>
      <c r="L34" s="432"/>
      <c r="M34" s="432"/>
      <c r="N34" s="432"/>
      <c r="O34" s="432"/>
      <c r="P34" s="432"/>
    </row>
    <row r="35" spans="2:16" x14ac:dyDescent="0.25">
      <c r="B35" s="47"/>
      <c r="C35" s="26"/>
      <c r="D35" s="26"/>
      <c r="E35" s="26"/>
      <c r="F35" s="26"/>
      <c r="G35" s="26"/>
      <c r="H35" s="26"/>
      <c r="I35" s="26"/>
      <c r="J35" s="26"/>
      <c r="K35" s="26"/>
      <c r="L35" s="26"/>
      <c r="M35" s="26"/>
      <c r="N35" s="26"/>
      <c r="O35" s="26"/>
      <c r="P35" s="26"/>
    </row>
    <row r="36" spans="2:16" ht="41.25" customHeight="1" x14ac:dyDescent="0.25">
      <c r="B36" s="432" t="s">
        <v>165</v>
      </c>
      <c r="C36" s="432"/>
      <c r="D36" s="432"/>
      <c r="E36" s="432"/>
      <c r="F36" s="432"/>
      <c r="G36" s="432"/>
      <c r="H36" s="432"/>
      <c r="I36" s="432"/>
      <c r="J36" s="432"/>
      <c r="K36" s="432"/>
      <c r="L36" s="432"/>
      <c r="M36" s="432"/>
      <c r="N36" s="432"/>
      <c r="O36" s="432"/>
      <c r="P36" s="432"/>
    </row>
    <row r="37" spans="2:16" ht="6" customHeight="1" x14ac:dyDescent="0.25">
      <c r="B37" s="47"/>
      <c r="C37" s="26"/>
      <c r="D37" s="26"/>
      <c r="E37" s="26"/>
      <c r="F37" s="26"/>
      <c r="G37" s="26"/>
      <c r="H37" s="26"/>
      <c r="I37" s="26"/>
      <c r="J37" s="26"/>
      <c r="K37" s="26"/>
      <c r="L37" s="26"/>
      <c r="M37" s="26"/>
      <c r="N37" s="26"/>
      <c r="O37" s="26"/>
      <c r="P37" s="26"/>
    </row>
    <row r="38" spans="2:16" ht="24.75" customHeight="1" x14ac:dyDescent="0.25">
      <c r="B38" s="435" t="s">
        <v>187</v>
      </c>
      <c r="C38" s="435"/>
      <c r="D38" s="435"/>
      <c r="E38" s="435"/>
      <c r="F38" s="435"/>
      <c r="G38" s="435"/>
      <c r="H38" s="435"/>
      <c r="I38" s="435"/>
      <c r="J38" s="435"/>
      <c r="K38" s="435"/>
      <c r="L38" s="435"/>
      <c r="M38" s="435"/>
      <c r="N38" s="435"/>
      <c r="O38" s="435"/>
      <c r="P38" s="435"/>
    </row>
    <row r="39" spans="2:16" x14ac:dyDescent="0.25">
      <c r="B39" s="428" t="s">
        <v>138</v>
      </c>
      <c r="C39" s="428"/>
      <c r="D39" s="428"/>
      <c r="E39" s="428"/>
      <c r="F39" s="428"/>
      <c r="G39" s="428"/>
      <c r="H39" s="428"/>
      <c r="I39" s="428"/>
      <c r="J39" s="428"/>
      <c r="K39" s="428"/>
      <c r="L39" s="428"/>
      <c r="M39" s="428"/>
      <c r="N39" s="428"/>
      <c r="O39" s="428"/>
      <c r="P39" s="428"/>
    </row>
    <row r="40" spans="2:16" ht="10.5" customHeight="1" x14ac:dyDescent="0.25">
      <c r="B40" s="47"/>
      <c r="C40" s="26"/>
      <c r="D40" s="26"/>
      <c r="E40" s="26"/>
      <c r="F40" s="26"/>
      <c r="G40" s="26"/>
      <c r="H40" s="26"/>
      <c r="I40" s="26"/>
      <c r="J40" s="26"/>
      <c r="K40" s="26"/>
      <c r="L40" s="26"/>
      <c r="M40" s="26"/>
      <c r="N40" s="26"/>
      <c r="O40" s="26"/>
      <c r="P40" s="26"/>
    </row>
    <row r="41" spans="2:16" ht="38.25" customHeight="1" x14ac:dyDescent="0.25">
      <c r="B41" s="430" t="s">
        <v>166</v>
      </c>
      <c r="C41" s="430"/>
      <c r="D41" s="430"/>
      <c r="E41" s="430"/>
      <c r="F41" s="430"/>
      <c r="G41" s="430"/>
      <c r="H41" s="430"/>
      <c r="I41" s="430"/>
      <c r="J41" s="430"/>
      <c r="K41" s="430"/>
      <c r="L41" s="430"/>
      <c r="M41" s="430"/>
      <c r="N41" s="430"/>
      <c r="O41" s="430"/>
      <c r="P41" s="430"/>
    </row>
    <row r="42" spans="2:16" x14ac:dyDescent="0.25">
      <c r="B42" s="47"/>
      <c r="C42" s="26"/>
      <c r="D42" s="26"/>
      <c r="E42" s="26"/>
      <c r="F42" s="26"/>
      <c r="G42" s="26"/>
      <c r="H42" s="26"/>
      <c r="I42" s="26"/>
      <c r="J42" s="26"/>
      <c r="K42" s="26"/>
      <c r="L42" s="26"/>
      <c r="M42" s="26"/>
      <c r="N42" s="26"/>
      <c r="O42" s="26"/>
      <c r="P42" s="26"/>
    </row>
    <row r="43" spans="2:16" ht="15" customHeight="1" x14ac:dyDescent="0.25">
      <c r="B43" s="431" t="s">
        <v>167</v>
      </c>
      <c r="C43" s="431"/>
      <c r="D43" s="431"/>
      <c r="E43" s="431"/>
      <c r="F43" s="431"/>
      <c r="G43" s="431"/>
      <c r="H43" s="431"/>
      <c r="I43" s="431"/>
      <c r="J43" s="431"/>
      <c r="K43" s="431"/>
      <c r="L43" s="431"/>
      <c r="M43" s="431"/>
      <c r="N43" s="431"/>
      <c r="O43" s="431"/>
      <c r="P43" s="431"/>
    </row>
    <row r="44" spans="2:16" ht="26.25" customHeight="1" x14ac:dyDescent="0.25">
      <c r="B44" s="429" t="s">
        <v>139</v>
      </c>
      <c r="C44" s="429"/>
      <c r="D44" s="429"/>
      <c r="E44" s="429"/>
      <c r="F44" s="429"/>
      <c r="G44" s="429"/>
      <c r="H44" s="429"/>
      <c r="I44" s="429"/>
      <c r="J44" s="429"/>
      <c r="K44" s="429"/>
      <c r="L44" s="429"/>
      <c r="M44" s="429"/>
      <c r="N44" s="429"/>
      <c r="O44" s="429"/>
      <c r="P44" s="429"/>
    </row>
    <row r="45" spans="2:16" x14ac:dyDescent="0.25">
      <c r="B45" s="47"/>
      <c r="C45" s="26"/>
      <c r="D45" s="26"/>
      <c r="E45" s="26"/>
      <c r="F45" s="26"/>
      <c r="G45" s="26"/>
      <c r="H45" s="26"/>
      <c r="I45" s="26"/>
      <c r="J45" s="26"/>
      <c r="K45" s="26"/>
      <c r="L45" s="26"/>
      <c r="M45" s="26"/>
      <c r="N45" s="26"/>
      <c r="O45" s="26"/>
      <c r="P45" s="26"/>
    </row>
    <row r="46" spans="2:16" ht="24.75" customHeight="1" x14ac:dyDescent="0.25">
      <c r="B46" s="429" t="s">
        <v>245</v>
      </c>
      <c r="C46" s="429"/>
      <c r="D46" s="429"/>
      <c r="E46" s="429"/>
      <c r="F46" s="429"/>
      <c r="G46" s="429"/>
      <c r="H46" s="429"/>
      <c r="I46" s="429"/>
      <c r="J46" s="429"/>
      <c r="K46" s="429"/>
      <c r="L46" s="429"/>
      <c r="M46" s="429"/>
      <c r="N46" s="429"/>
      <c r="O46" s="429"/>
      <c r="P46" s="429"/>
    </row>
    <row r="47" spans="2:16" x14ac:dyDescent="0.25">
      <c r="B47" s="47" t="s">
        <v>246</v>
      </c>
      <c r="C47" s="26"/>
      <c r="D47" s="26"/>
      <c r="E47" s="26"/>
      <c r="F47" s="26"/>
      <c r="G47" s="26"/>
      <c r="H47" s="26"/>
      <c r="I47" s="26"/>
      <c r="J47" s="26"/>
      <c r="K47" s="26"/>
      <c r="L47" s="26"/>
      <c r="M47" s="26"/>
      <c r="N47" s="26"/>
      <c r="O47" s="26"/>
      <c r="P47" s="26"/>
    </row>
    <row r="48" spans="2:16" x14ac:dyDescent="0.25">
      <c r="B48" s="47"/>
      <c r="C48" s="26"/>
      <c r="D48" s="26"/>
      <c r="E48" s="26"/>
      <c r="F48" s="26"/>
      <c r="G48" s="26"/>
      <c r="H48" s="26"/>
      <c r="I48" s="26"/>
      <c r="J48" s="26"/>
      <c r="K48" s="26"/>
      <c r="L48" s="26"/>
      <c r="M48" s="26"/>
      <c r="N48" s="26"/>
      <c r="O48" s="26"/>
      <c r="P48" s="26"/>
    </row>
    <row r="49" spans="2:16" x14ac:dyDescent="0.25">
      <c r="B49" s="58" t="s">
        <v>194</v>
      </c>
      <c r="C49" s="26"/>
      <c r="D49" s="26"/>
      <c r="E49" s="26"/>
      <c r="F49" s="26"/>
      <c r="G49" s="26"/>
      <c r="H49" s="26"/>
      <c r="I49" s="26"/>
      <c r="J49" s="26"/>
      <c r="K49" s="26"/>
      <c r="L49" s="26"/>
      <c r="M49" s="26"/>
      <c r="N49" s="26"/>
      <c r="O49" s="26"/>
      <c r="P49" s="26"/>
    </row>
    <row r="50" spans="2:16" ht="10.5" customHeight="1" x14ac:dyDescent="0.25">
      <c r="B50" s="58"/>
      <c r="C50" s="72"/>
      <c r="D50" s="72"/>
      <c r="E50" s="72"/>
      <c r="F50" s="72"/>
      <c r="G50" s="72"/>
      <c r="H50" s="72"/>
      <c r="I50" s="72"/>
      <c r="J50" s="72"/>
      <c r="K50" s="72"/>
      <c r="L50" s="72"/>
      <c r="M50" s="72"/>
      <c r="N50" s="72"/>
      <c r="O50" s="72"/>
      <c r="P50" s="72"/>
    </row>
    <row r="51" spans="2:16" ht="11.25" customHeight="1" x14ac:dyDescent="0.25">
      <c r="B51" s="58"/>
      <c r="C51" s="26"/>
      <c r="D51" s="26"/>
      <c r="E51" s="26"/>
      <c r="F51" s="26"/>
      <c r="G51" s="26"/>
      <c r="H51" s="26"/>
      <c r="I51" s="26"/>
      <c r="J51" s="26"/>
      <c r="K51" s="26"/>
      <c r="L51" s="26"/>
      <c r="M51" s="26"/>
      <c r="N51" s="26"/>
      <c r="O51" s="26"/>
      <c r="P51" s="26"/>
    </row>
    <row r="52" spans="2:16" ht="35.25" customHeight="1" x14ac:dyDescent="0.25">
      <c r="B52" s="427" t="s">
        <v>188</v>
      </c>
      <c r="C52" s="427"/>
      <c r="D52" s="427"/>
      <c r="E52" s="427"/>
      <c r="F52" s="427"/>
      <c r="G52" s="427"/>
      <c r="H52" s="427"/>
      <c r="I52" s="427"/>
      <c r="J52" s="427"/>
      <c r="K52" s="427"/>
      <c r="L52" s="427"/>
      <c r="M52" s="427"/>
      <c r="N52" s="427"/>
      <c r="O52" s="427"/>
      <c r="P52" s="427"/>
    </row>
    <row r="53" spans="2:16" x14ac:dyDescent="0.25">
      <c r="B53" s="428" t="s">
        <v>157</v>
      </c>
      <c r="C53" s="428"/>
      <c r="D53" s="428"/>
      <c r="E53" s="428"/>
      <c r="F53" s="428"/>
      <c r="G53" s="428"/>
      <c r="H53" s="428"/>
      <c r="I53" s="428"/>
      <c r="J53" s="428"/>
      <c r="K53" s="428"/>
      <c r="L53" s="428"/>
      <c r="M53" s="428"/>
      <c r="N53" s="428"/>
      <c r="O53" s="428"/>
      <c r="P53" s="428"/>
    </row>
    <row r="54" spans="2:16" x14ac:dyDescent="0.25">
      <c r="B54" s="428" t="s">
        <v>174</v>
      </c>
      <c r="C54" s="428"/>
      <c r="D54" s="428"/>
      <c r="E54" s="428"/>
      <c r="F54" s="428"/>
      <c r="G54" s="428"/>
      <c r="H54" s="428"/>
      <c r="I54" s="428"/>
      <c r="J54" s="428"/>
      <c r="K54" s="428"/>
      <c r="L54" s="428"/>
      <c r="M54" s="428"/>
      <c r="N54" s="428"/>
      <c r="O54" s="428"/>
      <c r="P54" s="428"/>
    </row>
    <row r="55" spans="2:16" x14ac:dyDescent="0.25">
      <c r="B55" s="49"/>
      <c r="C55" s="26"/>
      <c r="D55" s="26"/>
      <c r="E55" s="26"/>
      <c r="F55" s="26"/>
      <c r="G55" s="26"/>
      <c r="H55" s="26"/>
      <c r="I55" s="26"/>
      <c r="J55" s="26"/>
      <c r="K55" s="26"/>
      <c r="L55" s="26"/>
      <c r="M55" s="26"/>
      <c r="N55" s="26"/>
      <c r="O55" s="26"/>
      <c r="P55" s="26"/>
    </row>
    <row r="56" spans="2:16" x14ac:dyDescent="0.25">
      <c r="B56" s="47"/>
      <c r="C56" s="26"/>
      <c r="D56" s="26"/>
      <c r="E56" s="26"/>
      <c r="F56" s="26"/>
      <c r="G56" s="26"/>
      <c r="H56" s="26"/>
      <c r="I56" s="26"/>
      <c r="J56" s="26"/>
      <c r="K56" s="26"/>
      <c r="L56" s="26"/>
      <c r="M56" s="26"/>
      <c r="N56" s="26"/>
      <c r="O56" s="26"/>
      <c r="P56" s="26"/>
    </row>
    <row r="57" spans="2:16" ht="39.75" customHeight="1" x14ac:dyDescent="0.25">
      <c r="B57" s="429" t="s">
        <v>209</v>
      </c>
      <c r="C57" s="429"/>
      <c r="D57" s="429"/>
      <c r="E57" s="429"/>
      <c r="F57" s="429"/>
      <c r="G57" s="429"/>
      <c r="H57" s="429"/>
      <c r="I57" s="429"/>
      <c r="J57" s="429"/>
      <c r="K57" s="429"/>
      <c r="L57" s="429"/>
      <c r="M57" s="429"/>
      <c r="N57" s="429"/>
      <c r="O57" s="429"/>
      <c r="P57" s="429"/>
    </row>
    <row r="58" spans="2:16" x14ac:dyDescent="0.25">
      <c r="B58" s="47"/>
      <c r="C58" s="26"/>
      <c r="D58" s="26"/>
      <c r="E58" s="26"/>
      <c r="F58" s="26"/>
      <c r="G58" s="26"/>
      <c r="H58" s="26"/>
      <c r="I58" s="26"/>
      <c r="J58" s="26"/>
      <c r="K58" s="26"/>
      <c r="L58" s="26"/>
      <c r="M58" s="26"/>
      <c r="N58" s="26"/>
      <c r="O58" s="26"/>
      <c r="P58" s="26"/>
    </row>
    <row r="59" spans="2:16" x14ac:dyDescent="0.25">
      <c r="B59" s="46" t="s">
        <v>168</v>
      </c>
      <c r="C59" s="26"/>
      <c r="D59" s="26"/>
      <c r="E59" s="26"/>
      <c r="F59" s="26"/>
      <c r="G59" s="26"/>
      <c r="H59" s="26"/>
      <c r="I59" s="26"/>
      <c r="J59" s="26"/>
      <c r="K59" s="26"/>
      <c r="L59" s="26"/>
      <c r="M59" s="26"/>
      <c r="N59" s="26"/>
      <c r="O59" s="26"/>
      <c r="P59" s="26"/>
    </row>
    <row r="60" spans="2:16" x14ac:dyDescent="0.25">
      <c r="B60" s="46"/>
      <c r="C60" s="26"/>
      <c r="D60" s="26"/>
      <c r="E60" s="26"/>
      <c r="F60" s="26"/>
      <c r="G60" s="26"/>
      <c r="H60" s="26"/>
      <c r="I60" s="26"/>
      <c r="J60" s="26"/>
      <c r="K60" s="26"/>
      <c r="L60" s="26"/>
      <c r="M60" s="26"/>
      <c r="N60" s="26"/>
      <c r="O60" s="26"/>
      <c r="P60" s="26"/>
    </row>
    <row r="61" spans="2:16" ht="24" customHeight="1" x14ac:dyDescent="0.25">
      <c r="B61" s="437" t="s">
        <v>169</v>
      </c>
      <c r="C61" s="437"/>
      <c r="D61" s="437"/>
      <c r="E61" s="437"/>
      <c r="F61" s="437"/>
      <c r="G61" s="437"/>
      <c r="H61" s="437"/>
      <c r="I61" s="437"/>
      <c r="J61" s="437"/>
      <c r="K61" s="437"/>
      <c r="L61" s="437"/>
      <c r="M61" s="437"/>
      <c r="N61" s="437"/>
      <c r="O61" s="437"/>
      <c r="P61" s="437"/>
    </row>
    <row r="62" spans="2:16" ht="10.5" customHeight="1" x14ac:dyDescent="0.25">
      <c r="B62" s="46"/>
      <c r="C62" s="26"/>
      <c r="D62" s="26"/>
      <c r="E62" s="26"/>
      <c r="F62" s="26"/>
      <c r="G62" s="26"/>
      <c r="H62" s="26"/>
      <c r="I62" s="26"/>
      <c r="J62" s="26"/>
      <c r="K62" s="26"/>
      <c r="L62" s="26"/>
      <c r="M62" s="26"/>
      <c r="N62" s="26"/>
      <c r="O62" s="26"/>
      <c r="P62" s="26"/>
    </row>
    <row r="63" spans="2:16" x14ac:dyDescent="0.25">
      <c r="B63" s="50" t="s">
        <v>140</v>
      </c>
      <c r="C63" s="26"/>
      <c r="D63" s="26"/>
      <c r="E63" s="26"/>
      <c r="F63" s="26"/>
      <c r="G63" s="26"/>
      <c r="H63" s="26"/>
      <c r="I63" s="26"/>
      <c r="J63" s="26"/>
      <c r="K63" s="26"/>
      <c r="L63" s="26"/>
      <c r="M63" s="26"/>
      <c r="N63" s="26"/>
      <c r="O63" s="26"/>
      <c r="P63" s="26"/>
    </row>
    <row r="64" spans="2:16" x14ac:dyDescent="0.25">
      <c r="B64" s="50" t="s">
        <v>141</v>
      </c>
      <c r="C64" s="26"/>
      <c r="D64" s="26"/>
      <c r="E64" s="26"/>
      <c r="F64" s="26"/>
      <c r="G64" s="26"/>
      <c r="H64" s="26"/>
      <c r="I64" s="26"/>
      <c r="J64" s="26"/>
      <c r="K64" s="26"/>
      <c r="L64" s="26"/>
      <c r="M64" s="26"/>
      <c r="N64" s="26"/>
      <c r="O64" s="26"/>
      <c r="P64" s="26"/>
    </row>
    <row r="65" spans="2:16" x14ac:dyDescent="0.25">
      <c r="B65" s="50" t="s">
        <v>158</v>
      </c>
      <c r="C65" s="26"/>
      <c r="D65" s="26"/>
      <c r="E65" s="26"/>
      <c r="F65" s="26"/>
      <c r="G65" s="26"/>
      <c r="H65" s="26"/>
      <c r="I65" s="26"/>
      <c r="J65" s="26"/>
      <c r="K65" s="26"/>
      <c r="L65" s="26"/>
      <c r="M65" s="26"/>
      <c r="N65" s="26"/>
      <c r="O65" s="26"/>
      <c r="P65" s="26"/>
    </row>
    <row r="66" spans="2:16" x14ac:dyDescent="0.25">
      <c r="B66" s="46"/>
      <c r="C66" s="26"/>
      <c r="D66" s="26"/>
      <c r="E66" s="26"/>
      <c r="F66" s="26"/>
      <c r="G66" s="26"/>
      <c r="H66" s="26"/>
      <c r="I66" s="26"/>
      <c r="J66" s="26"/>
      <c r="K66" s="26"/>
      <c r="L66" s="26"/>
      <c r="M66" s="26"/>
      <c r="N66" s="26"/>
      <c r="O66" s="26"/>
      <c r="P66" s="26"/>
    </row>
    <row r="67" spans="2:16" x14ac:dyDescent="0.25">
      <c r="B67" s="46" t="s">
        <v>142</v>
      </c>
      <c r="C67" s="26"/>
      <c r="D67" s="26"/>
      <c r="E67" s="26"/>
      <c r="F67" s="26"/>
      <c r="G67" s="26"/>
      <c r="H67" s="26"/>
      <c r="I67" s="26"/>
      <c r="J67" s="26"/>
      <c r="K67" s="26"/>
      <c r="L67" s="26"/>
      <c r="M67" s="26"/>
      <c r="N67" s="26"/>
      <c r="O67" s="26"/>
      <c r="P67" s="26"/>
    </row>
    <row r="68" spans="2:16" x14ac:dyDescent="0.25">
      <c r="B68" s="51"/>
      <c r="C68" s="26"/>
      <c r="D68" s="26"/>
      <c r="E68" s="26"/>
      <c r="F68" s="26"/>
      <c r="G68" s="26"/>
      <c r="H68" s="26"/>
      <c r="I68" s="26"/>
      <c r="J68" s="26"/>
      <c r="K68" s="26"/>
      <c r="L68" s="26"/>
      <c r="M68" s="26"/>
      <c r="N68" s="26"/>
      <c r="O68" s="26"/>
      <c r="P68" s="26"/>
    </row>
    <row r="69" spans="2:16" x14ac:dyDescent="0.25">
      <c r="B69" s="47" t="s">
        <v>170</v>
      </c>
      <c r="C69" s="26"/>
      <c r="D69" s="26"/>
      <c r="E69" s="26"/>
      <c r="F69" s="26"/>
      <c r="G69" s="26"/>
      <c r="H69" s="26"/>
      <c r="I69" s="26"/>
      <c r="J69" s="26"/>
      <c r="K69" s="26"/>
      <c r="L69" s="26"/>
      <c r="M69" s="26"/>
      <c r="N69" s="26"/>
      <c r="O69" s="26"/>
      <c r="P69" s="26"/>
    </row>
    <row r="70" spans="2:16" x14ac:dyDescent="0.25">
      <c r="B70" s="47"/>
      <c r="C70" s="26"/>
      <c r="D70" s="26"/>
      <c r="E70" s="26"/>
      <c r="F70" s="26"/>
      <c r="G70" s="26"/>
      <c r="H70" s="26"/>
      <c r="I70" s="26"/>
      <c r="J70" s="26"/>
      <c r="K70" s="26"/>
      <c r="L70" s="26"/>
      <c r="M70" s="26"/>
      <c r="N70" s="26"/>
      <c r="O70" s="26"/>
      <c r="P70" s="26"/>
    </row>
    <row r="71" spans="2:16" ht="53.25" customHeight="1" x14ac:dyDescent="0.25">
      <c r="B71" s="429" t="s">
        <v>171</v>
      </c>
      <c r="C71" s="429"/>
      <c r="D71" s="429"/>
      <c r="E71" s="429"/>
      <c r="F71" s="429"/>
      <c r="G71" s="429"/>
      <c r="H71" s="429"/>
      <c r="I71" s="429"/>
      <c r="J71" s="429"/>
      <c r="K71" s="429"/>
      <c r="L71" s="429"/>
      <c r="M71" s="429"/>
      <c r="N71" s="429"/>
      <c r="O71" s="429"/>
      <c r="P71" s="429"/>
    </row>
    <row r="72" spans="2:16" x14ac:dyDescent="0.25">
      <c r="B72" s="47"/>
      <c r="C72" s="26"/>
      <c r="D72" s="26"/>
      <c r="E72" s="26"/>
      <c r="F72" s="26"/>
      <c r="G72" s="26"/>
      <c r="H72" s="26"/>
      <c r="I72" s="26"/>
      <c r="J72" s="26"/>
      <c r="K72" s="26"/>
      <c r="L72" s="26"/>
      <c r="M72" s="26"/>
      <c r="N72" s="26"/>
      <c r="O72" s="26"/>
      <c r="P72" s="26"/>
    </row>
    <row r="73" spans="2:16" x14ac:dyDescent="0.25">
      <c r="B73" s="47" t="s">
        <v>172</v>
      </c>
      <c r="C73" s="26"/>
      <c r="D73" s="26"/>
      <c r="E73" s="26"/>
      <c r="F73" s="26"/>
      <c r="G73" s="26"/>
      <c r="H73" s="26"/>
      <c r="I73" s="26"/>
      <c r="J73" s="26"/>
      <c r="K73" s="26"/>
      <c r="L73" s="26"/>
      <c r="M73" s="26"/>
      <c r="N73" s="26"/>
      <c r="O73" s="26"/>
      <c r="P73" s="26"/>
    </row>
    <row r="74" spans="2:16" ht="15.75" customHeight="1" x14ac:dyDescent="0.25">
      <c r="B74" s="47"/>
      <c r="C74" s="26"/>
      <c r="D74" s="26"/>
      <c r="E74" s="26"/>
      <c r="F74" s="26"/>
      <c r="G74" s="26"/>
      <c r="H74" s="26"/>
      <c r="I74" s="26"/>
      <c r="J74" s="26"/>
      <c r="K74" s="26"/>
      <c r="L74" s="26"/>
      <c r="M74" s="26"/>
      <c r="N74" s="26"/>
      <c r="O74" s="26"/>
      <c r="P74" s="26"/>
    </row>
    <row r="75" spans="2:16" ht="6.75" customHeight="1" x14ac:dyDescent="0.25">
      <c r="B75" s="47"/>
      <c r="C75" s="26"/>
      <c r="D75" s="26"/>
      <c r="E75" s="26"/>
      <c r="F75" s="26"/>
      <c r="G75" s="26"/>
      <c r="H75" s="26"/>
      <c r="I75" s="26"/>
      <c r="J75" s="26"/>
      <c r="K75" s="26"/>
      <c r="L75" s="26"/>
      <c r="M75" s="26"/>
      <c r="N75" s="26"/>
      <c r="O75" s="26"/>
      <c r="P75" s="26"/>
    </row>
    <row r="76" spans="2:16" ht="23.25" customHeight="1" x14ac:dyDescent="0.25">
      <c r="B76" s="47" t="s">
        <v>144</v>
      </c>
      <c r="C76" s="26"/>
      <c r="D76" s="26"/>
      <c r="E76" s="26"/>
      <c r="F76" s="26"/>
      <c r="G76" s="26"/>
      <c r="H76" s="26"/>
      <c r="I76" s="26"/>
      <c r="J76" s="26"/>
      <c r="K76" s="26"/>
      <c r="L76" s="26"/>
      <c r="M76" s="26"/>
      <c r="N76" s="26"/>
      <c r="O76" s="26"/>
      <c r="P76" s="26"/>
    </row>
    <row r="77" spans="2:16" ht="41.25" customHeight="1" x14ac:dyDescent="0.25">
      <c r="B77" s="429" t="s">
        <v>143</v>
      </c>
      <c r="C77" s="429"/>
      <c r="D77" s="429"/>
      <c r="E77" s="429"/>
      <c r="F77" s="429"/>
      <c r="G77" s="429"/>
      <c r="H77" s="429"/>
      <c r="I77" s="429"/>
      <c r="J77" s="429"/>
      <c r="K77" s="429"/>
      <c r="L77" s="429"/>
      <c r="M77" s="429"/>
      <c r="N77" s="429"/>
      <c r="O77" s="429"/>
      <c r="P77" s="429"/>
    </row>
    <row r="78" spans="2:16" x14ac:dyDescent="0.25">
      <c r="B78" s="47" t="s">
        <v>145</v>
      </c>
      <c r="C78" s="26"/>
      <c r="D78" s="26"/>
      <c r="E78" s="26"/>
      <c r="F78" s="26"/>
      <c r="G78" s="26"/>
      <c r="H78" s="26"/>
      <c r="I78" s="26"/>
      <c r="J78" s="26"/>
      <c r="K78" s="26"/>
      <c r="L78" s="26"/>
      <c r="M78" s="26"/>
      <c r="N78" s="26"/>
      <c r="O78" s="26"/>
      <c r="P78" s="26"/>
    </row>
    <row r="79" spans="2:16" x14ac:dyDescent="0.25">
      <c r="B79" s="47" t="s">
        <v>146</v>
      </c>
      <c r="C79" s="26"/>
      <c r="D79" s="26"/>
      <c r="E79" s="26"/>
      <c r="F79" s="26"/>
      <c r="G79" s="26"/>
      <c r="H79" s="26"/>
      <c r="I79" s="26"/>
      <c r="J79" s="26"/>
      <c r="K79" s="26"/>
      <c r="L79" s="26"/>
      <c r="M79" s="26"/>
      <c r="N79" s="26"/>
      <c r="O79" s="26"/>
      <c r="P79" s="26"/>
    </row>
    <row r="80" spans="2:16" x14ac:dyDescent="0.25">
      <c r="B80" s="47" t="s">
        <v>147</v>
      </c>
      <c r="C80" s="26"/>
      <c r="D80" s="26"/>
      <c r="E80" s="26"/>
      <c r="F80" s="26"/>
      <c r="G80" s="26"/>
      <c r="H80" s="26"/>
      <c r="I80" s="26"/>
      <c r="J80" s="26"/>
      <c r="K80" s="26"/>
      <c r="L80" s="26"/>
      <c r="M80" s="26"/>
      <c r="N80" s="26"/>
      <c r="O80" s="26"/>
      <c r="P80" s="26"/>
    </row>
    <row r="81" spans="1:16" x14ac:dyDescent="0.25">
      <c r="B81" s="47" t="s">
        <v>148</v>
      </c>
      <c r="C81" s="26"/>
      <c r="D81" s="26"/>
      <c r="E81" s="26"/>
      <c r="F81" s="26"/>
      <c r="G81" s="26"/>
      <c r="H81" s="26"/>
      <c r="I81" s="26"/>
      <c r="J81" s="26"/>
      <c r="K81" s="26"/>
      <c r="L81" s="26"/>
      <c r="M81" s="26"/>
      <c r="N81" s="26"/>
      <c r="O81" s="26"/>
      <c r="P81" s="26"/>
    </row>
    <row r="82" spans="1:16" x14ac:dyDescent="0.25">
      <c r="B82" s="47" t="s">
        <v>149</v>
      </c>
      <c r="C82" s="26"/>
      <c r="D82" s="26"/>
      <c r="E82" s="26"/>
      <c r="F82" s="26"/>
      <c r="G82" s="26"/>
      <c r="H82" s="26"/>
      <c r="I82" s="26"/>
      <c r="J82" s="26"/>
      <c r="K82" s="26"/>
      <c r="L82" s="26"/>
      <c r="M82" s="26"/>
      <c r="N82" s="26"/>
      <c r="O82" s="26"/>
      <c r="P82" s="26"/>
    </row>
    <row r="83" spans="1:16" x14ac:dyDescent="0.25">
      <c r="B83" s="47"/>
      <c r="C83" s="26"/>
      <c r="D83" s="26"/>
      <c r="E83" s="26"/>
      <c r="F83" s="26"/>
      <c r="G83" s="26"/>
      <c r="H83" s="26"/>
      <c r="I83" s="26"/>
      <c r="J83" s="26"/>
      <c r="K83" s="26"/>
      <c r="L83" s="26"/>
      <c r="M83" s="26"/>
      <c r="N83" s="26"/>
      <c r="O83" s="26"/>
      <c r="P83" s="26"/>
    </row>
    <row r="84" spans="1:16" x14ac:dyDescent="0.25">
      <c r="B84" s="47" t="s">
        <v>150</v>
      </c>
      <c r="C84" s="26"/>
      <c r="D84" s="26"/>
      <c r="E84" s="26"/>
      <c r="F84" s="26"/>
      <c r="G84" s="26"/>
      <c r="H84" s="26"/>
      <c r="I84" s="26"/>
      <c r="J84" s="26"/>
      <c r="K84" s="26"/>
      <c r="L84" s="26"/>
      <c r="M84" s="26"/>
      <c r="N84" s="26"/>
      <c r="O84" s="26"/>
      <c r="P84" s="26"/>
    </row>
    <row r="85" spans="1:16" x14ac:dyDescent="0.25">
      <c r="B85" s="47" t="s">
        <v>151</v>
      </c>
      <c r="C85" s="26"/>
      <c r="D85" s="26"/>
      <c r="E85" s="26"/>
      <c r="F85" s="26"/>
      <c r="G85" s="26"/>
      <c r="H85" s="26"/>
      <c r="I85" s="26"/>
      <c r="J85" s="26"/>
      <c r="K85" s="26"/>
      <c r="L85" s="26"/>
      <c r="M85" s="26"/>
      <c r="N85" s="26"/>
      <c r="O85" s="26"/>
      <c r="P85" s="26"/>
    </row>
    <row r="86" spans="1:16" x14ac:dyDescent="0.25">
      <c r="B86" s="47" t="s">
        <v>152</v>
      </c>
      <c r="C86" s="26"/>
      <c r="D86" s="26"/>
      <c r="E86" s="26"/>
      <c r="F86" s="26"/>
      <c r="G86" s="26"/>
      <c r="H86" s="26"/>
      <c r="I86" s="26"/>
      <c r="J86" s="26"/>
      <c r="K86" s="26"/>
      <c r="L86" s="26"/>
      <c r="M86" s="26"/>
      <c r="N86" s="26"/>
      <c r="O86" s="26"/>
      <c r="P86" s="26"/>
    </row>
    <row r="87" spans="1:16" x14ac:dyDescent="0.25">
      <c r="B87" s="47" t="s">
        <v>153</v>
      </c>
      <c r="C87" s="26"/>
      <c r="D87" s="26"/>
      <c r="E87" s="26"/>
      <c r="F87" s="26"/>
      <c r="G87" s="26"/>
      <c r="H87" s="26"/>
      <c r="I87" s="26"/>
      <c r="J87" s="26"/>
      <c r="K87" s="26"/>
      <c r="L87" s="26"/>
      <c r="M87" s="26"/>
      <c r="N87" s="26"/>
      <c r="O87" s="26"/>
      <c r="P87" s="26"/>
    </row>
    <row r="88" spans="1:16" x14ac:dyDescent="0.25">
      <c r="B88" s="47" t="s">
        <v>154</v>
      </c>
      <c r="C88" s="26"/>
      <c r="D88" s="26"/>
      <c r="E88" s="26"/>
      <c r="F88" s="26"/>
      <c r="G88" s="26"/>
      <c r="H88" s="26"/>
      <c r="I88" s="26"/>
      <c r="J88" s="26"/>
      <c r="K88" s="26"/>
      <c r="L88" s="26"/>
      <c r="M88" s="26"/>
      <c r="N88" s="26"/>
      <c r="O88" s="26"/>
      <c r="P88" s="26"/>
    </row>
    <row r="89" spans="1:16" ht="45.75" customHeight="1" x14ac:dyDescent="0.25">
      <c r="B89" s="429" t="s">
        <v>155</v>
      </c>
      <c r="C89" s="429"/>
      <c r="D89" s="429"/>
      <c r="E89" s="429"/>
      <c r="F89" s="429"/>
      <c r="G89" s="429"/>
      <c r="H89" s="429"/>
      <c r="I89" s="429"/>
      <c r="J89" s="429"/>
      <c r="K89" s="429"/>
      <c r="L89" s="429"/>
      <c r="M89" s="429"/>
      <c r="N89" s="429"/>
      <c r="O89" s="429"/>
      <c r="P89" s="429"/>
    </row>
    <row r="90" spans="1:16" x14ac:dyDescent="0.25">
      <c r="B90" s="49" t="s">
        <v>156</v>
      </c>
      <c r="C90" s="26"/>
      <c r="D90" s="26"/>
      <c r="E90" s="26"/>
      <c r="F90" s="26"/>
      <c r="G90" s="26"/>
      <c r="H90" s="26"/>
      <c r="I90" s="26"/>
      <c r="J90" s="26"/>
      <c r="K90" s="26"/>
      <c r="L90" s="26"/>
      <c r="M90" s="26"/>
      <c r="N90" s="26"/>
      <c r="O90" s="26"/>
      <c r="P90" s="26"/>
    </row>
    <row r="91" spans="1:16" x14ac:dyDescent="0.25">
      <c r="B91" s="47"/>
      <c r="C91" s="26"/>
      <c r="D91" s="26"/>
      <c r="E91" s="26"/>
      <c r="F91" s="26"/>
      <c r="G91" s="26"/>
      <c r="H91" s="26"/>
      <c r="I91" s="26"/>
      <c r="J91" s="26"/>
      <c r="K91" s="26"/>
      <c r="L91" s="26"/>
      <c r="M91" s="26"/>
      <c r="N91" s="26"/>
      <c r="O91" s="26"/>
      <c r="P91" s="26"/>
    </row>
    <row r="92" spans="1:16" ht="51.75" customHeight="1" x14ac:dyDescent="0.25">
      <c r="B92" s="429" t="s">
        <v>159</v>
      </c>
      <c r="C92" s="429"/>
      <c r="D92" s="429"/>
      <c r="E92" s="429"/>
      <c r="F92" s="429"/>
      <c r="G92" s="429"/>
      <c r="H92" s="429"/>
      <c r="I92" s="429"/>
      <c r="J92" s="429"/>
      <c r="K92" s="429"/>
      <c r="L92" s="429"/>
      <c r="M92" s="429"/>
      <c r="N92" s="429"/>
      <c r="O92" s="429"/>
      <c r="P92" s="429"/>
    </row>
    <row r="93" spans="1:16" x14ac:dyDescent="0.25">
      <c r="B93" s="26"/>
      <c r="C93" s="26"/>
      <c r="D93" s="26"/>
      <c r="E93" s="26"/>
      <c r="F93" s="26"/>
      <c r="G93" s="26"/>
      <c r="H93" s="26"/>
      <c r="I93" s="26"/>
      <c r="J93" s="26"/>
      <c r="K93" s="26"/>
      <c r="L93" s="26"/>
      <c r="M93" s="26"/>
      <c r="N93" s="26"/>
      <c r="O93" s="26"/>
      <c r="P93" s="26"/>
    </row>
    <row r="94" spans="1:16" ht="25.5" x14ac:dyDescent="0.25">
      <c r="A94" s="436" t="s">
        <v>424</v>
      </c>
      <c r="B94" s="436"/>
      <c r="C94" s="436"/>
      <c r="D94" s="436"/>
      <c r="E94" s="436"/>
      <c r="F94" s="436"/>
      <c r="G94" s="436"/>
      <c r="H94" s="436"/>
      <c r="I94" s="436"/>
      <c r="J94" s="436"/>
      <c r="K94" s="436"/>
      <c r="L94" s="436"/>
      <c r="M94" s="436"/>
      <c r="N94" s="436"/>
      <c r="O94" s="436"/>
      <c r="P94" s="278"/>
    </row>
    <row r="95" spans="1:16" x14ac:dyDescent="0.25">
      <c r="A95" s="220"/>
      <c r="B95" s="309"/>
      <c r="C95" s="309"/>
      <c r="D95" s="309"/>
      <c r="E95" s="309"/>
      <c r="F95" s="309"/>
      <c r="G95" s="309"/>
      <c r="H95" s="309"/>
      <c r="I95" s="309"/>
      <c r="J95" s="309"/>
      <c r="K95" s="309"/>
      <c r="L95" s="309"/>
      <c r="M95" s="309"/>
      <c r="N95" s="309"/>
      <c r="O95" s="309"/>
      <c r="P95" s="278"/>
    </row>
    <row r="96" spans="1:16" ht="29.25" customHeight="1" x14ac:dyDescent="0.25">
      <c r="A96" s="434" t="s">
        <v>425</v>
      </c>
      <c r="B96" s="434"/>
      <c r="C96" s="434"/>
      <c r="D96" s="434"/>
      <c r="E96" s="434"/>
      <c r="F96" s="434"/>
      <c r="G96" s="434"/>
      <c r="H96" s="434"/>
      <c r="I96" s="434"/>
      <c r="J96" s="434"/>
      <c r="K96" s="434"/>
      <c r="L96" s="434"/>
      <c r="M96" s="434"/>
      <c r="N96" s="434"/>
      <c r="O96" s="434"/>
      <c r="P96" s="278"/>
    </row>
    <row r="97" spans="1:16" x14ac:dyDescent="0.25">
      <c r="A97" s="220"/>
      <c r="B97" s="309"/>
      <c r="C97" s="309"/>
      <c r="D97" s="309"/>
      <c r="E97" s="309"/>
      <c r="F97" s="309"/>
      <c r="G97" s="309"/>
      <c r="H97" s="309"/>
      <c r="I97" s="309"/>
      <c r="J97" s="309"/>
      <c r="K97" s="309"/>
      <c r="L97" s="309"/>
      <c r="M97" s="309"/>
      <c r="N97" s="309"/>
      <c r="O97" s="309"/>
      <c r="P97" s="278"/>
    </row>
    <row r="98" spans="1:16" ht="36" customHeight="1" x14ac:dyDescent="0.25">
      <c r="A98" s="434" t="s">
        <v>426</v>
      </c>
      <c r="B98" s="434"/>
      <c r="C98" s="434"/>
      <c r="D98" s="434"/>
      <c r="E98" s="434"/>
      <c r="F98" s="434"/>
      <c r="G98" s="434"/>
      <c r="H98" s="434"/>
      <c r="I98" s="434"/>
      <c r="J98" s="434"/>
      <c r="K98" s="434"/>
      <c r="L98" s="434"/>
      <c r="M98" s="434"/>
      <c r="N98" s="434"/>
      <c r="O98" s="434"/>
      <c r="P98" s="278"/>
    </row>
    <row r="99" spans="1:16" x14ac:dyDescent="0.25">
      <c r="A99" s="220"/>
      <c r="B99" s="309"/>
      <c r="C99" s="309"/>
      <c r="D99" s="309"/>
      <c r="E99" s="309"/>
      <c r="F99" s="309"/>
      <c r="G99" s="309"/>
      <c r="H99" s="309"/>
      <c r="I99" s="309"/>
      <c r="J99" s="309"/>
      <c r="K99" s="309"/>
      <c r="L99" s="309"/>
      <c r="M99" s="309"/>
      <c r="N99" s="309"/>
      <c r="O99" s="309"/>
      <c r="P99" s="278"/>
    </row>
    <row r="100" spans="1:16" ht="36" customHeight="1" x14ac:dyDescent="0.25">
      <c r="A100" s="434" t="s">
        <v>427</v>
      </c>
      <c r="B100" s="434"/>
      <c r="C100" s="434"/>
      <c r="D100" s="434"/>
      <c r="E100" s="434"/>
      <c r="F100" s="434"/>
      <c r="G100" s="434"/>
      <c r="H100" s="434"/>
      <c r="I100" s="434"/>
      <c r="J100" s="434"/>
      <c r="K100" s="434"/>
      <c r="L100" s="434"/>
      <c r="M100" s="434"/>
      <c r="N100" s="434"/>
      <c r="O100" s="434"/>
      <c r="P100" s="278"/>
    </row>
    <row r="101" spans="1:16" x14ac:dyDescent="0.25">
      <c r="A101" s="220"/>
      <c r="B101" s="309"/>
      <c r="C101" s="309"/>
      <c r="D101" s="309"/>
      <c r="E101" s="309"/>
      <c r="F101" s="309"/>
      <c r="G101" s="309"/>
      <c r="H101" s="309"/>
      <c r="I101" s="309"/>
      <c r="J101" s="309"/>
      <c r="K101" s="309"/>
      <c r="L101" s="309"/>
      <c r="M101" s="309"/>
      <c r="N101" s="309"/>
      <c r="O101" s="309"/>
      <c r="P101" s="278"/>
    </row>
    <row r="102" spans="1:16" ht="37.5" customHeight="1" x14ac:dyDescent="0.25">
      <c r="A102" s="434" t="s">
        <v>428</v>
      </c>
      <c r="B102" s="434"/>
      <c r="C102" s="434"/>
      <c r="D102" s="434"/>
      <c r="E102" s="434"/>
      <c r="F102" s="434"/>
      <c r="G102" s="434"/>
      <c r="H102" s="434"/>
      <c r="I102" s="434"/>
      <c r="J102" s="434"/>
      <c r="K102" s="434"/>
      <c r="L102" s="434"/>
      <c r="M102" s="434"/>
      <c r="N102" s="434"/>
      <c r="O102" s="434"/>
      <c r="P102" s="278"/>
    </row>
    <row r="103" spans="1:16" x14ac:dyDescent="0.25">
      <c r="A103" s="220"/>
      <c r="B103" s="309"/>
      <c r="C103" s="309"/>
      <c r="D103" s="309"/>
      <c r="E103" s="309"/>
      <c r="F103" s="309"/>
      <c r="G103" s="309"/>
      <c r="H103" s="309"/>
      <c r="I103" s="309"/>
      <c r="J103" s="309"/>
      <c r="K103" s="309"/>
      <c r="L103" s="309"/>
      <c r="M103" s="309"/>
      <c r="N103" s="309"/>
      <c r="O103" s="309"/>
      <c r="P103" s="278"/>
    </row>
    <row r="104" spans="1:16" ht="28.5" customHeight="1" x14ac:dyDescent="0.25">
      <c r="A104" s="434" t="s">
        <v>429</v>
      </c>
      <c r="B104" s="434"/>
      <c r="C104" s="434"/>
      <c r="D104" s="434"/>
      <c r="E104" s="434"/>
      <c r="F104" s="434"/>
      <c r="G104" s="434"/>
      <c r="H104" s="434"/>
      <c r="I104" s="434"/>
      <c r="J104" s="434"/>
      <c r="K104" s="434"/>
      <c r="L104" s="434"/>
      <c r="M104" s="434"/>
      <c r="N104" s="434"/>
      <c r="O104" s="434"/>
      <c r="P104" s="278"/>
    </row>
    <row r="105" spans="1:16" x14ac:dyDescent="0.25">
      <c r="A105" s="220"/>
      <c r="B105" s="309"/>
      <c r="C105" s="309"/>
      <c r="D105" s="309"/>
      <c r="E105" s="309"/>
      <c r="F105" s="309"/>
      <c r="G105" s="309"/>
      <c r="H105" s="309"/>
      <c r="I105" s="309"/>
      <c r="J105" s="309"/>
      <c r="K105" s="309"/>
      <c r="L105" s="309"/>
      <c r="M105" s="309"/>
      <c r="N105" s="309"/>
      <c r="O105" s="309"/>
      <c r="P105" s="278"/>
    </row>
    <row r="106" spans="1:16" ht="27" customHeight="1" x14ac:dyDescent="0.25">
      <c r="A106" s="434" t="s">
        <v>430</v>
      </c>
      <c r="B106" s="434"/>
      <c r="C106" s="434"/>
      <c r="D106" s="434"/>
      <c r="E106" s="434"/>
      <c r="F106" s="434"/>
      <c r="G106" s="434"/>
      <c r="H106" s="434"/>
      <c r="I106" s="434"/>
      <c r="J106" s="434"/>
      <c r="K106" s="434"/>
      <c r="L106" s="434"/>
      <c r="M106" s="434"/>
      <c r="N106" s="434"/>
      <c r="O106" s="434"/>
      <c r="P106" s="278"/>
    </row>
    <row r="107" spans="1:16" x14ac:dyDescent="0.25">
      <c r="A107" s="220"/>
      <c r="B107" s="309"/>
      <c r="C107" s="309"/>
      <c r="D107" s="309"/>
      <c r="E107" s="309"/>
      <c r="F107" s="309"/>
      <c r="G107" s="309"/>
      <c r="H107" s="309"/>
      <c r="I107" s="309"/>
      <c r="J107" s="309"/>
      <c r="K107" s="309"/>
      <c r="L107" s="309"/>
      <c r="M107" s="309"/>
      <c r="N107" s="309"/>
      <c r="O107" s="309"/>
      <c r="P107" s="278"/>
    </row>
    <row r="108" spans="1:16" ht="29.25" customHeight="1" x14ac:dyDescent="0.25">
      <c r="A108" s="434" t="s">
        <v>431</v>
      </c>
      <c r="B108" s="434"/>
      <c r="C108" s="434"/>
      <c r="D108" s="434"/>
      <c r="E108" s="434"/>
      <c r="F108" s="434"/>
      <c r="G108" s="434"/>
      <c r="H108" s="434"/>
      <c r="I108" s="434"/>
      <c r="J108" s="434"/>
      <c r="K108" s="434"/>
      <c r="L108" s="434"/>
      <c r="M108" s="434"/>
      <c r="N108" s="434"/>
      <c r="O108" s="434"/>
      <c r="P108" s="278"/>
    </row>
    <row r="109" spans="1:16" x14ac:dyDescent="0.25">
      <c r="A109" s="220"/>
      <c r="B109" s="309"/>
      <c r="C109" s="309"/>
      <c r="D109" s="309"/>
      <c r="E109" s="309"/>
      <c r="F109" s="309"/>
      <c r="G109" s="309"/>
      <c r="H109" s="309"/>
      <c r="I109" s="309"/>
      <c r="J109" s="309"/>
      <c r="K109" s="309"/>
      <c r="L109" s="309"/>
      <c r="M109" s="309"/>
      <c r="N109" s="309"/>
      <c r="O109" s="309"/>
      <c r="P109" s="278"/>
    </row>
    <row r="110" spans="1:16" ht="32.25" customHeight="1" x14ac:dyDescent="0.25">
      <c r="A110" s="434" t="s">
        <v>432</v>
      </c>
      <c r="B110" s="434"/>
      <c r="C110" s="434"/>
      <c r="D110" s="434"/>
      <c r="E110" s="434"/>
      <c r="F110" s="434"/>
      <c r="G110" s="434"/>
      <c r="H110" s="434"/>
      <c r="I110" s="434"/>
      <c r="J110" s="434"/>
      <c r="K110" s="434"/>
      <c r="L110" s="434"/>
      <c r="M110" s="434"/>
      <c r="N110" s="434"/>
      <c r="O110" s="434"/>
      <c r="P110" s="278"/>
    </row>
    <row r="111" spans="1:16" x14ac:dyDescent="0.25">
      <c r="A111" s="220"/>
      <c r="B111" s="309"/>
      <c r="C111" s="309"/>
      <c r="D111" s="309"/>
      <c r="E111" s="309"/>
      <c r="F111" s="309"/>
      <c r="G111" s="309"/>
      <c r="H111" s="309"/>
      <c r="I111" s="309"/>
      <c r="J111" s="309"/>
      <c r="K111" s="309"/>
      <c r="L111" s="309"/>
      <c r="M111" s="309"/>
      <c r="N111" s="309"/>
      <c r="O111" s="309"/>
      <c r="P111" s="278"/>
    </row>
    <row r="112" spans="1:16" ht="24" customHeight="1" x14ac:dyDescent="0.25">
      <c r="A112" s="434" t="s">
        <v>433</v>
      </c>
      <c r="B112" s="434"/>
      <c r="C112" s="434"/>
      <c r="D112" s="434"/>
      <c r="E112" s="434"/>
      <c r="F112" s="434"/>
      <c r="G112" s="434"/>
      <c r="H112" s="434"/>
      <c r="I112" s="434"/>
      <c r="J112" s="434"/>
      <c r="K112" s="434"/>
      <c r="L112" s="434"/>
      <c r="M112" s="434"/>
      <c r="N112" s="434"/>
      <c r="O112" s="434"/>
      <c r="P112" s="278"/>
    </row>
    <row r="113" spans="1:16" x14ac:dyDescent="0.25">
      <c r="A113" s="220"/>
      <c r="B113" s="309"/>
      <c r="C113" s="309"/>
      <c r="D113" s="309"/>
      <c r="E113" s="309"/>
      <c r="F113" s="309"/>
      <c r="G113" s="309"/>
      <c r="H113" s="309"/>
      <c r="I113" s="309"/>
      <c r="J113" s="309"/>
      <c r="K113" s="309"/>
      <c r="L113" s="309"/>
      <c r="M113" s="309"/>
      <c r="N113" s="309"/>
      <c r="O113" s="309"/>
      <c r="P113" s="278"/>
    </row>
    <row r="114" spans="1:16" ht="27.75" customHeight="1" x14ac:dyDescent="0.25">
      <c r="A114" s="434" t="s">
        <v>434</v>
      </c>
      <c r="B114" s="434"/>
      <c r="C114" s="434"/>
      <c r="D114" s="434"/>
      <c r="E114" s="434"/>
      <c r="F114" s="434"/>
      <c r="G114" s="434"/>
      <c r="H114" s="434"/>
      <c r="I114" s="434"/>
      <c r="J114" s="434"/>
      <c r="K114" s="434"/>
      <c r="L114" s="434"/>
      <c r="M114" s="434"/>
      <c r="N114" s="434"/>
      <c r="O114" s="434"/>
      <c r="P114" s="278"/>
    </row>
    <row r="115" spans="1:16" x14ac:dyDescent="0.25">
      <c r="A115" s="220"/>
      <c r="B115" s="309"/>
      <c r="C115" s="309"/>
      <c r="D115" s="309"/>
      <c r="E115" s="309"/>
      <c r="F115" s="309"/>
      <c r="G115" s="309"/>
      <c r="H115" s="309"/>
      <c r="I115" s="309"/>
      <c r="J115" s="309"/>
      <c r="K115" s="309"/>
      <c r="L115" s="309"/>
      <c r="M115" s="309"/>
      <c r="N115" s="309"/>
      <c r="O115" s="309"/>
      <c r="P115" s="278"/>
    </row>
    <row r="116" spans="1:16" ht="28.5" customHeight="1" x14ac:dyDescent="0.25">
      <c r="A116" s="434" t="s">
        <v>435</v>
      </c>
      <c r="B116" s="434"/>
      <c r="C116" s="434"/>
      <c r="D116" s="434"/>
      <c r="E116" s="434"/>
      <c r="F116" s="434"/>
      <c r="G116" s="434"/>
      <c r="H116" s="434"/>
      <c r="I116" s="434"/>
      <c r="J116" s="434"/>
      <c r="K116" s="434"/>
      <c r="L116" s="434"/>
      <c r="M116" s="434"/>
      <c r="N116" s="434"/>
      <c r="O116" s="434"/>
      <c r="P116" s="278"/>
    </row>
    <row r="117" spans="1:16" x14ac:dyDescent="0.25">
      <c r="A117" s="220"/>
      <c r="B117" s="309"/>
      <c r="C117" s="309"/>
      <c r="D117" s="309"/>
      <c r="E117" s="309"/>
      <c r="F117" s="309"/>
      <c r="G117" s="309"/>
      <c r="H117" s="309"/>
      <c r="I117" s="309"/>
      <c r="J117" s="309"/>
      <c r="K117" s="309"/>
      <c r="L117" s="309"/>
      <c r="M117" s="309"/>
      <c r="N117" s="309"/>
      <c r="O117" s="309"/>
      <c r="P117" s="278"/>
    </row>
    <row r="118" spans="1:16" ht="24" customHeight="1" x14ac:dyDescent="0.25">
      <c r="A118" s="434" t="s">
        <v>436</v>
      </c>
      <c r="B118" s="434"/>
      <c r="C118" s="434"/>
      <c r="D118" s="434"/>
      <c r="E118" s="434"/>
      <c r="F118" s="434"/>
      <c r="G118" s="434"/>
      <c r="H118" s="434"/>
      <c r="I118" s="434"/>
      <c r="J118" s="434"/>
      <c r="K118" s="434"/>
      <c r="L118" s="434"/>
      <c r="M118" s="434"/>
      <c r="N118" s="434"/>
      <c r="O118" s="434"/>
      <c r="P118" s="278"/>
    </row>
    <row r="119" spans="1:16" x14ac:dyDescent="0.25">
      <c r="A119" s="220"/>
      <c r="B119" s="309"/>
      <c r="C119" s="309"/>
      <c r="D119" s="309"/>
      <c r="E119" s="309"/>
      <c r="F119" s="309"/>
      <c r="G119" s="309"/>
      <c r="H119" s="309"/>
      <c r="I119" s="309"/>
      <c r="J119" s="309"/>
      <c r="K119" s="309"/>
      <c r="L119" s="309"/>
      <c r="M119" s="309"/>
      <c r="N119" s="309"/>
      <c r="O119" s="309"/>
      <c r="P119" s="278"/>
    </row>
    <row r="120" spans="1:16" x14ac:dyDescent="0.25">
      <c r="A120" s="434" t="s">
        <v>437</v>
      </c>
      <c r="B120" s="434"/>
      <c r="C120" s="434"/>
      <c r="D120" s="434"/>
      <c r="E120" s="434"/>
      <c r="F120" s="434"/>
      <c r="G120" s="434"/>
      <c r="H120" s="434"/>
      <c r="I120" s="434"/>
      <c r="J120" s="434"/>
      <c r="K120" s="434"/>
      <c r="L120" s="434"/>
      <c r="M120" s="434"/>
      <c r="N120" s="434"/>
      <c r="O120" s="434"/>
      <c r="P120" s="278"/>
    </row>
    <row r="121" spans="1:16" x14ac:dyDescent="0.25">
      <c r="A121" s="220"/>
      <c r="B121" s="309"/>
      <c r="C121" s="309"/>
      <c r="D121" s="309"/>
      <c r="E121" s="309"/>
      <c r="F121" s="309"/>
      <c r="G121" s="309"/>
      <c r="H121" s="309"/>
      <c r="I121" s="309"/>
      <c r="J121" s="309"/>
      <c r="K121" s="309"/>
      <c r="L121" s="309"/>
      <c r="M121" s="309"/>
      <c r="N121" s="309"/>
      <c r="O121" s="309"/>
      <c r="P121" s="278"/>
    </row>
    <row r="122" spans="1:16" x14ac:dyDescent="0.25">
      <c r="A122" s="434" t="s">
        <v>438</v>
      </c>
      <c r="B122" s="434"/>
      <c r="C122" s="434"/>
      <c r="D122" s="434"/>
      <c r="E122" s="434"/>
      <c r="F122" s="434"/>
      <c r="G122" s="434"/>
      <c r="H122" s="434"/>
      <c r="I122" s="434"/>
      <c r="J122" s="434"/>
      <c r="K122" s="434"/>
      <c r="L122" s="434"/>
      <c r="M122" s="434"/>
      <c r="N122" s="434"/>
      <c r="O122" s="434"/>
      <c r="P122" s="278"/>
    </row>
    <row r="123" spans="1:16" x14ac:dyDescent="0.25">
      <c r="A123" s="220"/>
      <c r="B123" s="309"/>
      <c r="C123" s="309"/>
      <c r="D123" s="309"/>
      <c r="E123" s="309"/>
      <c r="F123" s="309"/>
      <c r="G123" s="309"/>
      <c r="H123" s="309"/>
      <c r="I123" s="309"/>
      <c r="J123" s="309"/>
      <c r="K123" s="309"/>
      <c r="L123" s="309"/>
      <c r="M123" s="309"/>
      <c r="N123" s="309"/>
      <c r="O123" s="309"/>
      <c r="P123" s="278"/>
    </row>
    <row r="124" spans="1:16" x14ac:dyDescent="0.25">
      <c r="A124" s="434" t="s">
        <v>439</v>
      </c>
      <c r="B124" s="434"/>
      <c r="C124" s="434"/>
      <c r="D124" s="434"/>
      <c r="E124" s="434"/>
      <c r="F124" s="434"/>
      <c r="G124" s="434"/>
      <c r="H124" s="434"/>
      <c r="I124" s="434"/>
      <c r="J124" s="434"/>
      <c r="K124" s="434"/>
      <c r="L124" s="434"/>
      <c r="M124" s="434"/>
      <c r="N124" s="434"/>
      <c r="O124" s="434"/>
      <c r="P124" s="278"/>
    </row>
    <row r="125" spans="1:16" x14ac:dyDescent="0.25">
      <c r="A125" s="220"/>
      <c r="B125" s="309"/>
      <c r="C125" s="309"/>
      <c r="D125" s="309"/>
      <c r="E125" s="309"/>
      <c r="F125" s="309"/>
      <c r="G125" s="309"/>
      <c r="H125" s="309"/>
      <c r="I125" s="309"/>
      <c r="J125" s="309"/>
      <c r="K125" s="309"/>
      <c r="L125" s="309"/>
      <c r="M125" s="309"/>
      <c r="N125" s="309"/>
      <c r="O125" s="309"/>
      <c r="P125" s="278"/>
    </row>
    <row r="126" spans="1:16" x14ac:dyDescent="0.25">
      <c r="A126" s="434" t="s">
        <v>440</v>
      </c>
      <c r="B126" s="434"/>
      <c r="C126" s="434"/>
      <c r="D126" s="434"/>
      <c r="E126" s="434"/>
      <c r="F126" s="434"/>
      <c r="G126" s="434"/>
      <c r="H126" s="434"/>
      <c r="I126" s="434"/>
      <c r="J126" s="434"/>
      <c r="K126" s="434"/>
      <c r="L126" s="434"/>
      <c r="M126" s="434"/>
      <c r="N126" s="434"/>
      <c r="O126" s="434"/>
      <c r="P126" s="278"/>
    </row>
    <row r="127" spans="1:16" x14ac:dyDescent="0.25">
      <c r="A127" s="220"/>
      <c r="B127" s="309"/>
      <c r="C127" s="309"/>
      <c r="D127" s="309"/>
      <c r="E127" s="309"/>
      <c r="F127" s="309"/>
      <c r="G127" s="309"/>
      <c r="H127" s="309"/>
      <c r="I127" s="309"/>
      <c r="J127" s="309"/>
      <c r="K127" s="309"/>
      <c r="L127" s="309"/>
      <c r="M127" s="309"/>
      <c r="N127" s="309"/>
      <c r="O127" s="309"/>
      <c r="P127" s="278"/>
    </row>
    <row r="128" spans="1:16" ht="26.25" customHeight="1" x14ac:dyDescent="0.25">
      <c r="A128" s="434" t="s">
        <v>441</v>
      </c>
      <c r="B128" s="434"/>
      <c r="C128" s="434"/>
      <c r="D128" s="434"/>
      <c r="E128" s="434"/>
      <c r="F128" s="434"/>
      <c r="G128" s="434"/>
      <c r="H128" s="434"/>
      <c r="I128" s="434"/>
      <c r="J128" s="434"/>
      <c r="K128" s="434"/>
      <c r="L128" s="434"/>
      <c r="M128" s="434"/>
      <c r="N128" s="434"/>
      <c r="O128" s="434"/>
      <c r="P128" s="278"/>
    </row>
    <row r="129" spans="1:16" x14ac:dyDescent="0.25">
      <c r="A129" s="220"/>
      <c r="B129" s="309"/>
      <c r="C129" s="309"/>
      <c r="D129" s="309"/>
      <c r="E129" s="309"/>
      <c r="F129" s="309"/>
      <c r="G129" s="309"/>
      <c r="H129" s="309"/>
      <c r="I129" s="309"/>
      <c r="J129" s="309"/>
      <c r="K129" s="309"/>
      <c r="L129" s="309"/>
      <c r="M129" s="309"/>
      <c r="N129" s="309"/>
      <c r="O129" s="309"/>
      <c r="P129" s="278"/>
    </row>
    <row r="130" spans="1:16" ht="24.75" customHeight="1" x14ac:dyDescent="0.25">
      <c r="A130" s="434" t="s">
        <v>442</v>
      </c>
      <c r="B130" s="434"/>
      <c r="C130" s="434"/>
      <c r="D130" s="434"/>
      <c r="E130" s="434"/>
      <c r="F130" s="434"/>
      <c r="G130" s="434"/>
      <c r="H130" s="434"/>
      <c r="I130" s="434"/>
      <c r="J130" s="434"/>
      <c r="K130" s="434"/>
      <c r="L130" s="434"/>
      <c r="M130" s="434"/>
      <c r="N130" s="434"/>
      <c r="O130" s="434"/>
      <c r="P130" s="278"/>
    </row>
    <row r="131" spans="1:16" x14ac:dyDescent="0.25">
      <c r="A131" s="220"/>
      <c r="B131" s="309"/>
      <c r="C131" s="306"/>
      <c r="D131" s="310"/>
      <c r="E131" s="310"/>
      <c r="F131" s="306"/>
      <c r="G131" s="306"/>
      <c r="H131" s="310"/>
      <c r="I131" s="310"/>
      <c r="J131" s="311"/>
      <c r="K131" s="311"/>
      <c r="L131" s="311"/>
      <c r="M131" s="309"/>
      <c r="N131" s="309"/>
      <c r="O131" s="309"/>
      <c r="P131" s="278"/>
    </row>
    <row r="132" spans="1:16" ht="25.5" customHeight="1" x14ac:dyDescent="0.25">
      <c r="A132" s="434" t="s">
        <v>443</v>
      </c>
      <c r="B132" s="434"/>
      <c r="C132" s="434"/>
      <c r="D132" s="434"/>
      <c r="E132" s="434"/>
      <c r="F132" s="434"/>
      <c r="G132" s="434"/>
      <c r="H132" s="434"/>
      <c r="I132" s="434"/>
      <c r="J132" s="434"/>
      <c r="K132" s="434"/>
      <c r="L132" s="434"/>
      <c r="M132" s="434"/>
      <c r="N132" s="434"/>
      <c r="O132" s="434"/>
      <c r="P132" s="278"/>
    </row>
    <row r="133" spans="1:16" x14ac:dyDescent="0.25">
      <c r="A133" s="220"/>
      <c r="B133" s="309"/>
      <c r="C133" s="309"/>
      <c r="D133" s="309"/>
      <c r="E133" s="309"/>
      <c r="F133" s="309"/>
      <c r="G133" s="309"/>
      <c r="H133" s="309"/>
      <c r="I133" s="309"/>
      <c r="J133" s="309"/>
      <c r="K133" s="309"/>
      <c r="L133" s="309"/>
      <c r="M133" s="309"/>
      <c r="N133" s="309"/>
      <c r="O133" s="309"/>
      <c r="P133" s="278"/>
    </row>
    <row r="134" spans="1:16" ht="21.75" customHeight="1" x14ac:dyDescent="0.25">
      <c r="A134" s="434" t="s">
        <v>444</v>
      </c>
      <c r="B134" s="434"/>
      <c r="C134" s="434"/>
      <c r="D134" s="434"/>
      <c r="E134" s="434"/>
      <c r="F134" s="434"/>
      <c r="G134" s="434"/>
      <c r="H134" s="434"/>
      <c r="I134" s="434"/>
      <c r="J134" s="434"/>
      <c r="K134" s="434"/>
      <c r="L134" s="434"/>
      <c r="M134" s="434"/>
      <c r="N134" s="434"/>
      <c r="O134" s="434"/>
      <c r="P134" s="278"/>
    </row>
    <row r="135" spans="1:16" x14ac:dyDescent="0.25">
      <c r="A135" s="220"/>
      <c r="B135" s="309"/>
      <c r="C135" s="306"/>
      <c r="D135" s="310"/>
      <c r="E135" s="312"/>
      <c r="F135" s="310"/>
      <c r="G135" s="312"/>
      <c r="H135" s="310"/>
      <c r="I135" s="310"/>
      <c r="J135" s="311"/>
      <c r="K135" s="311"/>
      <c r="L135" s="311"/>
      <c r="M135" s="309"/>
      <c r="N135" s="309"/>
      <c r="O135" s="309"/>
      <c r="P135" s="278"/>
    </row>
    <row r="136" spans="1:16" ht="25.5" customHeight="1" x14ac:dyDescent="0.25">
      <c r="A136" s="434" t="s">
        <v>445</v>
      </c>
      <c r="B136" s="434"/>
      <c r="C136" s="434"/>
      <c r="D136" s="434"/>
      <c r="E136" s="434"/>
      <c r="F136" s="434"/>
      <c r="G136" s="434"/>
      <c r="H136" s="434"/>
      <c r="I136" s="434"/>
      <c r="J136" s="434"/>
      <c r="K136" s="434"/>
      <c r="L136" s="434"/>
      <c r="M136" s="434"/>
      <c r="N136" s="434"/>
      <c r="O136" s="434"/>
      <c r="P136" s="278"/>
    </row>
    <row r="137" spans="1:16" x14ac:dyDescent="0.25">
      <c r="A137" s="220"/>
      <c r="B137" s="309"/>
      <c r="C137" s="309"/>
      <c r="D137" s="309"/>
      <c r="E137" s="309"/>
      <c r="F137" s="309"/>
      <c r="G137" s="309"/>
      <c r="H137" s="309"/>
      <c r="I137" s="309"/>
      <c r="J137" s="309"/>
      <c r="K137" s="309"/>
      <c r="L137" s="309"/>
      <c r="M137" s="309"/>
      <c r="N137" s="309"/>
      <c r="O137" s="309"/>
      <c r="P137" s="278"/>
    </row>
    <row r="138" spans="1:16" ht="24" customHeight="1" x14ac:dyDescent="0.25">
      <c r="A138" s="434" t="s">
        <v>446</v>
      </c>
      <c r="B138" s="434"/>
      <c r="C138" s="434"/>
      <c r="D138" s="434"/>
      <c r="E138" s="434"/>
      <c r="F138" s="434"/>
      <c r="G138" s="434"/>
      <c r="H138" s="434"/>
      <c r="I138" s="434"/>
      <c r="J138" s="434"/>
      <c r="K138" s="434"/>
      <c r="L138" s="434"/>
      <c r="M138" s="434"/>
      <c r="N138" s="434"/>
      <c r="O138" s="434"/>
      <c r="P138" s="278"/>
    </row>
    <row r="139" spans="1:16" x14ac:dyDescent="0.25">
      <c r="A139" s="220"/>
      <c r="B139" s="309"/>
      <c r="C139" s="306"/>
      <c r="D139" s="310"/>
      <c r="E139" s="310"/>
      <c r="F139" s="310"/>
      <c r="G139" s="306"/>
      <c r="H139" s="310"/>
      <c r="I139" s="310"/>
      <c r="J139" s="311"/>
      <c r="K139" s="311"/>
      <c r="L139" s="311"/>
      <c r="M139" s="309"/>
      <c r="N139" s="309"/>
      <c r="O139" s="309"/>
      <c r="P139" s="278"/>
    </row>
    <row r="140" spans="1:16" ht="22.5" customHeight="1" x14ac:dyDescent="0.25">
      <c r="A140" s="434" t="s">
        <v>447</v>
      </c>
      <c r="B140" s="434"/>
      <c r="C140" s="434"/>
      <c r="D140" s="434"/>
      <c r="E140" s="434"/>
      <c r="F140" s="434"/>
      <c r="G140" s="434"/>
      <c r="H140" s="434"/>
      <c r="I140" s="434"/>
      <c r="J140" s="434"/>
      <c r="K140" s="434"/>
      <c r="L140" s="434"/>
      <c r="M140" s="434"/>
      <c r="N140" s="434"/>
      <c r="O140" s="434"/>
      <c r="P140" s="278"/>
    </row>
    <row r="141" spans="1:16" x14ac:dyDescent="0.25">
      <c r="A141" s="220"/>
      <c r="B141" s="309"/>
      <c r="C141" s="309"/>
      <c r="D141" s="309"/>
      <c r="E141" s="309"/>
      <c r="F141" s="309"/>
      <c r="G141" s="309"/>
      <c r="H141" s="309"/>
      <c r="I141" s="309"/>
      <c r="J141" s="309"/>
      <c r="K141" s="309"/>
      <c r="L141" s="309"/>
      <c r="M141" s="309"/>
      <c r="N141" s="309"/>
      <c r="O141" s="309"/>
      <c r="P141" s="278"/>
    </row>
    <row r="142" spans="1:16" ht="25.5" customHeight="1" x14ac:dyDescent="0.25">
      <c r="A142" s="434" t="s">
        <v>448</v>
      </c>
      <c r="B142" s="434"/>
      <c r="C142" s="434"/>
      <c r="D142" s="434"/>
      <c r="E142" s="434"/>
      <c r="F142" s="434"/>
      <c r="G142" s="434"/>
      <c r="H142" s="434"/>
      <c r="I142" s="434"/>
      <c r="J142" s="434"/>
      <c r="K142" s="434"/>
      <c r="L142" s="434"/>
      <c r="M142" s="434"/>
      <c r="N142" s="434"/>
      <c r="O142" s="434"/>
      <c r="P142" s="278"/>
    </row>
    <row r="143" spans="1:16" x14ac:dyDescent="0.25">
      <c r="A143" s="220"/>
      <c r="B143" s="309"/>
      <c r="C143" s="309"/>
      <c r="D143" s="309"/>
      <c r="E143" s="309"/>
      <c r="F143" s="309"/>
      <c r="G143" s="309"/>
      <c r="H143" s="309"/>
      <c r="I143" s="309"/>
      <c r="J143" s="309"/>
      <c r="K143" s="309"/>
      <c r="L143" s="309"/>
      <c r="M143" s="309"/>
      <c r="N143" s="309"/>
      <c r="O143" s="309"/>
      <c r="P143" s="278"/>
    </row>
    <row r="144" spans="1:16" x14ac:dyDescent="0.25">
      <c r="A144" s="434" t="s">
        <v>449</v>
      </c>
      <c r="B144" s="434"/>
      <c r="C144" s="434"/>
      <c r="D144" s="434"/>
      <c r="E144" s="434"/>
      <c r="F144" s="434"/>
      <c r="G144" s="434"/>
      <c r="H144" s="434"/>
      <c r="I144" s="434"/>
      <c r="J144" s="434"/>
      <c r="K144" s="434"/>
      <c r="L144" s="434"/>
      <c r="M144" s="434"/>
      <c r="N144" s="434"/>
      <c r="O144" s="434"/>
      <c r="P144" s="278"/>
    </row>
    <row r="145" spans="1:16" x14ac:dyDescent="0.25">
      <c r="A145" s="220"/>
      <c r="B145" s="309"/>
      <c r="C145" s="309"/>
      <c r="D145" s="309"/>
      <c r="E145" s="309"/>
      <c r="F145" s="309"/>
      <c r="G145" s="309"/>
      <c r="H145" s="309"/>
      <c r="I145" s="309"/>
      <c r="J145" s="309"/>
      <c r="K145" s="309"/>
      <c r="L145" s="309"/>
      <c r="M145" s="309"/>
      <c r="N145" s="309"/>
      <c r="O145" s="309"/>
      <c r="P145" s="278"/>
    </row>
    <row r="146" spans="1:16" x14ac:dyDescent="0.25">
      <c r="A146" s="434" t="s">
        <v>450</v>
      </c>
      <c r="B146" s="434"/>
      <c r="C146" s="434"/>
      <c r="D146" s="434"/>
      <c r="E146" s="434"/>
      <c r="F146" s="434"/>
      <c r="G146" s="434"/>
      <c r="H146" s="434"/>
      <c r="I146" s="434"/>
      <c r="J146" s="434"/>
      <c r="K146" s="434"/>
      <c r="L146" s="434"/>
      <c r="M146" s="434"/>
      <c r="N146" s="434"/>
      <c r="O146" s="434"/>
      <c r="P146" s="278"/>
    </row>
    <row r="147" spans="1:16" x14ac:dyDescent="0.25">
      <c r="A147" s="220"/>
      <c r="B147" s="309"/>
      <c r="C147" s="309"/>
      <c r="D147" s="309"/>
      <c r="E147" s="309"/>
      <c r="F147" s="309"/>
      <c r="G147" s="309"/>
      <c r="H147" s="309"/>
      <c r="I147" s="309"/>
      <c r="J147" s="309"/>
      <c r="K147" s="309"/>
      <c r="L147" s="309"/>
      <c r="M147" s="309"/>
      <c r="N147" s="309"/>
      <c r="O147" s="309"/>
      <c r="P147" s="278"/>
    </row>
    <row r="148" spans="1:16" ht="27.75" customHeight="1" x14ac:dyDescent="0.25">
      <c r="A148" s="438" t="s">
        <v>455</v>
      </c>
      <c r="B148" s="438"/>
      <c r="C148" s="438"/>
      <c r="D148" s="438"/>
      <c r="E148" s="438"/>
      <c r="F148" s="438"/>
      <c r="G148" s="438"/>
      <c r="H148" s="438"/>
      <c r="I148" s="438"/>
      <c r="J148" s="438"/>
      <c r="K148" s="438"/>
      <c r="L148" s="438"/>
      <c r="M148" s="438"/>
      <c r="N148" s="438"/>
      <c r="O148" s="438"/>
      <c r="P148" s="278"/>
    </row>
    <row r="149" spans="1:16" x14ac:dyDescent="0.25">
      <c r="A149" s="307"/>
      <c r="B149" s="311"/>
      <c r="C149" s="311"/>
      <c r="D149" s="311"/>
      <c r="E149" s="311"/>
      <c r="F149" s="311"/>
      <c r="G149" s="311"/>
      <c r="H149" s="311"/>
      <c r="I149" s="311"/>
      <c r="J149" s="311"/>
      <c r="K149" s="311"/>
      <c r="L149" s="311"/>
      <c r="M149" s="311"/>
      <c r="N149" s="311"/>
      <c r="O149" s="311"/>
      <c r="P149" s="278"/>
    </row>
    <row r="150" spans="1:16" ht="24" customHeight="1" x14ac:dyDescent="0.25">
      <c r="A150" s="307"/>
      <c r="B150" s="439" t="s">
        <v>451</v>
      </c>
      <c r="C150" s="439"/>
      <c r="D150" s="439"/>
      <c r="E150" s="439"/>
      <c r="F150" s="439"/>
      <c r="G150" s="439"/>
      <c r="H150" s="439"/>
      <c r="I150" s="439"/>
      <c r="J150" s="439"/>
      <c r="K150" s="439"/>
      <c r="L150" s="439"/>
      <c r="M150" s="439"/>
      <c r="N150" s="439"/>
      <c r="O150" s="439"/>
      <c r="P150" s="278"/>
    </row>
    <row r="151" spans="1:16" x14ac:dyDescent="0.25">
      <c r="A151" s="307"/>
      <c r="B151" s="311"/>
      <c r="C151" s="311"/>
      <c r="D151" s="311"/>
      <c r="E151" s="311"/>
      <c r="F151" s="311"/>
      <c r="G151" s="311"/>
      <c r="H151" s="311"/>
      <c r="I151" s="311"/>
      <c r="J151" s="311"/>
      <c r="K151" s="311"/>
      <c r="L151" s="311"/>
      <c r="M151" s="311"/>
      <c r="N151" s="311"/>
      <c r="O151" s="311"/>
      <c r="P151" s="278"/>
    </row>
    <row r="152" spans="1:16" ht="24" customHeight="1" x14ac:dyDescent="0.25">
      <c r="A152" s="307"/>
      <c r="B152" s="439" t="s">
        <v>452</v>
      </c>
      <c r="C152" s="439"/>
      <c r="D152" s="439"/>
      <c r="E152" s="439"/>
      <c r="F152" s="439"/>
      <c r="G152" s="439"/>
      <c r="H152" s="439"/>
      <c r="I152" s="439"/>
      <c r="J152" s="439"/>
      <c r="K152" s="439"/>
      <c r="L152" s="439"/>
      <c r="M152" s="439"/>
      <c r="N152" s="439"/>
      <c r="O152" s="439"/>
      <c r="P152" s="278"/>
    </row>
    <row r="153" spans="1:16" x14ac:dyDescent="0.25">
      <c r="A153" s="307"/>
      <c r="B153" s="311"/>
      <c r="C153" s="311"/>
      <c r="D153" s="311"/>
      <c r="E153" s="311"/>
      <c r="F153" s="311"/>
      <c r="G153" s="311"/>
      <c r="H153" s="311"/>
      <c r="I153" s="311"/>
      <c r="J153" s="311"/>
      <c r="K153" s="311"/>
      <c r="L153" s="311"/>
      <c r="M153" s="311"/>
      <c r="N153" s="311"/>
      <c r="O153" s="311"/>
      <c r="P153" s="278"/>
    </row>
    <row r="154" spans="1:16" ht="24" customHeight="1" x14ac:dyDescent="0.25">
      <c r="A154" s="307"/>
      <c r="B154" s="439" t="s">
        <v>453</v>
      </c>
      <c r="C154" s="439"/>
      <c r="D154" s="439"/>
      <c r="E154" s="439"/>
      <c r="F154" s="439"/>
      <c r="G154" s="439"/>
      <c r="H154" s="439"/>
      <c r="I154" s="439"/>
      <c r="J154" s="439"/>
      <c r="K154" s="439"/>
      <c r="L154" s="439"/>
      <c r="M154" s="439"/>
      <c r="N154" s="439"/>
      <c r="O154" s="439"/>
      <c r="P154" s="278"/>
    </row>
    <row r="155" spans="1:16" x14ac:dyDescent="0.25">
      <c r="A155" s="307"/>
      <c r="B155" s="311"/>
      <c r="C155" s="311"/>
      <c r="D155" s="311"/>
      <c r="E155" s="311"/>
      <c r="F155" s="311"/>
      <c r="G155" s="311"/>
      <c r="H155" s="311"/>
      <c r="I155" s="311"/>
      <c r="J155" s="311"/>
      <c r="K155" s="311"/>
      <c r="L155" s="311"/>
      <c r="M155" s="311"/>
      <c r="N155" s="311"/>
      <c r="O155" s="311"/>
      <c r="P155" s="278"/>
    </row>
    <row r="156" spans="1:16" ht="23.25" customHeight="1" x14ac:dyDescent="0.25">
      <c r="A156" s="307"/>
      <c r="B156" s="439" t="s">
        <v>454</v>
      </c>
      <c r="C156" s="439"/>
      <c r="D156" s="439"/>
      <c r="E156" s="439"/>
      <c r="F156" s="439"/>
      <c r="G156" s="439"/>
      <c r="H156" s="439"/>
      <c r="I156" s="439"/>
      <c r="J156" s="439"/>
      <c r="K156" s="439"/>
      <c r="L156" s="439"/>
      <c r="M156" s="439"/>
      <c r="N156" s="439"/>
      <c r="O156" s="439"/>
      <c r="P156" s="278"/>
    </row>
    <row r="157" spans="1:16" x14ac:dyDescent="0.25">
      <c r="A157" s="307"/>
      <c r="B157" s="313"/>
      <c r="C157" s="313"/>
      <c r="D157" s="313"/>
      <c r="E157" s="313"/>
      <c r="F157" s="313"/>
      <c r="G157" s="313"/>
      <c r="H157" s="313"/>
      <c r="I157" s="313"/>
      <c r="J157" s="313"/>
      <c r="K157" s="313"/>
      <c r="L157" s="313"/>
      <c r="M157" s="313"/>
      <c r="N157" s="313"/>
      <c r="O157" s="313"/>
      <c r="P157" s="314"/>
    </row>
    <row r="158" spans="1:16" ht="21.75" customHeight="1" x14ac:dyDescent="0.25">
      <c r="A158" s="438" t="s">
        <v>456</v>
      </c>
      <c r="B158" s="438"/>
      <c r="C158" s="438"/>
      <c r="D158" s="438"/>
      <c r="E158" s="438"/>
      <c r="F158" s="438"/>
      <c r="G158" s="438"/>
      <c r="H158" s="438"/>
      <c r="I158" s="438"/>
      <c r="J158" s="438"/>
      <c r="K158" s="438"/>
      <c r="L158" s="438"/>
      <c r="M158" s="438"/>
      <c r="N158" s="438"/>
      <c r="O158" s="438"/>
      <c r="P158" s="278"/>
    </row>
    <row r="159" spans="1:16" x14ac:dyDescent="0.25">
      <c r="A159" s="307"/>
      <c r="B159" s="311"/>
      <c r="C159" s="311"/>
      <c r="D159" s="311"/>
      <c r="E159" s="311"/>
      <c r="F159" s="311"/>
      <c r="G159" s="311"/>
      <c r="H159" s="311"/>
      <c r="I159" s="311"/>
      <c r="J159" s="311"/>
      <c r="K159" s="311"/>
      <c r="L159" s="311"/>
      <c r="M159" s="311"/>
      <c r="N159" s="311"/>
      <c r="O159" s="311"/>
      <c r="P159" s="278"/>
    </row>
    <row r="160" spans="1:16" ht="22.5" customHeight="1" x14ac:dyDescent="0.25">
      <c r="A160" s="307"/>
      <c r="B160" s="439" t="s">
        <v>451</v>
      </c>
      <c r="C160" s="439"/>
      <c r="D160" s="439"/>
      <c r="E160" s="439"/>
      <c r="F160" s="439"/>
      <c r="G160" s="439"/>
      <c r="H160" s="439"/>
      <c r="I160" s="439"/>
      <c r="J160" s="439"/>
      <c r="K160" s="439"/>
      <c r="L160" s="439"/>
      <c r="M160" s="439"/>
      <c r="N160" s="439"/>
      <c r="O160" s="439"/>
      <c r="P160" s="278"/>
    </row>
    <row r="161" spans="1:16" x14ac:dyDescent="0.25">
      <c r="A161" s="307"/>
      <c r="B161" s="311"/>
      <c r="C161" s="311"/>
      <c r="D161" s="311"/>
      <c r="E161" s="311"/>
      <c r="F161" s="311"/>
      <c r="G161" s="311"/>
      <c r="H161" s="311"/>
      <c r="I161" s="311"/>
      <c r="J161" s="311"/>
      <c r="K161" s="311"/>
      <c r="L161" s="311"/>
      <c r="M161" s="311"/>
      <c r="N161" s="311"/>
      <c r="O161" s="311"/>
      <c r="P161" s="278"/>
    </row>
    <row r="162" spans="1:16" ht="24" customHeight="1" x14ac:dyDescent="0.25">
      <c r="A162" s="307"/>
      <c r="B162" s="439" t="s">
        <v>452</v>
      </c>
      <c r="C162" s="439"/>
      <c r="D162" s="439"/>
      <c r="E162" s="439"/>
      <c r="F162" s="439"/>
      <c r="G162" s="439"/>
      <c r="H162" s="439"/>
      <c r="I162" s="439"/>
      <c r="J162" s="439"/>
      <c r="K162" s="439"/>
      <c r="L162" s="439"/>
      <c r="M162" s="439"/>
      <c r="N162" s="439"/>
      <c r="O162" s="439"/>
      <c r="P162" s="278"/>
    </row>
    <row r="163" spans="1:16" x14ac:dyDescent="0.25">
      <c r="A163" s="307"/>
      <c r="B163" s="311"/>
      <c r="C163" s="311"/>
      <c r="D163" s="311"/>
      <c r="E163" s="311"/>
      <c r="F163" s="311"/>
      <c r="G163" s="311"/>
      <c r="H163" s="311"/>
      <c r="I163" s="311"/>
      <c r="J163" s="311"/>
      <c r="K163" s="311"/>
      <c r="L163" s="311"/>
      <c r="M163" s="311"/>
      <c r="N163" s="311"/>
      <c r="O163" s="311"/>
      <c r="P163" s="278"/>
    </row>
    <row r="164" spans="1:16" ht="25.5" customHeight="1" x14ac:dyDescent="0.25">
      <c r="A164" s="307"/>
      <c r="B164" s="439" t="s">
        <v>453</v>
      </c>
      <c r="C164" s="439"/>
      <c r="D164" s="439"/>
      <c r="E164" s="439"/>
      <c r="F164" s="439"/>
      <c r="G164" s="439"/>
      <c r="H164" s="439"/>
      <c r="I164" s="439"/>
      <c r="J164" s="439"/>
      <c r="K164" s="439"/>
      <c r="L164" s="439"/>
      <c r="M164" s="439"/>
      <c r="N164" s="439"/>
      <c r="O164" s="439"/>
      <c r="P164" s="278"/>
    </row>
    <row r="165" spans="1:16" x14ac:dyDescent="0.25">
      <c r="A165" s="307"/>
      <c r="B165" s="311"/>
      <c r="C165" s="311"/>
      <c r="D165" s="311"/>
      <c r="E165" s="311"/>
      <c r="F165" s="311"/>
      <c r="G165" s="311"/>
      <c r="H165" s="311"/>
      <c r="I165" s="311"/>
      <c r="J165" s="311"/>
      <c r="K165" s="311"/>
      <c r="L165" s="311"/>
      <c r="M165" s="311"/>
      <c r="N165" s="311"/>
      <c r="O165" s="311"/>
      <c r="P165" s="278"/>
    </row>
    <row r="166" spans="1:16" ht="22.5" customHeight="1" x14ac:dyDescent="0.25">
      <c r="A166" s="307"/>
      <c r="B166" s="439" t="s">
        <v>454</v>
      </c>
      <c r="C166" s="439"/>
      <c r="D166" s="439"/>
      <c r="E166" s="439"/>
      <c r="F166" s="439"/>
      <c r="G166" s="439"/>
      <c r="H166" s="439"/>
      <c r="I166" s="439"/>
      <c r="J166" s="439"/>
      <c r="K166" s="439"/>
      <c r="L166" s="439"/>
      <c r="M166" s="439"/>
      <c r="N166" s="439"/>
      <c r="O166" s="439"/>
      <c r="P166" s="278"/>
    </row>
    <row r="167" spans="1:16" x14ac:dyDescent="0.25">
      <c r="A167" s="315"/>
      <c r="B167" s="313"/>
      <c r="C167" s="313"/>
      <c r="D167" s="313"/>
      <c r="E167" s="313"/>
      <c r="F167" s="313"/>
      <c r="G167" s="313"/>
      <c r="H167" s="313"/>
      <c r="I167" s="313"/>
      <c r="J167" s="313"/>
      <c r="K167" s="313"/>
      <c r="L167" s="313"/>
      <c r="M167" s="313"/>
      <c r="N167" s="313"/>
      <c r="O167" s="313"/>
      <c r="P167" s="314"/>
    </row>
    <row r="168" spans="1:16" ht="21" customHeight="1" x14ac:dyDescent="0.25">
      <c r="A168" s="438" t="s">
        <v>459</v>
      </c>
      <c r="B168" s="438"/>
      <c r="C168" s="438"/>
      <c r="D168" s="438"/>
      <c r="E168" s="438"/>
      <c r="F168" s="438"/>
      <c r="G168" s="438"/>
      <c r="H168" s="438"/>
      <c r="I168" s="438"/>
      <c r="J168" s="438"/>
      <c r="K168" s="438"/>
      <c r="L168" s="438"/>
      <c r="M168" s="438"/>
      <c r="N168" s="438"/>
      <c r="O168" s="438"/>
      <c r="P168" s="278"/>
    </row>
    <row r="169" spans="1:16" x14ac:dyDescent="0.25">
      <c r="A169" s="307"/>
      <c r="B169" s="311"/>
      <c r="C169" s="311"/>
      <c r="D169" s="311"/>
      <c r="E169" s="311"/>
      <c r="F169" s="311"/>
      <c r="G169" s="311"/>
      <c r="H169" s="311"/>
      <c r="I169" s="311"/>
      <c r="J169" s="311"/>
      <c r="K169" s="311"/>
      <c r="L169" s="311"/>
      <c r="M169" s="311"/>
      <c r="N169" s="311"/>
      <c r="O169" s="311"/>
      <c r="P169" s="278"/>
    </row>
    <row r="170" spans="1:16" ht="24.75" customHeight="1" x14ac:dyDescent="0.25">
      <c r="A170" s="307"/>
      <c r="B170" s="439" t="s">
        <v>457</v>
      </c>
      <c r="C170" s="439"/>
      <c r="D170" s="439"/>
      <c r="E170" s="439"/>
      <c r="F170" s="439"/>
      <c r="G170" s="439"/>
      <c r="H170" s="439"/>
      <c r="I170" s="439"/>
      <c r="J170" s="439"/>
      <c r="K170" s="439"/>
      <c r="L170" s="439"/>
      <c r="M170" s="439"/>
      <c r="N170" s="439"/>
      <c r="O170" s="439"/>
      <c r="P170" s="278"/>
    </row>
    <row r="171" spans="1:16" x14ac:dyDescent="0.25">
      <c r="A171" s="307"/>
      <c r="B171" s="311"/>
      <c r="C171" s="311"/>
      <c r="D171" s="311"/>
      <c r="E171" s="311"/>
      <c r="F171" s="311"/>
      <c r="G171" s="311"/>
      <c r="H171" s="311"/>
      <c r="I171" s="311"/>
      <c r="J171" s="311"/>
      <c r="K171" s="311"/>
      <c r="L171" s="311"/>
      <c r="M171" s="311"/>
      <c r="N171" s="311"/>
      <c r="O171" s="311"/>
      <c r="P171" s="278"/>
    </row>
    <row r="172" spans="1:16" ht="24" customHeight="1" x14ac:dyDescent="0.25">
      <c r="A172" s="307"/>
      <c r="B172" s="439" t="s">
        <v>458</v>
      </c>
      <c r="C172" s="439"/>
      <c r="D172" s="439"/>
      <c r="E172" s="439"/>
      <c r="F172" s="439"/>
      <c r="G172" s="439"/>
      <c r="H172" s="439"/>
      <c r="I172" s="439"/>
      <c r="J172" s="439"/>
      <c r="K172" s="439"/>
      <c r="L172" s="439"/>
      <c r="M172" s="439"/>
      <c r="N172" s="439"/>
      <c r="O172" s="439"/>
      <c r="P172" s="278"/>
    </row>
    <row r="173" spans="1:16" x14ac:dyDescent="0.25">
      <c r="A173" s="307"/>
      <c r="B173" s="311"/>
      <c r="C173" s="311"/>
      <c r="D173" s="311"/>
      <c r="E173" s="311"/>
      <c r="F173" s="311"/>
      <c r="G173" s="311"/>
      <c r="H173" s="311"/>
      <c r="I173" s="311"/>
      <c r="J173" s="311"/>
      <c r="K173" s="311"/>
      <c r="L173" s="311"/>
      <c r="M173" s="311"/>
      <c r="N173" s="311"/>
      <c r="O173" s="311"/>
      <c r="P173" s="278"/>
    </row>
    <row r="174" spans="1:16" ht="24" customHeight="1" x14ac:dyDescent="0.25">
      <c r="A174" s="438" t="s">
        <v>460</v>
      </c>
      <c r="B174" s="438"/>
      <c r="C174" s="438"/>
      <c r="D174" s="438"/>
      <c r="E174" s="438"/>
      <c r="F174" s="438"/>
      <c r="G174" s="438"/>
      <c r="H174" s="438"/>
      <c r="I174" s="438"/>
      <c r="J174" s="438"/>
      <c r="K174" s="438"/>
      <c r="L174" s="438"/>
      <c r="M174" s="438"/>
      <c r="N174" s="438"/>
      <c r="O174" s="438"/>
      <c r="P174" s="278"/>
    </row>
    <row r="175" spans="1:16" x14ac:dyDescent="0.25">
      <c r="A175" s="307"/>
      <c r="B175" s="311"/>
      <c r="C175" s="311"/>
      <c r="D175" s="311"/>
      <c r="E175" s="311"/>
      <c r="F175" s="311"/>
      <c r="G175" s="311"/>
      <c r="H175" s="311"/>
      <c r="I175" s="311"/>
      <c r="J175" s="311"/>
      <c r="K175" s="311"/>
      <c r="L175" s="311"/>
      <c r="M175" s="311"/>
      <c r="N175" s="311"/>
      <c r="O175" s="311"/>
      <c r="P175" s="278"/>
    </row>
    <row r="176" spans="1:16" ht="22.5" customHeight="1" x14ac:dyDescent="0.25">
      <c r="A176" s="307"/>
      <c r="B176" s="439" t="s">
        <v>457</v>
      </c>
      <c r="C176" s="439"/>
      <c r="D176" s="439"/>
      <c r="E176" s="439"/>
      <c r="F176" s="439"/>
      <c r="G176" s="439"/>
      <c r="H176" s="439"/>
      <c r="I176" s="439"/>
      <c r="J176" s="439"/>
      <c r="K176" s="439"/>
      <c r="L176" s="439"/>
      <c r="M176" s="439"/>
      <c r="N176" s="439"/>
      <c r="O176" s="439"/>
      <c r="P176" s="278"/>
    </row>
    <row r="177" spans="1:16" x14ac:dyDescent="0.25">
      <c r="A177" s="307"/>
      <c r="B177" s="311"/>
      <c r="C177" s="311"/>
      <c r="D177" s="311"/>
      <c r="E177" s="311"/>
      <c r="F177" s="311"/>
      <c r="G177" s="311"/>
      <c r="H177" s="311"/>
      <c r="I177" s="311"/>
      <c r="J177" s="311"/>
      <c r="K177" s="311"/>
      <c r="L177" s="311"/>
      <c r="M177" s="311"/>
      <c r="N177" s="311"/>
      <c r="O177" s="311"/>
      <c r="P177" s="278"/>
    </row>
    <row r="178" spans="1:16" ht="22.5" customHeight="1" x14ac:dyDescent="0.25">
      <c r="A178" s="307"/>
      <c r="B178" s="439" t="s">
        <v>458</v>
      </c>
      <c r="C178" s="439"/>
      <c r="D178" s="439"/>
      <c r="E178" s="439"/>
      <c r="F178" s="439"/>
      <c r="G178" s="439"/>
      <c r="H178" s="439"/>
      <c r="I178" s="439"/>
      <c r="J178" s="439"/>
      <c r="K178" s="439"/>
      <c r="L178" s="439"/>
      <c r="M178" s="439"/>
      <c r="N178" s="439"/>
      <c r="O178" s="439"/>
      <c r="P178" s="278"/>
    </row>
    <row r="179" spans="1:16" x14ac:dyDescent="0.25">
      <c r="A179" s="307"/>
      <c r="B179" s="311"/>
      <c r="C179" s="311"/>
      <c r="D179" s="311"/>
      <c r="E179" s="311"/>
      <c r="F179" s="311"/>
      <c r="G179" s="311"/>
      <c r="H179" s="311"/>
      <c r="I179" s="311"/>
      <c r="J179" s="311"/>
      <c r="K179" s="311"/>
      <c r="L179" s="311"/>
      <c r="M179" s="311"/>
      <c r="N179" s="311"/>
      <c r="O179" s="311"/>
      <c r="P179" s="278"/>
    </row>
    <row r="180" spans="1:16" x14ac:dyDescent="0.25">
      <c r="A180" s="438" t="s">
        <v>461</v>
      </c>
      <c r="B180" s="438"/>
      <c r="C180" s="438"/>
      <c r="D180" s="438"/>
      <c r="E180" s="438"/>
      <c r="F180" s="438"/>
      <c r="G180" s="438"/>
      <c r="H180" s="438"/>
      <c r="I180" s="438"/>
      <c r="J180" s="438"/>
      <c r="K180" s="438"/>
      <c r="L180" s="438"/>
      <c r="M180" s="438"/>
      <c r="N180" s="438"/>
      <c r="O180" s="438"/>
      <c r="P180" s="278"/>
    </row>
    <row r="181" spans="1:16" x14ac:dyDescent="0.25">
      <c r="A181" s="308"/>
      <c r="B181" s="308"/>
      <c r="C181" s="308"/>
      <c r="D181" s="308"/>
      <c r="E181" s="308"/>
      <c r="F181" s="308"/>
      <c r="G181" s="308"/>
      <c r="H181" s="308"/>
      <c r="I181" s="308"/>
      <c r="J181" s="308"/>
      <c r="K181" s="308"/>
      <c r="L181" s="308"/>
      <c r="M181" s="308"/>
      <c r="N181" s="308"/>
      <c r="O181" s="308"/>
      <c r="P181" s="278"/>
    </row>
    <row r="182" spans="1:16" x14ac:dyDescent="0.25">
      <c r="A182" s="438" t="s">
        <v>462</v>
      </c>
      <c r="B182" s="438"/>
      <c r="C182" s="438"/>
      <c r="D182" s="438"/>
      <c r="E182" s="438"/>
      <c r="F182" s="438"/>
      <c r="G182" s="438"/>
      <c r="H182" s="438"/>
      <c r="I182" s="438"/>
      <c r="J182" s="438"/>
      <c r="K182" s="438"/>
      <c r="L182" s="438"/>
      <c r="M182" s="438"/>
      <c r="N182" s="438"/>
      <c r="O182" s="438"/>
      <c r="P182" s="278"/>
    </row>
    <row r="183" spans="1:16" x14ac:dyDescent="0.25">
      <c r="A183" s="308"/>
      <c r="B183" s="308"/>
      <c r="C183" s="308"/>
      <c r="D183" s="308"/>
      <c r="E183" s="308"/>
      <c r="F183" s="308"/>
      <c r="G183" s="308"/>
      <c r="H183" s="308"/>
      <c r="I183" s="308"/>
      <c r="J183" s="308"/>
      <c r="K183" s="308"/>
      <c r="L183" s="308"/>
      <c r="M183" s="308"/>
      <c r="N183" s="308"/>
      <c r="O183" s="308"/>
      <c r="P183" s="278"/>
    </row>
    <row r="184" spans="1:16" x14ac:dyDescent="0.25">
      <c r="A184" s="434" t="s">
        <v>463</v>
      </c>
      <c r="B184" s="434"/>
      <c r="C184" s="434"/>
      <c r="D184" s="434"/>
      <c r="E184" s="434"/>
      <c r="F184" s="434"/>
      <c r="G184" s="434"/>
      <c r="H184" s="434"/>
      <c r="I184" s="434"/>
      <c r="J184" s="434"/>
      <c r="K184" s="434"/>
      <c r="L184" s="434"/>
      <c r="M184" s="434"/>
      <c r="N184" s="434"/>
      <c r="O184" s="434"/>
      <c r="P184" s="278"/>
    </row>
    <row r="185" spans="1:16" x14ac:dyDescent="0.25">
      <c r="A185" s="220"/>
      <c r="B185" s="311"/>
      <c r="C185" s="311"/>
      <c r="D185" s="311"/>
      <c r="E185" s="311"/>
      <c r="F185" s="311"/>
      <c r="G185" s="311"/>
      <c r="H185" s="311"/>
      <c r="I185" s="311"/>
      <c r="J185" s="311"/>
      <c r="K185" s="311"/>
      <c r="L185" s="311"/>
      <c r="M185" s="311"/>
      <c r="N185" s="311"/>
      <c r="O185" s="311"/>
      <c r="P185" s="278"/>
    </row>
    <row r="186" spans="1:16" x14ac:dyDescent="0.25">
      <c r="A186" s="434" t="s">
        <v>464</v>
      </c>
      <c r="B186" s="434"/>
      <c r="C186" s="434"/>
      <c r="D186" s="434"/>
      <c r="E186" s="434"/>
      <c r="F186" s="434"/>
      <c r="G186" s="434"/>
      <c r="H186" s="434"/>
      <c r="I186" s="434"/>
      <c r="J186" s="434"/>
      <c r="K186" s="434"/>
      <c r="L186" s="434"/>
      <c r="M186" s="434"/>
      <c r="N186" s="434"/>
      <c r="O186" s="434"/>
      <c r="P186" s="278"/>
    </row>
  </sheetData>
  <mergeCells count="79">
    <mergeCell ref="A184:O184"/>
    <mergeCell ref="A186:O186"/>
    <mergeCell ref="B178:O178"/>
    <mergeCell ref="A180:O180"/>
    <mergeCell ref="A182:O182"/>
    <mergeCell ref="A168:O168"/>
    <mergeCell ref="B170:O170"/>
    <mergeCell ref="B172:O172"/>
    <mergeCell ref="A174:O174"/>
    <mergeCell ref="B176:O176"/>
    <mergeCell ref="B160:O160"/>
    <mergeCell ref="B162:O162"/>
    <mergeCell ref="B164:O164"/>
    <mergeCell ref="B166:O166"/>
    <mergeCell ref="B150:O150"/>
    <mergeCell ref="B152:O152"/>
    <mergeCell ref="B154:O154"/>
    <mergeCell ref="B156:O156"/>
    <mergeCell ref="A158:O158"/>
    <mergeCell ref="A148:O148"/>
    <mergeCell ref="A144:O144"/>
    <mergeCell ref="A146:O146"/>
    <mergeCell ref="A136:O136"/>
    <mergeCell ref="A138:O138"/>
    <mergeCell ref="A140:O140"/>
    <mergeCell ref="A142:O142"/>
    <mergeCell ref="A130:O130"/>
    <mergeCell ref="A132:O132"/>
    <mergeCell ref="A134:O134"/>
    <mergeCell ref="A124:O124"/>
    <mergeCell ref="A126:O126"/>
    <mergeCell ref="A128:O128"/>
    <mergeCell ref="A116:O116"/>
    <mergeCell ref="A118:O118"/>
    <mergeCell ref="A120:O120"/>
    <mergeCell ref="A122:O122"/>
    <mergeCell ref="A110:O110"/>
    <mergeCell ref="A112:O112"/>
    <mergeCell ref="A114:O114"/>
    <mergeCell ref="B38:P38"/>
    <mergeCell ref="A94:O94"/>
    <mergeCell ref="B89:P89"/>
    <mergeCell ref="B77:P77"/>
    <mergeCell ref="B92:P92"/>
    <mergeCell ref="B61:P61"/>
    <mergeCell ref="B71:P71"/>
    <mergeCell ref="A104:O104"/>
    <mergeCell ref="A106:O106"/>
    <mergeCell ref="A108:O108"/>
    <mergeCell ref="A96:O96"/>
    <mergeCell ref="A98:O98"/>
    <mergeCell ref="A100:O100"/>
    <mergeCell ref="A102:O102"/>
    <mergeCell ref="B18:P18"/>
    <mergeCell ref="B20:P20"/>
    <mergeCell ref="B30:P30"/>
    <mergeCell ref="B32:P32"/>
    <mergeCell ref="B3:P3"/>
    <mergeCell ref="B5:P5"/>
    <mergeCell ref="B6:P6"/>
    <mergeCell ref="B7:P7"/>
    <mergeCell ref="B8:P8"/>
    <mergeCell ref="B31:P31"/>
    <mergeCell ref="B1:P1"/>
    <mergeCell ref="B52:P52"/>
    <mergeCell ref="B53:P53"/>
    <mergeCell ref="B54:P54"/>
    <mergeCell ref="B57:P57"/>
    <mergeCell ref="B41:P41"/>
    <mergeCell ref="B43:P43"/>
    <mergeCell ref="B44:P44"/>
    <mergeCell ref="B46:P46"/>
    <mergeCell ref="B34:P34"/>
    <mergeCell ref="B36:P36"/>
    <mergeCell ref="B9:P9"/>
    <mergeCell ref="B22:O22"/>
    <mergeCell ref="B39:P39"/>
    <mergeCell ref="B10:P10"/>
    <mergeCell ref="B11:P11"/>
  </mergeCells>
  <printOptions horizontalCentered="1"/>
  <pageMargins left="0.25" right="0.25" top="0.25" bottom="0.25" header="0.3" footer="0.3"/>
  <pageSetup fitToHeight="0" orientation="landscape" r:id="rId1"/>
  <rowBreaks count="1" manualBreakCount="1">
    <brk id="50"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W31"/>
  <sheetViews>
    <sheetView zoomScaleNormal="100" workbookViewId="0"/>
  </sheetViews>
  <sheetFormatPr defaultRowHeight="15" x14ac:dyDescent="0.25"/>
  <cols>
    <col min="1" max="1" width="2.85546875" style="8" customWidth="1"/>
    <col min="2" max="3" width="25.7109375" style="8" customWidth="1"/>
    <col min="4" max="4" width="11.85546875" style="8" customWidth="1"/>
    <col min="5" max="5" width="9.85546875" style="8" customWidth="1"/>
    <col min="6" max="7" width="14.5703125" style="8" customWidth="1"/>
    <col min="8" max="8" width="8.7109375" style="8" customWidth="1"/>
    <col min="9" max="9" width="16.28515625" style="8" customWidth="1"/>
    <col min="10" max="10" width="2.85546875" style="8" customWidth="1"/>
    <col min="11" max="20" width="9.140625" style="8"/>
    <col min="21" max="21" width="16.85546875" style="8" customWidth="1"/>
    <col min="22" max="22" width="9.140625" style="8"/>
    <col min="23" max="23" width="10.85546875" style="8" customWidth="1"/>
    <col min="24" max="16384" width="9.140625" style="8"/>
  </cols>
  <sheetData>
    <row r="1" spans="2:23" ht="24" customHeight="1" x14ac:dyDescent="0.25">
      <c r="B1" s="569" t="s">
        <v>193</v>
      </c>
      <c r="C1" s="569"/>
      <c r="D1" s="569"/>
      <c r="E1" s="569"/>
      <c r="F1" s="569"/>
      <c r="G1" s="569"/>
      <c r="H1" s="569"/>
      <c r="I1" s="8">
        <f>+'Section A'!B2</f>
        <v>0</v>
      </c>
    </row>
    <row r="2" spans="2:23" ht="89.25" customHeight="1" x14ac:dyDescent="0.25">
      <c r="B2" s="581" t="s">
        <v>204</v>
      </c>
      <c r="C2" s="581"/>
      <c r="D2" s="581"/>
      <c r="E2" s="581"/>
      <c r="F2" s="581"/>
      <c r="G2" s="581"/>
      <c r="H2" s="581"/>
      <c r="I2" s="581"/>
      <c r="J2" s="18"/>
      <c r="K2" s="18"/>
    </row>
    <row r="3" spans="2:23" x14ac:dyDescent="0.25">
      <c r="C3" s="18"/>
      <c r="D3" s="18"/>
      <c r="E3" s="18"/>
      <c r="F3" s="18"/>
      <c r="G3" s="18"/>
      <c r="H3" s="18"/>
      <c r="I3" s="18"/>
      <c r="J3" s="18"/>
      <c r="K3" s="18"/>
    </row>
    <row r="4" spans="2:23" x14ac:dyDescent="0.25">
      <c r="B4" s="582" t="s">
        <v>43</v>
      </c>
      <c r="C4" s="582" t="s">
        <v>44</v>
      </c>
      <c r="D4" s="590" t="s">
        <v>28</v>
      </c>
      <c r="E4" s="590"/>
      <c r="F4" s="590"/>
      <c r="G4" s="590"/>
      <c r="H4" s="590"/>
      <c r="I4" s="582" t="s">
        <v>34</v>
      </c>
      <c r="J4" s="18"/>
      <c r="K4" s="18"/>
    </row>
    <row r="5" spans="2:23" x14ac:dyDescent="0.25">
      <c r="B5" s="582"/>
      <c r="C5" s="582"/>
      <c r="D5" s="64" t="s">
        <v>45</v>
      </c>
      <c r="E5" s="64" t="s">
        <v>46</v>
      </c>
      <c r="F5" s="64" t="s">
        <v>47</v>
      </c>
      <c r="G5" s="64" t="s">
        <v>48</v>
      </c>
      <c r="H5" s="64" t="s">
        <v>49</v>
      </c>
      <c r="I5" s="582"/>
      <c r="J5" s="18"/>
      <c r="K5" s="18"/>
    </row>
    <row r="6" spans="2:23" s="282" customFormat="1" x14ac:dyDescent="0.25">
      <c r="B6" s="100"/>
      <c r="C6" s="100"/>
      <c r="D6" s="100"/>
      <c r="E6" s="121"/>
      <c r="F6" s="102"/>
      <c r="G6" s="102"/>
      <c r="H6" s="102"/>
      <c r="I6" s="103">
        <f t="shared" ref="I6:I7" si="0">ROUND(+E6*F6*G6*H6,2)</f>
        <v>0</v>
      </c>
      <c r="J6" s="290"/>
      <c r="K6" s="290"/>
    </row>
    <row r="7" spans="2:23" s="282" customFormat="1" x14ac:dyDescent="0.25">
      <c r="B7" s="100"/>
      <c r="C7" s="100"/>
      <c r="D7" s="100"/>
      <c r="E7" s="121"/>
      <c r="F7" s="102"/>
      <c r="G7" s="102"/>
      <c r="H7" s="102"/>
      <c r="I7" s="103">
        <f t="shared" si="0"/>
        <v>0</v>
      </c>
      <c r="K7" s="290"/>
    </row>
    <row r="8" spans="2:23" s="282" customFormat="1" ht="17.25" x14ac:dyDescent="0.4">
      <c r="B8" s="100"/>
      <c r="C8" s="100"/>
      <c r="D8" s="100"/>
      <c r="E8" s="121"/>
      <c r="F8" s="102"/>
      <c r="G8" s="102"/>
      <c r="H8" s="102"/>
      <c r="I8" s="99">
        <f>ROUND(+E8*F8*G8*H8,2)</f>
        <v>0</v>
      </c>
      <c r="K8" s="290"/>
    </row>
    <row r="9" spans="2:23" s="282" customFormat="1" x14ac:dyDescent="0.25">
      <c r="E9" s="105"/>
      <c r="G9" s="225"/>
      <c r="H9" s="162" t="s">
        <v>366</v>
      </c>
      <c r="I9" s="103">
        <f>ROUND(SUM(I6:I8),2)</f>
        <v>0</v>
      </c>
      <c r="K9" s="118" t="s">
        <v>260</v>
      </c>
      <c r="P9" s="119"/>
      <c r="Q9" s="290"/>
      <c r="R9" s="290"/>
      <c r="S9" s="290"/>
      <c r="T9" s="290"/>
      <c r="U9" s="290"/>
      <c r="V9" s="290"/>
      <c r="W9" s="290"/>
    </row>
    <row r="10" spans="2:23" s="282" customFormat="1" x14ac:dyDescent="0.25">
      <c r="E10" s="105"/>
      <c r="I10" s="107"/>
      <c r="K10" s="290"/>
      <c r="P10" s="598"/>
      <c r="Q10" s="598"/>
      <c r="R10" s="119"/>
      <c r="S10" s="119"/>
      <c r="T10" s="598"/>
      <c r="U10" s="598"/>
      <c r="V10" s="290"/>
      <c r="W10" s="119"/>
    </row>
    <row r="11" spans="2:23" s="282" customFormat="1" x14ac:dyDescent="0.25">
      <c r="B11" s="100"/>
      <c r="C11" s="100"/>
      <c r="D11" s="100"/>
      <c r="E11" s="121"/>
      <c r="F11" s="102"/>
      <c r="G11" s="102"/>
      <c r="H11" s="102"/>
      <c r="I11" s="103">
        <f t="shared" ref="I11:I12" si="1">ROUND(+E11*F11*G11*H11,2)</f>
        <v>0</v>
      </c>
      <c r="J11" s="290"/>
      <c r="K11" s="290"/>
    </row>
    <row r="12" spans="2:23" s="282" customFormat="1" x14ac:dyDescent="0.25">
      <c r="B12" s="100"/>
      <c r="C12" s="100"/>
      <c r="D12" s="100"/>
      <c r="E12" s="121"/>
      <c r="F12" s="102"/>
      <c r="G12" s="102"/>
      <c r="H12" s="102"/>
      <c r="I12" s="103">
        <f t="shared" si="1"/>
        <v>0</v>
      </c>
      <c r="K12" s="290"/>
    </row>
    <row r="13" spans="2:23" s="282" customFormat="1" ht="17.25" x14ac:dyDescent="0.4">
      <c r="B13" s="100"/>
      <c r="C13" s="100"/>
      <c r="D13" s="100"/>
      <c r="E13" s="121"/>
      <c r="F13" s="102"/>
      <c r="G13" s="102"/>
      <c r="H13" s="102"/>
      <c r="I13" s="99">
        <f>ROUND(+E13*F13*G13*H13,2)</f>
        <v>0</v>
      </c>
      <c r="K13" s="290"/>
    </row>
    <row r="14" spans="2:23" s="282" customFormat="1" x14ac:dyDescent="0.25">
      <c r="E14" s="105"/>
      <c r="G14" s="225"/>
      <c r="H14" s="162" t="s">
        <v>368</v>
      </c>
      <c r="I14" s="103">
        <f>ROUND(SUM(I10:I13),2)</f>
        <v>0</v>
      </c>
      <c r="K14" s="118" t="s">
        <v>260</v>
      </c>
      <c r="P14" s="119"/>
      <c r="Q14" s="290"/>
      <c r="R14" s="290"/>
      <c r="S14" s="290"/>
      <c r="T14" s="290"/>
      <c r="U14" s="290"/>
      <c r="V14" s="290"/>
      <c r="W14" s="290"/>
    </row>
    <row r="15" spans="2:23" s="282" customFormat="1" x14ac:dyDescent="0.25">
      <c r="E15" s="105"/>
      <c r="I15" s="107"/>
      <c r="K15" s="290"/>
      <c r="P15" s="598"/>
      <c r="Q15" s="598"/>
      <c r="R15" s="119"/>
      <c r="S15" s="119"/>
      <c r="T15" s="598"/>
      <c r="U15" s="598"/>
      <c r="V15" s="290"/>
      <c r="W15" s="119"/>
    </row>
    <row r="16" spans="2:23" s="362" customFormat="1" ht="17.25" x14ac:dyDescent="0.4">
      <c r="D16" s="353"/>
      <c r="E16" s="372"/>
      <c r="F16" s="355"/>
      <c r="G16" s="355"/>
      <c r="H16" s="355"/>
      <c r="I16" s="352">
        <f>ROUND(+E16*F16*G16*H16,2)</f>
        <v>0</v>
      </c>
      <c r="K16" s="376"/>
      <c r="P16" s="594"/>
      <c r="Q16" s="595"/>
      <c r="R16" s="377"/>
      <c r="S16" s="377"/>
      <c r="T16" s="596"/>
      <c r="U16" s="596"/>
      <c r="V16" s="376"/>
      <c r="W16" s="378"/>
    </row>
    <row r="17" spans="2:23" s="362" customFormat="1" x14ac:dyDescent="0.25">
      <c r="E17" s="381"/>
      <c r="G17" s="374"/>
      <c r="H17" s="375" t="s">
        <v>36</v>
      </c>
      <c r="I17" s="356">
        <f>ROUND(SUM(I16),2)</f>
        <v>0</v>
      </c>
      <c r="K17" s="365" t="s">
        <v>264</v>
      </c>
      <c r="P17" s="379"/>
      <c r="Q17" s="379"/>
      <c r="R17" s="380"/>
      <c r="S17" s="377"/>
      <c r="T17" s="597"/>
      <c r="U17" s="597"/>
      <c r="V17" s="376"/>
      <c r="W17" s="378"/>
    </row>
    <row r="18" spans="2:23" s="282" customFormat="1" x14ac:dyDescent="0.25">
      <c r="E18" s="105"/>
      <c r="I18" s="105"/>
    </row>
    <row r="19" spans="2:23" s="104" customFormat="1" x14ac:dyDescent="0.25">
      <c r="B19" s="286" t="s">
        <v>371</v>
      </c>
      <c r="C19" s="109"/>
      <c r="D19" s="109"/>
      <c r="E19" s="109"/>
      <c r="F19" s="109"/>
      <c r="G19" s="109"/>
      <c r="H19" s="109"/>
      <c r="I19" s="131"/>
      <c r="K19" s="148" t="s">
        <v>256</v>
      </c>
    </row>
    <row r="20" spans="2:23" s="104" customFormat="1" x14ac:dyDescent="0.25">
      <c r="B20" s="578"/>
      <c r="C20" s="579"/>
      <c r="D20" s="579"/>
      <c r="E20" s="579"/>
      <c r="F20" s="579"/>
      <c r="G20" s="579"/>
      <c r="H20" s="579"/>
      <c r="I20" s="580"/>
      <c r="K20"/>
    </row>
    <row r="21" spans="2:23" x14ac:dyDescent="0.25">
      <c r="B21" s="111"/>
      <c r="C21" s="112"/>
      <c r="D21" s="112"/>
      <c r="E21" s="112"/>
      <c r="F21" s="132"/>
      <c r="G21" s="74"/>
      <c r="H21" s="287" t="s">
        <v>366</v>
      </c>
      <c r="I21" s="288">
        <f>ROUND(I9,2)</f>
        <v>0</v>
      </c>
      <c r="K21" s="148" t="s">
        <v>261</v>
      </c>
    </row>
    <row r="22" spans="2:23" x14ac:dyDescent="0.25">
      <c r="H22" s="277"/>
      <c r="I22" s="277"/>
    </row>
    <row r="23" spans="2:23" s="104" customFormat="1" x14ac:dyDescent="0.25">
      <c r="B23" s="286" t="s">
        <v>372</v>
      </c>
      <c r="C23" s="109"/>
      <c r="D23" s="109"/>
      <c r="E23" s="109"/>
      <c r="F23" s="109"/>
      <c r="G23" s="109"/>
      <c r="H23" s="109"/>
      <c r="I23" s="131"/>
      <c r="K23" s="148" t="s">
        <v>256</v>
      </c>
    </row>
    <row r="24" spans="2:23" s="104" customFormat="1" x14ac:dyDescent="0.25">
      <c r="B24" s="578"/>
      <c r="C24" s="579"/>
      <c r="D24" s="579"/>
      <c r="E24" s="579"/>
      <c r="F24" s="579"/>
      <c r="G24" s="579"/>
      <c r="H24" s="579"/>
      <c r="I24" s="580"/>
      <c r="K24"/>
    </row>
    <row r="25" spans="2:23" x14ac:dyDescent="0.25">
      <c r="B25" s="111"/>
      <c r="C25" s="112"/>
      <c r="D25" s="112"/>
      <c r="E25" s="112"/>
      <c r="F25" s="132"/>
      <c r="G25" s="74"/>
      <c r="H25" s="287" t="s">
        <v>368</v>
      </c>
      <c r="I25" s="288">
        <f>ROUND(I14,2)</f>
        <v>0</v>
      </c>
      <c r="K25" s="148" t="s">
        <v>261</v>
      </c>
    </row>
    <row r="27" spans="2:23" s="362" customFormat="1" x14ac:dyDescent="0.25">
      <c r="B27" s="344" t="s">
        <v>50</v>
      </c>
      <c r="C27" s="345"/>
      <c r="D27" s="360"/>
      <c r="E27" s="360"/>
      <c r="F27" s="360"/>
      <c r="G27" s="360"/>
      <c r="H27" s="360"/>
      <c r="I27" s="384"/>
      <c r="K27" s="366" t="s">
        <v>256</v>
      </c>
    </row>
    <row r="28" spans="2:23" s="362" customFormat="1" x14ac:dyDescent="0.25">
      <c r="B28" s="591"/>
      <c r="C28" s="592"/>
      <c r="D28" s="592"/>
      <c r="E28" s="592"/>
      <c r="F28" s="592"/>
      <c r="G28" s="592"/>
      <c r="H28" s="592"/>
      <c r="I28" s="593"/>
    </row>
    <row r="29" spans="2:23" s="150" customFormat="1" x14ac:dyDescent="0.25">
      <c r="B29" s="369"/>
      <c r="C29" s="370"/>
      <c r="D29" s="370"/>
      <c r="E29" s="370"/>
      <c r="F29" s="383"/>
      <c r="G29" s="382"/>
      <c r="H29" s="382" t="s">
        <v>36</v>
      </c>
      <c r="I29" s="346">
        <f>ROUND(I17,2)</f>
        <v>0</v>
      </c>
      <c r="K29" s="366" t="s">
        <v>267</v>
      </c>
    </row>
    <row r="30" spans="2:23" x14ac:dyDescent="0.25">
      <c r="H30" s="21"/>
      <c r="I30" s="77"/>
    </row>
    <row r="31" spans="2:23" x14ac:dyDescent="0.25">
      <c r="G31" s="571" t="s">
        <v>221</v>
      </c>
      <c r="H31" s="571"/>
      <c r="I31" s="76">
        <f>+I29+I25+I21</f>
        <v>0</v>
      </c>
      <c r="K31" s="147" t="s">
        <v>259</v>
      </c>
    </row>
  </sheetData>
  <sheetProtection algorithmName="SHA-512" hashValue="kOfALWpxL/TIGLGHJSb2xB/eu+QyfnGcR6eSlMfJyKrdDiPb/IXnuUoT1hj+6O0Y1sJ1BFlihnVT0HeHg+nWVQ==" saltValue="RbcQ9QaeQrxWY6OTBb2NQA==" spinCount="100000" sheet="1" objects="1" scenarios="1" formatCells="0" formatRows="0" insertRows="0" deleteRows="0" sort="0"/>
  <mergeCells count="17">
    <mergeCell ref="P16:Q16"/>
    <mergeCell ref="T16:U16"/>
    <mergeCell ref="T17:U17"/>
    <mergeCell ref="P10:Q10"/>
    <mergeCell ref="T10:U10"/>
    <mergeCell ref="P15:Q15"/>
    <mergeCell ref="T15:U15"/>
    <mergeCell ref="B1:H1"/>
    <mergeCell ref="G31:H31"/>
    <mergeCell ref="B2:I2"/>
    <mergeCell ref="B4:B5"/>
    <mergeCell ref="C4:C5"/>
    <mergeCell ref="I4:I5"/>
    <mergeCell ref="D4:H4"/>
    <mergeCell ref="B28:I28"/>
    <mergeCell ref="B20:I20"/>
    <mergeCell ref="B24:I24"/>
  </mergeCells>
  <printOptions horizontalCentered="1"/>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7"/>
  <sheetViews>
    <sheetView zoomScaleNormal="100" workbookViewId="0">
      <selection sqref="A1:F1"/>
    </sheetView>
  </sheetViews>
  <sheetFormatPr defaultRowHeight="15" x14ac:dyDescent="0.25"/>
  <cols>
    <col min="1" max="4" width="16.7109375" style="8" customWidth="1"/>
    <col min="5" max="6" width="20.5703125" style="8" customWidth="1"/>
    <col min="7" max="7" width="20.28515625" style="8" customWidth="1"/>
    <col min="8" max="8" width="2.5703125" style="8" customWidth="1"/>
    <col min="9" max="16384" width="9.140625" style="8"/>
  </cols>
  <sheetData>
    <row r="1" spans="1:9" ht="27.75" customHeight="1" x14ac:dyDescent="0.25">
      <c r="A1" s="569" t="s">
        <v>193</v>
      </c>
      <c r="B1" s="569"/>
      <c r="C1" s="569"/>
      <c r="D1" s="569"/>
      <c r="E1" s="569"/>
      <c r="F1" s="569"/>
      <c r="G1" s="8">
        <f>+'Section A'!B2</f>
        <v>0</v>
      </c>
    </row>
    <row r="2" spans="1:9" ht="93.75" customHeight="1" x14ac:dyDescent="0.25">
      <c r="A2" s="581" t="s">
        <v>198</v>
      </c>
      <c r="B2" s="581"/>
      <c r="C2" s="581"/>
      <c r="D2" s="581"/>
      <c r="E2" s="581"/>
      <c r="F2" s="581"/>
      <c r="G2" s="581"/>
      <c r="H2" s="18"/>
      <c r="I2" s="18"/>
    </row>
    <row r="3" spans="1:9" ht="9" customHeight="1" x14ac:dyDescent="0.25">
      <c r="A3" s="18"/>
      <c r="B3" s="18"/>
      <c r="C3" s="18"/>
      <c r="D3" s="18"/>
      <c r="E3" s="18"/>
      <c r="F3" s="18"/>
      <c r="G3" s="18"/>
      <c r="H3" s="18"/>
      <c r="I3" s="18"/>
    </row>
    <row r="4" spans="1:9" ht="25.5" customHeight="1" x14ac:dyDescent="0.25">
      <c r="A4" s="599" t="s">
        <v>5</v>
      </c>
      <c r="B4" s="599"/>
      <c r="C4" s="599"/>
      <c r="D4" s="599"/>
      <c r="E4" s="599" t="s">
        <v>3</v>
      </c>
      <c r="F4" s="599"/>
      <c r="G4" s="599" t="s">
        <v>4</v>
      </c>
      <c r="H4" s="18"/>
      <c r="I4" s="18"/>
    </row>
    <row r="5" spans="1:9" x14ac:dyDescent="0.25">
      <c r="A5" s="599"/>
      <c r="B5" s="599"/>
      <c r="C5" s="599"/>
      <c r="D5" s="599"/>
      <c r="E5" s="25" t="s">
        <v>51</v>
      </c>
      <c r="F5" s="25" t="s">
        <v>4</v>
      </c>
      <c r="G5" s="599"/>
      <c r="H5" s="18"/>
      <c r="I5" s="18"/>
    </row>
    <row r="6" spans="1:9" s="282" customFormat="1" ht="17.25" x14ac:dyDescent="0.4">
      <c r="A6" s="603"/>
      <c r="B6" s="603"/>
      <c r="C6" s="603"/>
      <c r="D6" s="603"/>
      <c r="E6" s="165"/>
      <c r="F6" s="133"/>
      <c r="G6" s="99">
        <f>ROUND(+E6*F6,2)</f>
        <v>0</v>
      </c>
      <c r="H6" s="124"/>
      <c r="I6" s="119"/>
    </row>
    <row r="7" spans="1:9" s="282" customFormat="1" x14ac:dyDescent="0.25">
      <c r="A7" s="603"/>
      <c r="B7" s="603"/>
      <c r="C7" s="603"/>
      <c r="D7" s="603"/>
      <c r="E7" s="224"/>
      <c r="F7" s="162" t="s">
        <v>366</v>
      </c>
      <c r="G7" s="103">
        <f>SUM(G6)</f>
        <v>0</v>
      </c>
      <c r="H7" s="124"/>
      <c r="I7" s="118" t="s">
        <v>265</v>
      </c>
    </row>
    <row r="8" spans="1:9" s="282" customFormat="1" x14ac:dyDescent="0.25">
      <c r="A8" s="603"/>
      <c r="B8" s="603"/>
      <c r="C8" s="603"/>
      <c r="D8" s="603"/>
      <c r="E8" s="290"/>
      <c r="F8" s="96"/>
      <c r="G8" s="134"/>
      <c r="H8" s="290"/>
      <c r="I8" s="290"/>
    </row>
    <row r="9" spans="1:9" s="282" customFormat="1" ht="17.25" x14ac:dyDescent="0.4">
      <c r="A9" s="603"/>
      <c r="B9" s="603"/>
      <c r="C9" s="603"/>
      <c r="D9" s="603"/>
      <c r="E9" s="165"/>
      <c r="F9" s="133"/>
      <c r="G9" s="99">
        <f>ROUND(+E9*F9,2)</f>
        <v>0</v>
      </c>
      <c r="H9" s="124"/>
      <c r="I9" s="119"/>
    </row>
    <row r="10" spans="1:9" s="282" customFormat="1" x14ac:dyDescent="0.25">
      <c r="A10" s="603"/>
      <c r="B10" s="603"/>
      <c r="C10" s="603"/>
      <c r="D10" s="603"/>
      <c r="E10" s="224"/>
      <c r="F10" s="162" t="s">
        <v>368</v>
      </c>
      <c r="G10" s="103">
        <f>SUM(G9)</f>
        <v>0</v>
      </c>
      <c r="H10" s="124"/>
      <c r="I10" s="118" t="s">
        <v>265</v>
      </c>
    </row>
    <row r="11" spans="1:9" s="362" customFormat="1" x14ac:dyDescent="0.25">
      <c r="A11" s="604"/>
      <c r="B11" s="604"/>
      <c r="C11" s="604"/>
      <c r="D11" s="604"/>
      <c r="E11" s="376"/>
      <c r="F11" s="385"/>
      <c r="G11" s="386"/>
      <c r="H11" s="376"/>
      <c r="I11" s="376"/>
    </row>
    <row r="12" spans="1:9" s="362" customFormat="1" ht="17.25" x14ac:dyDescent="0.4">
      <c r="A12" s="604"/>
      <c r="B12" s="604"/>
      <c r="C12" s="604"/>
      <c r="D12" s="604"/>
      <c r="E12" s="389"/>
      <c r="F12" s="390"/>
      <c r="G12" s="352">
        <f>ROUND(+E12*F12,2)</f>
        <v>0</v>
      </c>
      <c r="H12" s="363"/>
      <c r="I12" s="387"/>
    </row>
    <row r="13" spans="1:9" s="362" customFormat="1" x14ac:dyDescent="0.25">
      <c r="A13" s="604"/>
      <c r="B13" s="604"/>
      <c r="C13" s="604"/>
      <c r="D13" s="604"/>
      <c r="E13" s="374"/>
      <c r="F13" s="375" t="s">
        <v>36</v>
      </c>
      <c r="G13" s="356">
        <f>SUM(G12)</f>
        <v>0</v>
      </c>
      <c r="H13" s="363"/>
      <c r="I13" s="365" t="s">
        <v>265</v>
      </c>
    </row>
    <row r="14" spans="1:9" s="362" customFormat="1" x14ac:dyDescent="0.25"/>
    <row r="15" spans="1:9" s="104" customFormat="1" x14ac:dyDescent="0.25">
      <c r="A15" s="286" t="s">
        <v>373</v>
      </c>
      <c r="B15" s="109"/>
      <c r="C15" s="109"/>
      <c r="D15" s="109"/>
      <c r="E15" s="109"/>
      <c r="F15" s="109"/>
      <c r="G15" s="110"/>
      <c r="H15" s="105"/>
      <c r="I15" s="148" t="s">
        <v>256</v>
      </c>
    </row>
    <row r="16" spans="1:9" s="104" customFormat="1" ht="42" customHeight="1" x14ac:dyDescent="0.25">
      <c r="A16" s="605"/>
      <c r="B16" s="606"/>
      <c r="C16" s="606"/>
      <c r="D16" s="606"/>
      <c r="E16" s="606"/>
      <c r="F16" s="606"/>
      <c r="G16" s="607"/>
      <c r="H16" s="105"/>
      <c r="I16"/>
    </row>
    <row r="17" spans="1:9" x14ac:dyDescent="0.25">
      <c r="A17" s="111"/>
      <c r="B17" s="112"/>
      <c r="C17" s="112"/>
      <c r="D17" s="112"/>
      <c r="E17" s="132"/>
      <c r="F17" s="287" t="s">
        <v>366</v>
      </c>
      <c r="G17" s="288">
        <f>ROUND(G7,2)</f>
        <v>0</v>
      </c>
      <c r="I17" s="148" t="s">
        <v>263</v>
      </c>
    </row>
    <row r="19" spans="1:9" s="104" customFormat="1" x14ac:dyDescent="0.25">
      <c r="A19" s="286" t="s">
        <v>374</v>
      </c>
      <c r="B19" s="109"/>
      <c r="C19" s="109"/>
      <c r="D19" s="109"/>
      <c r="E19" s="109"/>
      <c r="F19" s="109"/>
      <c r="G19" s="110"/>
      <c r="H19" s="105"/>
      <c r="I19" s="148" t="s">
        <v>256</v>
      </c>
    </row>
    <row r="20" spans="1:9" s="104" customFormat="1" ht="42" customHeight="1" x14ac:dyDescent="0.25">
      <c r="A20" s="605"/>
      <c r="B20" s="606"/>
      <c r="C20" s="606"/>
      <c r="D20" s="606"/>
      <c r="E20" s="606"/>
      <c r="F20" s="606"/>
      <c r="G20" s="607"/>
      <c r="H20" s="105"/>
      <c r="I20"/>
    </row>
    <row r="21" spans="1:9" x14ac:dyDescent="0.25">
      <c r="A21" s="111"/>
      <c r="B21" s="112"/>
      <c r="C21" s="112"/>
      <c r="D21" s="112"/>
      <c r="E21" s="132"/>
      <c r="F21" s="287" t="s">
        <v>366</v>
      </c>
      <c r="G21" s="288">
        <f>ROUND(G10,2)</f>
        <v>0</v>
      </c>
      <c r="I21" s="148" t="s">
        <v>263</v>
      </c>
    </row>
    <row r="23" spans="1:9" s="362" customFormat="1" x14ac:dyDescent="0.25">
      <c r="A23" s="344" t="s">
        <v>52</v>
      </c>
      <c r="B23" s="359"/>
      <c r="C23" s="360"/>
      <c r="D23" s="360"/>
      <c r="E23" s="360"/>
      <c r="F23" s="360"/>
      <c r="G23" s="361"/>
      <c r="I23" s="365" t="s">
        <v>256</v>
      </c>
    </row>
    <row r="24" spans="1:9" s="362" customFormat="1" ht="42" customHeight="1" x14ac:dyDescent="0.25">
      <c r="A24" s="600"/>
      <c r="B24" s="601"/>
      <c r="C24" s="601"/>
      <c r="D24" s="601"/>
      <c r="E24" s="601"/>
      <c r="F24" s="601"/>
      <c r="G24" s="602"/>
    </row>
    <row r="25" spans="1:9" s="362" customFormat="1" x14ac:dyDescent="0.25">
      <c r="A25" s="369"/>
      <c r="B25" s="370"/>
      <c r="C25" s="370"/>
      <c r="D25" s="370"/>
      <c r="E25" s="383"/>
      <c r="F25" s="382" t="s">
        <v>36</v>
      </c>
      <c r="G25" s="346">
        <f>ROUND(G13,2)</f>
        <v>0</v>
      </c>
      <c r="I25" s="365" t="s">
        <v>266</v>
      </c>
    </row>
    <row r="26" spans="1:9" x14ac:dyDescent="0.25">
      <c r="G26" s="86"/>
    </row>
    <row r="27" spans="1:9" x14ac:dyDescent="0.25">
      <c r="E27" s="571" t="s">
        <v>53</v>
      </c>
      <c r="F27" s="571"/>
      <c r="G27" s="76">
        <f>+G25+G17+G21</f>
        <v>0</v>
      </c>
      <c r="I27" s="147" t="s">
        <v>259</v>
      </c>
    </row>
  </sheetData>
  <sheetProtection algorithmName="SHA-512" hashValue="8GRcJBV9nMOwdVW5LLh7V4x7m1H3taB1f/F37GQ+HDYTcKmu1v8wvmIZxB3sQE5CpmdO0AKAcFFQdkWb+O4e7Q==" saltValue="KALeweeykGM891F349QuiA==" spinCount="100000" sheet="1" objects="1" scenarios="1" formatCells="0" formatRows="0" insertRows="0" deleteRows="0" sort="0"/>
  <mergeCells count="17">
    <mergeCell ref="A1:F1"/>
    <mergeCell ref="E27:F27"/>
    <mergeCell ref="A2:G2"/>
    <mergeCell ref="A4:D5"/>
    <mergeCell ref="E4:F4"/>
    <mergeCell ref="G4:G5"/>
    <mergeCell ref="A24:G24"/>
    <mergeCell ref="A6:D6"/>
    <mergeCell ref="A7:D7"/>
    <mergeCell ref="A13:D13"/>
    <mergeCell ref="A16:G16"/>
    <mergeCell ref="A20:G20"/>
    <mergeCell ref="A8:D8"/>
    <mergeCell ref="A9:D9"/>
    <mergeCell ref="A10:D10"/>
    <mergeCell ref="A11:D11"/>
    <mergeCell ref="A12:D12"/>
  </mergeCells>
  <printOptions horizontalCentered="1"/>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A34"/>
  <sheetViews>
    <sheetView zoomScaleNormal="100" workbookViewId="0"/>
  </sheetViews>
  <sheetFormatPr defaultRowHeight="15" x14ac:dyDescent="0.25"/>
  <cols>
    <col min="1" max="1" width="2.5703125" style="8" customWidth="1"/>
    <col min="2" max="5" width="17.28515625" style="8" customWidth="1"/>
    <col min="6" max="7" width="17.5703125" style="8" customWidth="1"/>
    <col min="8" max="8" width="17.140625" style="8" customWidth="1"/>
    <col min="9" max="9" width="2.85546875" style="8" customWidth="1"/>
    <col min="10" max="16384" width="9.140625" style="8"/>
  </cols>
  <sheetData>
    <row r="1" spans="2:10" ht="29.25" customHeight="1" x14ac:dyDescent="0.25">
      <c r="B1" s="569" t="s">
        <v>193</v>
      </c>
      <c r="C1" s="569"/>
      <c r="D1" s="569"/>
      <c r="E1" s="569"/>
      <c r="F1" s="569"/>
      <c r="G1" s="569"/>
      <c r="H1" s="8">
        <f>+'Section A'!B2</f>
        <v>0</v>
      </c>
    </row>
    <row r="2" spans="2:10" ht="43.5" customHeight="1" x14ac:dyDescent="0.25">
      <c r="B2" s="612" t="s">
        <v>91</v>
      </c>
      <c r="C2" s="612"/>
      <c r="D2" s="612"/>
      <c r="E2" s="612"/>
      <c r="F2" s="612"/>
      <c r="G2" s="612"/>
      <c r="H2" s="612"/>
      <c r="I2" s="18"/>
      <c r="J2" s="18"/>
    </row>
    <row r="3" spans="2:10" ht="15" customHeight="1" x14ac:dyDescent="0.25">
      <c r="B3" s="599" t="s">
        <v>54</v>
      </c>
      <c r="C3" s="599"/>
      <c r="D3" s="599"/>
      <c r="E3" s="599"/>
      <c r="F3" s="599" t="s">
        <v>28</v>
      </c>
      <c r="G3" s="599"/>
      <c r="H3" s="599" t="s">
        <v>34</v>
      </c>
      <c r="I3" s="18"/>
      <c r="J3" s="18"/>
    </row>
    <row r="4" spans="2:10" ht="17.25" customHeight="1" x14ac:dyDescent="0.25">
      <c r="B4" s="599"/>
      <c r="C4" s="599"/>
      <c r="D4" s="599"/>
      <c r="E4" s="599"/>
      <c r="F4" s="67" t="s">
        <v>55</v>
      </c>
      <c r="G4" s="67" t="s">
        <v>34</v>
      </c>
      <c r="H4" s="599"/>
      <c r="I4" s="18"/>
      <c r="J4" s="18"/>
    </row>
    <row r="5" spans="2:10" s="282" customFormat="1" x14ac:dyDescent="0.25">
      <c r="B5" s="611"/>
      <c r="C5" s="611"/>
      <c r="D5" s="611"/>
      <c r="E5" s="611"/>
      <c r="F5" s="290"/>
      <c r="G5" s="134"/>
      <c r="H5" s="103">
        <f t="shared" ref="H5:H8" si="0">ROUND(F5*G5,2)</f>
        <v>0</v>
      </c>
      <c r="I5" s="290"/>
      <c r="J5" s="290"/>
    </row>
    <row r="6" spans="2:10" s="282" customFormat="1" x14ac:dyDescent="0.25">
      <c r="B6" s="611"/>
      <c r="C6" s="611"/>
      <c r="D6" s="611"/>
      <c r="E6" s="611"/>
      <c r="F6" s="290"/>
      <c r="G6" s="134"/>
      <c r="H6" s="103">
        <f t="shared" si="0"/>
        <v>0</v>
      </c>
    </row>
    <row r="7" spans="2:10" s="282" customFormat="1" x14ac:dyDescent="0.25">
      <c r="B7" s="611"/>
      <c r="C7" s="611"/>
      <c r="D7" s="611"/>
      <c r="E7" s="611"/>
      <c r="F7" s="290"/>
      <c r="G7" s="134"/>
      <c r="H7" s="103">
        <f t="shared" si="0"/>
        <v>0</v>
      </c>
    </row>
    <row r="8" spans="2:10" s="282" customFormat="1" x14ac:dyDescent="0.25">
      <c r="B8" s="611"/>
      <c r="C8" s="611"/>
      <c r="D8" s="611"/>
      <c r="E8" s="611"/>
      <c r="F8" s="290"/>
      <c r="G8" s="134"/>
      <c r="H8" s="103">
        <f t="shared" si="0"/>
        <v>0</v>
      </c>
    </row>
    <row r="9" spans="2:10" s="282" customFormat="1" ht="17.25" x14ac:dyDescent="0.4">
      <c r="B9" s="611"/>
      <c r="C9" s="611"/>
      <c r="D9" s="611"/>
      <c r="E9" s="611"/>
      <c r="F9" s="290"/>
      <c r="G9" s="134"/>
      <c r="H9" s="99">
        <f>ROUND(F9*G9,2)</f>
        <v>0</v>
      </c>
    </row>
    <row r="10" spans="2:10" s="282" customFormat="1" x14ac:dyDescent="0.25">
      <c r="B10" s="611"/>
      <c r="C10" s="611"/>
      <c r="D10" s="611"/>
      <c r="E10" s="611"/>
      <c r="F10" s="225"/>
      <c r="G10" s="162" t="s">
        <v>366</v>
      </c>
      <c r="H10" s="103">
        <f>SUM(H5:H9)</f>
        <v>0</v>
      </c>
      <c r="J10" s="118" t="s">
        <v>254</v>
      </c>
    </row>
    <row r="11" spans="2:10" s="282" customFormat="1" x14ac:dyDescent="0.25">
      <c r="B11" s="611"/>
      <c r="C11" s="611"/>
      <c r="D11" s="611"/>
      <c r="E11" s="611"/>
      <c r="G11" s="137"/>
      <c r="H11" s="107"/>
    </row>
    <row r="12" spans="2:10" s="282" customFormat="1" x14ac:dyDescent="0.25">
      <c r="B12" s="611"/>
      <c r="C12" s="611"/>
      <c r="D12" s="611"/>
      <c r="E12" s="611"/>
      <c r="F12" s="290"/>
      <c r="G12" s="134"/>
      <c r="H12" s="103">
        <f t="shared" ref="H12:H15" si="1">ROUND(F12*G12,2)</f>
        <v>0</v>
      </c>
      <c r="I12" s="290"/>
      <c r="J12" s="290"/>
    </row>
    <row r="13" spans="2:10" s="282" customFormat="1" x14ac:dyDescent="0.25">
      <c r="B13" s="611"/>
      <c r="C13" s="611"/>
      <c r="D13" s="611"/>
      <c r="E13" s="611"/>
      <c r="F13" s="290"/>
      <c r="G13" s="134"/>
      <c r="H13" s="103">
        <f t="shared" si="1"/>
        <v>0</v>
      </c>
    </row>
    <row r="14" spans="2:10" s="282" customFormat="1" x14ac:dyDescent="0.25">
      <c r="B14" s="611"/>
      <c r="C14" s="611"/>
      <c r="D14" s="611"/>
      <c r="E14" s="611"/>
      <c r="F14" s="290"/>
      <c r="G14" s="134"/>
      <c r="H14" s="103">
        <f t="shared" si="1"/>
        <v>0</v>
      </c>
    </row>
    <row r="15" spans="2:10" s="282" customFormat="1" x14ac:dyDescent="0.25">
      <c r="B15" s="611"/>
      <c r="C15" s="611"/>
      <c r="D15" s="611"/>
      <c r="E15" s="611"/>
      <c r="F15" s="290"/>
      <c r="G15" s="134"/>
      <c r="H15" s="103">
        <f t="shared" si="1"/>
        <v>0</v>
      </c>
    </row>
    <row r="16" spans="2:10" s="282" customFormat="1" ht="17.25" x14ac:dyDescent="0.4">
      <c r="B16" s="611"/>
      <c r="C16" s="611"/>
      <c r="D16" s="611"/>
      <c r="E16" s="611"/>
      <c r="F16" s="290"/>
      <c r="G16" s="134"/>
      <c r="H16" s="99">
        <f>ROUND(F16*G16,2)</f>
        <v>0</v>
      </c>
    </row>
    <row r="17" spans="2:27" s="282" customFormat="1" x14ac:dyDescent="0.25">
      <c r="B17" s="611"/>
      <c r="C17" s="611"/>
      <c r="D17" s="611"/>
      <c r="E17" s="611"/>
      <c r="F17" s="225"/>
      <c r="G17" s="162" t="s">
        <v>368</v>
      </c>
      <c r="H17" s="103">
        <f>SUM(H11:H16)</f>
        <v>0</v>
      </c>
      <c r="J17" s="118" t="s">
        <v>254</v>
      </c>
    </row>
    <row r="18" spans="2:27" s="362" customFormat="1" x14ac:dyDescent="0.25">
      <c r="B18" s="610"/>
      <c r="C18" s="610"/>
      <c r="D18" s="610"/>
      <c r="E18" s="610"/>
      <c r="G18" s="391"/>
      <c r="H18" s="392"/>
    </row>
    <row r="19" spans="2:27" s="362" customFormat="1" ht="17.25" x14ac:dyDescent="0.4">
      <c r="B19" s="610"/>
      <c r="C19" s="610"/>
      <c r="D19" s="610"/>
      <c r="E19" s="610"/>
      <c r="F19" s="376"/>
      <c r="G19" s="386"/>
      <c r="H19" s="352">
        <f>ROUND(F19*G19,2)</f>
        <v>0</v>
      </c>
    </row>
    <row r="20" spans="2:27" s="362" customFormat="1" x14ac:dyDescent="0.25">
      <c r="B20" s="610"/>
      <c r="C20" s="610"/>
      <c r="D20" s="610"/>
      <c r="E20" s="610"/>
      <c r="F20" s="374"/>
      <c r="G20" s="375" t="s">
        <v>36</v>
      </c>
      <c r="H20" s="356">
        <f>SUM(H19)</f>
        <v>0</v>
      </c>
      <c r="J20" s="365" t="s">
        <v>255</v>
      </c>
    </row>
    <row r="21" spans="2:27" s="362" customFormat="1" x14ac:dyDescent="0.25"/>
    <row r="22" spans="2:27" s="104" customFormat="1" x14ac:dyDescent="0.25">
      <c r="B22" s="286" t="s">
        <v>375</v>
      </c>
      <c r="C22" s="109"/>
      <c r="D22" s="109"/>
      <c r="E22" s="109"/>
      <c r="F22" s="109"/>
      <c r="G22" s="109"/>
      <c r="H22" s="110"/>
      <c r="J22" s="148" t="s">
        <v>256</v>
      </c>
      <c r="S22" s="608"/>
      <c r="T22" s="608"/>
      <c r="U22" s="124"/>
      <c r="V22" s="124"/>
      <c r="W22" s="609"/>
      <c r="X22" s="609"/>
      <c r="Y22" s="124"/>
      <c r="Z22" s="124"/>
      <c r="AA22" s="135"/>
    </row>
    <row r="23" spans="2:27" s="104" customFormat="1" x14ac:dyDescent="0.25">
      <c r="B23" s="578"/>
      <c r="C23" s="579"/>
      <c r="D23" s="579"/>
      <c r="E23" s="579"/>
      <c r="F23" s="579"/>
      <c r="G23" s="579"/>
      <c r="H23" s="580"/>
      <c r="J23"/>
      <c r="S23" s="608"/>
      <c r="T23" s="608"/>
      <c r="U23" s="124"/>
      <c r="V23" s="124"/>
      <c r="W23" s="608"/>
      <c r="X23" s="608"/>
      <c r="Y23" s="124"/>
      <c r="Z23" s="124"/>
      <c r="AA23" s="136"/>
    </row>
    <row r="24" spans="2:27" x14ac:dyDescent="0.25">
      <c r="B24" s="111"/>
      <c r="C24" s="112"/>
      <c r="D24" s="112"/>
      <c r="E24" s="112"/>
      <c r="F24" s="132"/>
      <c r="G24" s="287" t="s">
        <v>366</v>
      </c>
      <c r="H24" s="288">
        <f>ROUND(H10,2)</f>
        <v>0</v>
      </c>
      <c r="J24" s="148" t="s">
        <v>257</v>
      </c>
    </row>
    <row r="26" spans="2:27" s="104" customFormat="1" x14ac:dyDescent="0.25">
      <c r="B26" s="286" t="s">
        <v>376</v>
      </c>
      <c r="C26" s="109"/>
      <c r="D26" s="109"/>
      <c r="E26" s="109"/>
      <c r="F26" s="109"/>
      <c r="G26" s="109"/>
      <c r="H26" s="110"/>
      <c r="J26" s="148" t="s">
        <v>256</v>
      </c>
      <c r="S26" s="608"/>
      <c r="T26" s="608"/>
      <c r="U26" s="124"/>
      <c r="V26" s="124"/>
      <c r="W26" s="609"/>
      <c r="X26" s="609"/>
      <c r="Y26" s="124"/>
      <c r="Z26" s="124"/>
      <c r="AA26" s="135"/>
    </row>
    <row r="27" spans="2:27" s="104" customFormat="1" x14ac:dyDescent="0.25">
      <c r="B27" s="578"/>
      <c r="C27" s="579"/>
      <c r="D27" s="579"/>
      <c r="E27" s="579"/>
      <c r="F27" s="579"/>
      <c r="G27" s="579"/>
      <c r="H27" s="580"/>
      <c r="J27"/>
      <c r="S27" s="608"/>
      <c r="T27" s="608"/>
      <c r="U27" s="124"/>
      <c r="V27" s="124"/>
      <c r="W27" s="608"/>
      <c r="X27" s="608"/>
      <c r="Y27" s="124"/>
      <c r="Z27" s="124"/>
      <c r="AA27" s="136"/>
    </row>
    <row r="28" spans="2:27" x14ac:dyDescent="0.25">
      <c r="B28" s="111"/>
      <c r="C28" s="112"/>
      <c r="D28" s="112"/>
      <c r="E28" s="112"/>
      <c r="F28" s="132"/>
      <c r="G28" s="287" t="s">
        <v>368</v>
      </c>
      <c r="H28" s="288">
        <f>ROUND(H17,2)</f>
        <v>0</v>
      </c>
      <c r="J28" s="148" t="s">
        <v>257</v>
      </c>
    </row>
    <row r="30" spans="2:27" s="362" customFormat="1" x14ac:dyDescent="0.25">
      <c r="B30" s="344" t="s">
        <v>56</v>
      </c>
      <c r="C30" s="359"/>
      <c r="D30" s="360"/>
      <c r="E30" s="360"/>
      <c r="F30" s="360"/>
      <c r="G30" s="360"/>
      <c r="H30" s="361"/>
      <c r="J30" s="365" t="s">
        <v>256</v>
      </c>
    </row>
    <row r="31" spans="2:27" s="362" customFormat="1" x14ac:dyDescent="0.25">
      <c r="B31" s="575"/>
      <c r="C31" s="576"/>
      <c r="D31" s="576"/>
      <c r="E31" s="576"/>
      <c r="F31" s="576"/>
      <c r="G31" s="576"/>
      <c r="H31" s="577"/>
    </row>
    <row r="32" spans="2:27" s="362" customFormat="1" x14ac:dyDescent="0.25">
      <c r="B32" s="369"/>
      <c r="C32" s="370"/>
      <c r="D32" s="370"/>
      <c r="E32" s="370"/>
      <c r="F32" s="383"/>
      <c r="G32" s="382" t="s">
        <v>36</v>
      </c>
      <c r="H32" s="346">
        <f>ROUND(H20,2)</f>
        <v>0</v>
      </c>
      <c r="J32" s="365" t="s">
        <v>258</v>
      </c>
    </row>
    <row r="33" spans="6:10" x14ac:dyDescent="0.25">
      <c r="H33" s="86"/>
    </row>
    <row r="34" spans="6:10" x14ac:dyDescent="0.25">
      <c r="F34" s="571" t="s">
        <v>57</v>
      </c>
      <c r="G34" s="571"/>
      <c r="H34" s="76">
        <f>+H28+H24+H32</f>
        <v>0</v>
      </c>
      <c r="J34" s="147" t="s">
        <v>259</v>
      </c>
    </row>
  </sheetData>
  <sheetProtection algorithmName="SHA-512" hashValue="/9+sC2Q3ZmsyieVE8xNOjwdYPHZrT6rFj2npDYvrF+AaSYkvUGNKzQJr0YUbWAPI1Z1zqNu0jjDKfXhAvTQn7w==" saltValue="0O8Qno5kPawyQnpJeZ0sVQ==" spinCount="100000" sheet="1" objects="1" scenarios="1" formatCells="0" formatRows="0" insertRows="0" deleteRows="0" sort="0"/>
  <mergeCells count="33">
    <mergeCell ref="F34:G34"/>
    <mergeCell ref="B2:H2"/>
    <mergeCell ref="B3:E4"/>
    <mergeCell ref="F3:G3"/>
    <mergeCell ref="H3:H4"/>
    <mergeCell ref="B13:E13"/>
    <mergeCell ref="B31:H31"/>
    <mergeCell ref="B1:G1"/>
    <mergeCell ref="B19:E19"/>
    <mergeCell ref="B20:E20"/>
    <mergeCell ref="B5:E5"/>
    <mergeCell ref="B6:E6"/>
    <mergeCell ref="B7:E7"/>
    <mergeCell ref="B8:E8"/>
    <mergeCell ref="B9:E9"/>
    <mergeCell ref="B10:E10"/>
    <mergeCell ref="B11:E11"/>
    <mergeCell ref="B12:E12"/>
    <mergeCell ref="B14:E14"/>
    <mergeCell ref="B15:E15"/>
    <mergeCell ref="B16:E16"/>
    <mergeCell ref="B17:E17"/>
    <mergeCell ref="B18:E18"/>
    <mergeCell ref="S22:T22"/>
    <mergeCell ref="W22:X22"/>
    <mergeCell ref="B23:H23"/>
    <mergeCell ref="S23:T23"/>
    <mergeCell ref="W23:X23"/>
    <mergeCell ref="S26:T26"/>
    <mergeCell ref="W26:X26"/>
    <mergeCell ref="B27:H27"/>
    <mergeCell ref="S27:T27"/>
    <mergeCell ref="W27:X27"/>
  </mergeCells>
  <printOptions horizontalCentered="1"/>
  <pageMargins left="0.25" right="0.25" top="0.25" bottom="0.25" header="0.3" footer="0.3"/>
  <pageSetup fitToHeight="0" orientation="landscape" r:id="rId1"/>
  <ignoredErrors>
    <ignoredError sqref="H19"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4"/>
  <sheetViews>
    <sheetView zoomScaleNormal="100" workbookViewId="0">
      <selection sqref="A1:F1"/>
    </sheetView>
  </sheetViews>
  <sheetFormatPr defaultRowHeight="15" x14ac:dyDescent="0.25"/>
  <cols>
    <col min="1" max="3" width="18.7109375" style="8" customWidth="1"/>
    <col min="4" max="4" width="17.140625" style="8" customWidth="1"/>
    <col min="5" max="5" width="16.28515625" style="8" customWidth="1"/>
    <col min="6" max="6" width="19.140625" style="8" customWidth="1"/>
    <col min="7" max="7" width="18.7109375" style="8" customWidth="1"/>
    <col min="8" max="8" width="2.85546875" style="8" customWidth="1"/>
    <col min="9" max="16384" width="9.140625" style="8"/>
  </cols>
  <sheetData>
    <row r="1" spans="1:9" ht="20.25" customHeight="1" x14ac:dyDescent="0.25">
      <c r="A1" s="569" t="s">
        <v>193</v>
      </c>
      <c r="B1" s="569"/>
      <c r="C1" s="569"/>
      <c r="D1" s="569"/>
      <c r="E1" s="569"/>
      <c r="F1" s="569"/>
      <c r="G1" s="8">
        <f>+'Section A'!B2</f>
        <v>0</v>
      </c>
    </row>
    <row r="2" spans="1:9" ht="66.75" customHeight="1" x14ac:dyDescent="0.25">
      <c r="A2" s="613" t="s">
        <v>205</v>
      </c>
      <c r="B2" s="613"/>
      <c r="C2" s="613"/>
      <c r="D2" s="613"/>
      <c r="E2" s="613"/>
      <c r="F2" s="613"/>
      <c r="G2" s="613"/>
      <c r="H2" s="18"/>
    </row>
    <row r="3" spans="1:9" ht="13.5" customHeight="1" x14ac:dyDescent="0.25">
      <c r="A3" s="614" t="s">
        <v>199</v>
      </c>
      <c r="B3" s="615"/>
      <c r="C3" s="615"/>
      <c r="D3" s="615"/>
      <c r="E3" s="615"/>
      <c r="F3" s="615"/>
      <c r="G3" s="615"/>
      <c r="H3" s="18"/>
    </row>
    <row r="4" spans="1:9" ht="90" customHeight="1" x14ac:dyDescent="0.25">
      <c r="A4" s="613" t="s">
        <v>203</v>
      </c>
      <c r="B4" s="613"/>
      <c r="C4" s="613"/>
      <c r="D4" s="613"/>
      <c r="E4" s="613"/>
      <c r="F4" s="613"/>
      <c r="G4" s="613"/>
      <c r="H4" s="18"/>
    </row>
    <row r="5" spans="1:9" ht="8.25" customHeight="1" x14ac:dyDescent="0.25">
      <c r="A5" s="616"/>
      <c r="B5" s="616"/>
      <c r="C5" s="616"/>
      <c r="D5" s="616"/>
      <c r="E5" s="616"/>
      <c r="F5" s="616"/>
      <c r="G5" s="616"/>
      <c r="H5" s="18"/>
    </row>
    <row r="6" spans="1:9" ht="15" customHeight="1" x14ac:dyDescent="0.25">
      <c r="A6" s="599" t="s">
        <v>201</v>
      </c>
      <c r="B6" s="599" t="s">
        <v>202</v>
      </c>
      <c r="C6" s="599" t="s">
        <v>200</v>
      </c>
      <c r="D6" s="599"/>
      <c r="E6" s="599"/>
      <c r="F6" s="599"/>
      <c r="G6" s="599" t="s">
        <v>34</v>
      </c>
      <c r="H6" s="18"/>
    </row>
    <row r="7" spans="1:9" x14ac:dyDescent="0.25">
      <c r="A7" s="599"/>
      <c r="B7" s="599"/>
      <c r="C7" s="599"/>
      <c r="D7" s="599"/>
      <c r="E7" s="599"/>
      <c r="F7" s="599"/>
      <c r="G7" s="599"/>
      <c r="H7" s="18"/>
    </row>
    <row r="8" spans="1:9" s="282" customFormat="1" x14ac:dyDescent="0.25">
      <c r="F8" s="137"/>
      <c r="G8" s="138">
        <v>0</v>
      </c>
    </row>
    <row r="9" spans="1:9" s="282" customFormat="1" x14ac:dyDescent="0.25">
      <c r="A9" s="119"/>
      <c r="B9" s="290"/>
      <c r="C9" s="290"/>
      <c r="D9" s="290"/>
      <c r="E9" s="290"/>
      <c r="F9" s="290"/>
      <c r="G9" s="138">
        <v>0</v>
      </c>
      <c r="H9" s="290"/>
    </row>
    <row r="10" spans="1:9" s="282" customFormat="1" x14ac:dyDescent="0.25">
      <c r="A10" s="139"/>
      <c r="B10" s="281"/>
      <c r="C10" s="140"/>
      <c r="D10" s="140"/>
      <c r="E10" s="140"/>
      <c r="F10" s="140"/>
      <c r="G10" s="138">
        <v>0</v>
      </c>
      <c r="H10" s="290"/>
    </row>
    <row r="11" spans="1:9" s="282" customFormat="1" x14ac:dyDescent="0.25">
      <c r="A11" s="100"/>
      <c r="B11" s="100"/>
      <c r="C11" s="100"/>
      <c r="D11" s="100"/>
      <c r="E11" s="102"/>
      <c r="F11" s="101"/>
      <c r="G11" s="159">
        <v>0</v>
      </c>
    </row>
    <row r="12" spans="1:9" s="282" customFormat="1" x14ac:dyDescent="0.25">
      <c r="E12" s="225"/>
      <c r="F12" s="162" t="s">
        <v>366</v>
      </c>
      <c r="G12" s="103">
        <f>SUM(G8:G11)</f>
        <v>0</v>
      </c>
      <c r="I12" s="118" t="s">
        <v>262</v>
      </c>
    </row>
    <row r="13" spans="1:9" s="282" customFormat="1" x14ac:dyDescent="0.25">
      <c r="F13" s="137"/>
      <c r="G13" s="107"/>
    </row>
    <row r="14" spans="1:9" s="282" customFormat="1" x14ac:dyDescent="0.25">
      <c r="A14" s="119"/>
      <c r="B14" s="290"/>
      <c r="C14" s="290"/>
      <c r="D14" s="290"/>
      <c r="E14" s="290"/>
      <c r="F14" s="290"/>
      <c r="G14" s="138">
        <v>0</v>
      </c>
      <c r="H14" s="290"/>
    </row>
    <row r="15" spans="1:9" s="282" customFormat="1" x14ac:dyDescent="0.25">
      <c r="A15" s="139"/>
      <c r="B15" s="281"/>
      <c r="C15" s="140"/>
      <c r="D15" s="140"/>
      <c r="E15" s="140"/>
      <c r="F15" s="140"/>
      <c r="G15" s="138">
        <v>0</v>
      </c>
      <c r="H15" s="290"/>
    </row>
    <row r="16" spans="1:9" s="282" customFormat="1" x14ac:dyDescent="0.25">
      <c r="A16" s="100"/>
      <c r="B16" s="100"/>
      <c r="C16" s="100"/>
      <c r="D16" s="100"/>
      <c r="E16" s="102"/>
      <c r="F16" s="101"/>
      <c r="G16" s="159">
        <v>0</v>
      </c>
    </row>
    <row r="17" spans="1:9" s="282" customFormat="1" x14ac:dyDescent="0.25">
      <c r="E17" s="225"/>
      <c r="F17" s="162" t="s">
        <v>368</v>
      </c>
      <c r="G17" s="103">
        <f>SUM(G13:G16)</f>
        <v>0</v>
      </c>
      <c r="I17" s="118" t="s">
        <v>262</v>
      </c>
    </row>
    <row r="18" spans="1:9" s="362" customFormat="1" x14ac:dyDescent="0.25">
      <c r="F18" s="391"/>
      <c r="G18" s="392"/>
    </row>
    <row r="19" spans="1:9" s="362" customFormat="1" x14ac:dyDescent="0.25">
      <c r="F19" s="391"/>
      <c r="G19" s="416">
        <v>0</v>
      </c>
    </row>
    <row r="20" spans="1:9" s="362" customFormat="1" x14ac:dyDescent="0.25">
      <c r="E20" s="374"/>
      <c r="F20" s="375" t="s">
        <v>36</v>
      </c>
      <c r="G20" s="356">
        <f>G19</f>
        <v>0</v>
      </c>
      <c r="I20" s="365" t="s">
        <v>265</v>
      </c>
    </row>
    <row r="21" spans="1:9" s="362" customFormat="1" ht="14.25" customHeight="1" x14ac:dyDescent="0.25">
      <c r="I21" s="364"/>
    </row>
    <row r="22" spans="1:9" s="104" customFormat="1" x14ac:dyDescent="0.25">
      <c r="A22" s="286" t="s">
        <v>377</v>
      </c>
      <c r="B22" s="109"/>
      <c r="C22" s="109"/>
      <c r="D22" s="109"/>
      <c r="E22" s="109"/>
      <c r="F22" s="109"/>
      <c r="G22" s="110"/>
      <c r="I22" s="148" t="s">
        <v>256</v>
      </c>
    </row>
    <row r="23" spans="1:9" s="104" customFormat="1" x14ac:dyDescent="0.25">
      <c r="A23" s="578"/>
      <c r="B23" s="579"/>
      <c r="C23" s="579"/>
      <c r="D23" s="579"/>
      <c r="E23" s="579"/>
      <c r="F23" s="579"/>
      <c r="G23" s="580"/>
      <c r="I23"/>
    </row>
    <row r="24" spans="1:9" x14ac:dyDescent="0.25">
      <c r="A24" s="111"/>
      <c r="B24" s="112"/>
      <c r="C24" s="112"/>
      <c r="D24" s="112"/>
      <c r="E24" s="132"/>
      <c r="F24" s="287" t="s">
        <v>366</v>
      </c>
      <c r="G24" s="288">
        <f>ROUND(G12,2)</f>
        <v>0</v>
      </c>
      <c r="I24" s="148" t="s">
        <v>263</v>
      </c>
    </row>
    <row r="25" spans="1:9" s="104" customFormat="1" x14ac:dyDescent="0.25">
      <c r="F25" s="137"/>
      <c r="G25" s="107"/>
    </row>
    <row r="26" spans="1:9" s="104" customFormat="1" x14ac:dyDescent="0.25">
      <c r="A26" s="286" t="s">
        <v>378</v>
      </c>
      <c r="B26" s="109"/>
      <c r="C26" s="109"/>
      <c r="D26" s="109"/>
      <c r="E26" s="109"/>
      <c r="F26" s="109"/>
      <c r="G26" s="110"/>
      <c r="I26" s="148" t="s">
        <v>256</v>
      </c>
    </row>
    <row r="27" spans="1:9" s="104" customFormat="1" x14ac:dyDescent="0.25">
      <c r="A27" s="578"/>
      <c r="B27" s="579"/>
      <c r="C27" s="579"/>
      <c r="D27" s="579"/>
      <c r="E27" s="579"/>
      <c r="F27" s="579"/>
      <c r="G27" s="580"/>
      <c r="I27"/>
    </row>
    <row r="28" spans="1:9" x14ac:dyDescent="0.25">
      <c r="A28" s="111"/>
      <c r="B28" s="112"/>
      <c r="C28" s="112"/>
      <c r="D28" s="112"/>
      <c r="E28" s="132"/>
      <c r="F28" s="287" t="s">
        <v>368</v>
      </c>
      <c r="G28" s="288">
        <f>ROUND(G17,2)</f>
        <v>0</v>
      </c>
      <c r="I28" s="148" t="s">
        <v>263</v>
      </c>
    </row>
    <row r="29" spans="1:9" x14ac:dyDescent="0.25">
      <c r="I29"/>
    </row>
    <row r="30" spans="1:9" s="362" customFormat="1" x14ac:dyDescent="0.25">
      <c r="A30" s="344" t="s">
        <v>92</v>
      </c>
      <c r="B30" s="359"/>
      <c r="C30" s="360"/>
      <c r="D30" s="360"/>
      <c r="E30" s="360"/>
      <c r="F30" s="360"/>
      <c r="G30" s="361"/>
      <c r="I30" s="365" t="s">
        <v>256</v>
      </c>
    </row>
    <row r="31" spans="1:9" s="362" customFormat="1" ht="14.25" customHeight="1" x14ac:dyDescent="0.25">
      <c r="A31" s="591"/>
      <c r="B31" s="592"/>
      <c r="C31" s="592"/>
      <c r="D31" s="592"/>
      <c r="E31" s="592"/>
      <c r="F31" s="592"/>
      <c r="G31" s="593"/>
    </row>
    <row r="32" spans="1:9" s="362" customFormat="1" ht="15.75" customHeight="1" x14ac:dyDescent="0.25">
      <c r="A32" s="369"/>
      <c r="B32" s="370"/>
      <c r="C32" s="370"/>
      <c r="D32" s="370"/>
      <c r="E32" s="383"/>
      <c r="F32" s="382" t="s">
        <v>36</v>
      </c>
      <c r="G32" s="346">
        <f>ROUND(G20,2)</f>
        <v>0</v>
      </c>
      <c r="I32" s="365" t="s">
        <v>266</v>
      </c>
    </row>
    <row r="33" spans="5:9" x14ac:dyDescent="0.25">
      <c r="G33" s="21"/>
    </row>
    <row r="34" spans="5:9" x14ac:dyDescent="0.25">
      <c r="E34" s="571" t="s">
        <v>93</v>
      </c>
      <c r="F34" s="571"/>
      <c r="G34" s="76">
        <f>+G32+G24+G28</f>
        <v>0</v>
      </c>
      <c r="I34" s="147" t="s">
        <v>259</v>
      </c>
    </row>
  </sheetData>
  <sheetProtection algorithmName="SHA-512" hashValue="AJlK70ZWmxqZAYjHyn7IVGJLHV2qHbGva5zr6/DfrpNQQKJkyFWJliaGTvx+Ub6LTyWLVEBUDkm/jXtRyTkxbg==" saltValue="QM8jnFh0m84l316QKFvgjA==" spinCount="100000" sheet="1" objects="1" scenarios="1" formatCells="0" formatRows="0" insertRows="0" deleteRows="0" sort="0"/>
  <mergeCells count="13">
    <mergeCell ref="A1:F1"/>
    <mergeCell ref="A2:G2"/>
    <mergeCell ref="G6:G7"/>
    <mergeCell ref="E34:F34"/>
    <mergeCell ref="A3:G3"/>
    <mergeCell ref="A4:G4"/>
    <mergeCell ref="A5:G5"/>
    <mergeCell ref="A6:A7"/>
    <mergeCell ref="B6:B7"/>
    <mergeCell ref="C6:F7"/>
    <mergeCell ref="A27:G27"/>
    <mergeCell ref="A23:G23"/>
    <mergeCell ref="A31:G31"/>
  </mergeCells>
  <printOptions horizontalCentered="1"/>
  <pageMargins left="0.25" right="0.25" top="0.25" bottom="0.2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K43"/>
  <sheetViews>
    <sheetView zoomScaleNormal="100" zoomScaleSheetLayoutView="100" workbookViewId="0"/>
  </sheetViews>
  <sheetFormatPr defaultRowHeight="15" x14ac:dyDescent="0.25"/>
  <cols>
    <col min="1" max="1" width="2.5703125" style="8" customWidth="1"/>
    <col min="2" max="2" width="37.140625" style="8" customWidth="1"/>
    <col min="3" max="3" width="11.5703125" style="8" customWidth="1"/>
    <col min="4" max="8" width="13" style="8" customWidth="1"/>
    <col min="9" max="9" width="14.5703125" style="8" customWidth="1"/>
    <col min="10" max="10" width="2.85546875" style="8" customWidth="1"/>
    <col min="11" max="16384" width="9.140625" style="8"/>
  </cols>
  <sheetData>
    <row r="1" spans="2:11" ht="30" customHeight="1" x14ac:dyDescent="0.25">
      <c r="B1" s="569" t="s">
        <v>193</v>
      </c>
      <c r="C1" s="569"/>
      <c r="D1" s="569"/>
      <c r="E1" s="569"/>
      <c r="F1" s="569"/>
      <c r="G1" s="569"/>
      <c r="H1" s="569"/>
      <c r="I1" s="8">
        <f>+'Section A'!B2</f>
        <v>0</v>
      </c>
    </row>
    <row r="2" spans="2:11" ht="46.5" customHeight="1" x14ac:dyDescent="0.25">
      <c r="B2" s="617" t="s">
        <v>273</v>
      </c>
      <c r="C2" s="617"/>
      <c r="D2" s="617"/>
      <c r="E2" s="617"/>
      <c r="F2" s="617"/>
      <c r="G2" s="617"/>
      <c r="H2" s="617"/>
      <c r="I2" s="617"/>
    </row>
    <row r="3" spans="2:11" ht="16.5" customHeight="1" x14ac:dyDescent="0.25">
      <c r="B3" s="572" t="s">
        <v>60</v>
      </c>
      <c r="C3" s="582" t="s">
        <v>6</v>
      </c>
      <c r="D3" s="582"/>
      <c r="E3" s="582"/>
      <c r="F3" s="582" t="s">
        <v>28</v>
      </c>
      <c r="G3" s="582"/>
      <c r="H3" s="582"/>
      <c r="I3" s="582" t="s">
        <v>34</v>
      </c>
    </row>
    <row r="4" spans="2:11" ht="14.25" customHeight="1" x14ac:dyDescent="0.25">
      <c r="B4" s="572"/>
      <c r="C4" s="582"/>
      <c r="D4" s="582"/>
      <c r="E4" s="582"/>
      <c r="F4" s="19" t="s">
        <v>58</v>
      </c>
      <c r="G4" s="19" t="s">
        <v>59</v>
      </c>
      <c r="H4" s="19" t="s">
        <v>51</v>
      </c>
      <c r="I4" s="582"/>
    </row>
    <row r="5" spans="2:11" s="282" customFormat="1" x14ac:dyDescent="0.25">
      <c r="B5" s="100"/>
      <c r="C5" s="100"/>
      <c r="D5" s="100"/>
      <c r="E5" s="100"/>
      <c r="F5" s="100"/>
      <c r="G5" s="162"/>
      <c r="H5" s="162"/>
      <c r="I5" s="103">
        <f>ROUND(+F5*H5,2)</f>
        <v>0</v>
      </c>
      <c r="K5" s="118"/>
    </row>
    <row r="6" spans="2:11" s="282" customFormat="1" x14ac:dyDescent="0.25">
      <c r="B6" s="129"/>
      <c r="C6" s="618"/>
      <c r="D6" s="618"/>
      <c r="E6" s="618"/>
      <c r="F6" s="121"/>
      <c r="G6" s="101"/>
      <c r="H6" s="101"/>
      <c r="I6" s="103">
        <f>ROUND(+F6*H6,2)</f>
        <v>0</v>
      </c>
    </row>
    <row r="7" spans="2:11" s="282" customFormat="1" ht="15" customHeight="1" x14ac:dyDescent="0.4">
      <c r="B7" s="100"/>
      <c r="C7" s="585"/>
      <c r="D7" s="585"/>
      <c r="E7" s="585"/>
      <c r="F7" s="121"/>
      <c r="G7" s="101"/>
      <c r="H7" s="101"/>
      <c r="I7" s="99">
        <f>ROUND(+F7*H7,2)</f>
        <v>0</v>
      </c>
    </row>
    <row r="8" spans="2:11" s="282" customFormat="1" x14ac:dyDescent="0.25">
      <c r="B8" s="100"/>
      <c r="C8" s="100"/>
      <c r="D8" s="100"/>
      <c r="E8" s="100"/>
      <c r="F8" s="100"/>
      <c r="G8" s="225"/>
      <c r="H8" s="162" t="s">
        <v>366</v>
      </c>
      <c r="I8" s="103">
        <f>SUM(I6:I7)</f>
        <v>0</v>
      </c>
      <c r="K8" s="118" t="s">
        <v>260</v>
      </c>
    </row>
    <row r="9" spans="2:11" s="282" customFormat="1" x14ac:dyDescent="0.25">
      <c r="B9" s="100"/>
      <c r="C9" s="100"/>
      <c r="D9" s="100"/>
      <c r="E9" s="100"/>
      <c r="F9" s="100"/>
      <c r="G9" s="162"/>
      <c r="H9" s="162"/>
      <c r="I9" s="103"/>
      <c r="K9" s="118"/>
    </row>
    <row r="10" spans="2:11" s="282" customFormat="1" x14ac:dyDescent="0.25">
      <c r="B10" s="129"/>
      <c r="C10" s="618"/>
      <c r="D10" s="618"/>
      <c r="E10" s="618"/>
      <c r="F10" s="121"/>
      <c r="G10" s="101"/>
      <c r="H10" s="101"/>
      <c r="I10" s="103">
        <f>ROUND(+F10*H10,2)</f>
        <v>0</v>
      </c>
    </row>
    <row r="11" spans="2:11" s="282" customFormat="1" ht="15" customHeight="1" x14ac:dyDescent="0.4">
      <c r="B11" s="100"/>
      <c r="C11" s="585"/>
      <c r="D11" s="585"/>
      <c r="E11" s="585"/>
      <c r="F11" s="121"/>
      <c r="G11" s="101"/>
      <c r="H11" s="101"/>
      <c r="I11" s="99">
        <f>ROUND(+F11*H11,2)</f>
        <v>0</v>
      </c>
    </row>
    <row r="12" spans="2:11" s="282" customFormat="1" x14ac:dyDescent="0.25">
      <c r="B12" s="100"/>
      <c r="C12" s="100"/>
      <c r="D12" s="100"/>
      <c r="E12" s="100"/>
      <c r="F12" s="100"/>
      <c r="G12" s="225"/>
      <c r="H12" s="162" t="s">
        <v>368</v>
      </c>
      <c r="I12" s="103">
        <f>SUM(I10:I11)</f>
        <v>0</v>
      </c>
      <c r="K12" s="118" t="s">
        <v>260</v>
      </c>
    </row>
    <row r="13" spans="2:11" s="362" customFormat="1" x14ac:dyDescent="0.25">
      <c r="B13" s="353"/>
      <c r="C13" s="353"/>
      <c r="D13" s="353"/>
      <c r="E13" s="353"/>
      <c r="F13" s="353"/>
      <c r="G13" s="399"/>
      <c r="H13" s="399"/>
      <c r="I13" s="356"/>
      <c r="K13" s="365"/>
    </row>
    <row r="14" spans="2:11" s="362" customFormat="1" ht="17.25" x14ac:dyDescent="0.4">
      <c r="B14" s="353"/>
      <c r="C14" s="353"/>
      <c r="D14" s="353"/>
      <c r="E14" s="353"/>
      <c r="F14" s="372"/>
      <c r="G14" s="354"/>
      <c r="H14" s="354"/>
      <c r="I14" s="352">
        <f>ROUND(+F14*H14,2)</f>
        <v>0</v>
      </c>
    </row>
    <row r="15" spans="2:11" s="362" customFormat="1" x14ac:dyDescent="0.25">
      <c r="B15" s="353"/>
      <c r="C15" s="353"/>
      <c r="D15" s="353"/>
      <c r="E15" s="353"/>
      <c r="F15" s="353"/>
      <c r="G15" s="374"/>
      <c r="H15" s="375" t="s">
        <v>36</v>
      </c>
      <c r="I15" s="356">
        <f>I14</f>
        <v>0</v>
      </c>
      <c r="K15" s="365" t="s">
        <v>264</v>
      </c>
    </row>
    <row r="16" spans="2:11" s="362" customFormat="1" x14ac:dyDescent="0.25">
      <c r="B16" s="353"/>
      <c r="C16" s="353"/>
      <c r="D16" s="353"/>
      <c r="E16" s="353"/>
      <c r="F16" s="353"/>
      <c r="G16" s="399"/>
      <c r="H16" s="399"/>
      <c r="I16" s="356"/>
    </row>
    <row r="17" spans="2:11" x14ac:dyDescent="0.25">
      <c r="B17" s="582" t="s">
        <v>61</v>
      </c>
      <c r="C17" s="582" t="s">
        <v>44</v>
      </c>
      <c r="D17" s="590" t="s">
        <v>28</v>
      </c>
      <c r="E17" s="590"/>
      <c r="F17" s="590"/>
      <c r="G17" s="590"/>
      <c r="H17" s="590"/>
      <c r="I17" s="582" t="s">
        <v>34</v>
      </c>
    </row>
    <row r="18" spans="2:11" x14ac:dyDescent="0.25">
      <c r="B18" s="582"/>
      <c r="C18" s="582"/>
      <c r="D18" s="68" t="s">
        <v>45</v>
      </c>
      <c r="E18" s="68" t="s">
        <v>46</v>
      </c>
      <c r="F18" s="68" t="s">
        <v>47</v>
      </c>
      <c r="G18" s="68" t="s">
        <v>48</v>
      </c>
      <c r="H18" s="68" t="s">
        <v>49</v>
      </c>
      <c r="I18" s="582"/>
    </row>
    <row r="19" spans="2:11" s="282" customFormat="1" x14ac:dyDescent="0.25">
      <c r="E19" s="105"/>
      <c r="I19" s="103">
        <f t="shared" ref="I19:I21" si="0">ROUND(E19*G19*H19,2)</f>
        <v>0</v>
      </c>
    </row>
    <row r="20" spans="2:11" s="282" customFormat="1" x14ac:dyDescent="0.25">
      <c r="B20" s="129"/>
      <c r="C20" s="130"/>
      <c r="D20" s="102"/>
      <c r="E20" s="121"/>
      <c r="F20" s="102"/>
      <c r="G20" s="102"/>
      <c r="H20" s="102"/>
      <c r="I20" s="103">
        <f t="shared" si="0"/>
        <v>0</v>
      </c>
    </row>
    <row r="21" spans="2:11" s="282" customFormat="1" ht="17.25" x14ac:dyDescent="0.4">
      <c r="B21" s="100"/>
      <c r="C21" s="100"/>
      <c r="D21" s="102"/>
      <c r="E21" s="121"/>
      <c r="F21" s="102"/>
      <c r="G21" s="102"/>
      <c r="H21" s="102"/>
      <c r="I21" s="99">
        <f t="shared" si="0"/>
        <v>0</v>
      </c>
    </row>
    <row r="22" spans="2:11" s="282" customFormat="1" x14ac:dyDescent="0.25">
      <c r="E22" s="105"/>
      <c r="G22" s="225"/>
      <c r="H22" s="162" t="s">
        <v>366</v>
      </c>
      <c r="I22" s="103">
        <f>SUM(I20:I21)</f>
        <v>0</v>
      </c>
      <c r="K22" s="118" t="s">
        <v>260</v>
      </c>
    </row>
    <row r="23" spans="2:11" s="282" customFormat="1" x14ac:dyDescent="0.25">
      <c r="E23" s="105"/>
      <c r="I23" s="107"/>
    </row>
    <row r="24" spans="2:11" s="282" customFormat="1" x14ac:dyDescent="0.25">
      <c r="B24" s="129"/>
      <c r="C24" s="130"/>
      <c r="D24" s="102"/>
      <c r="E24" s="121"/>
      <c r="F24" s="102"/>
      <c r="G24" s="102"/>
      <c r="H24" s="102"/>
      <c r="I24" s="103">
        <f t="shared" ref="I24:I25" si="1">ROUND(E24*G24*H24,2)</f>
        <v>0</v>
      </c>
    </row>
    <row r="25" spans="2:11" s="282" customFormat="1" ht="17.25" x14ac:dyDescent="0.4">
      <c r="B25" s="100"/>
      <c r="C25" s="100"/>
      <c r="D25" s="102"/>
      <c r="E25" s="121"/>
      <c r="F25" s="102"/>
      <c r="G25" s="102"/>
      <c r="H25" s="102"/>
      <c r="I25" s="99">
        <f t="shared" si="1"/>
        <v>0</v>
      </c>
    </row>
    <row r="26" spans="2:11" s="282" customFormat="1" x14ac:dyDescent="0.25">
      <c r="E26" s="105"/>
      <c r="G26" s="225"/>
      <c r="H26" s="162" t="s">
        <v>368</v>
      </c>
      <c r="I26" s="103">
        <f>SUM(I24:I25)</f>
        <v>0</v>
      </c>
      <c r="K26" s="118" t="s">
        <v>260</v>
      </c>
    </row>
    <row r="27" spans="2:11" s="362" customFormat="1" x14ac:dyDescent="0.25">
      <c r="E27" s="381"/>
      <c r="I27" s="392"/>
    </row>
    <row r="28" spans="2:11" s="362" customFormat="1" ht="17.25" x14ac:dyDescent="0.4">
      <c r="B28" s="376"/>
      <c r="C28" s="376"/>
      <c r="D28" s="355"/>
      <c r="E28" s="372"/>
      <c r="F28" s="355"/>
      <c r="G28" s="355"/>
      <c r="H28" s="355"/>
      <c r="I28" s="352">
        <f>ROUND(E28*G28*H28,2)</f>
        <v>0</v>
      </c>
    </row>
    <row r="29" spans="2:11" s="362" customFormat="1" x14ac:dyDescent="0.25">
      <c r="E29" s="381"/>
      <c r="G29" s="374"/>
      <c r="H29" s="375" t="s">
        <v>36</v>
      </c>
      <c r="I29" s="356">
        <f>I28</f>
        <v>0</v>
      </c>
      <c r="K29" s="365" t="s">
        <v>264</v>
      </c>
    </row>
    <row r="30" spans="2:11" s="362" customFormat="1" x14ac:dyDescent="0.25">
      <c r="E30" s="381"/>
      <c r="I30" s="392"/>
    </row>
    <row r="31" spans="2:11" s="104" customFormat="1" x14ac:dyDescent="0.25">
      <c r="B31" s="286" t="s">
        <v>62</v>
      </c>
      <c r="C31" s="109"/>
      <c r="D31" s="109"/>
      <c r="E31" s="109"/>
      <c r="F31" s="109"/>
      <c r="G31" s="109"/>
      <c r="H31" s="109"/>
      <c r="I31" s="131"/>
      <c r="K31" s="148" t="s">
        <v>256</v>
      </c>
    </row>
    <row r="32" spans="2:11" s="104" customFormat="1" ht="30" customHeight="1" x14ac:dyDescent="0.25">
      <c r="B32" s="605"/>
      <c r="C32" s="606"/>
      <c r="D32" s="606"/>
      <c r="E32" s="606"/>
      <c r="F32" s="606"/>
      <c r="G32" s="606"/>
      <c r="H32" s="606"/>
      <c r="I32" s="607"/>
      <c r="K32"/>
    </row>
    <row r="33" spans="2:11" x14ac:dyDescent="0.25">
      <c r="B33" s="111"/>
      <c r="C33" s="112"/>
      <c r="D33" s="112"/>
      <c r="E33" s="112"/>
      <c r="F33" s="132"/>
      <c r="G33" s="114"/>
      <c r="H33" s="287" t="s">
        <v>366</v>
      </c>
      <c r="I33" s="288">
        <f>ROUND(I8,2)+ROUND(I22,2)</f>
        <v>0</v>
      </c>
      <c r="K33" s="148" t="s">
        <v>261</v>
      </c>
    </row>
    <row r="34" spans="2:11" x14ac:dyDescent="0.25">
      <c r="K34" s="148"/>
    </row>
    <row r="35" spans="2:11" s="104" customFormat="1" x14ac:dyDescent="0.25">
      <c r="B35" s="286" t="s">
        <v>62</v>
      </c>
      <c r="C35" s="109"/>
      <c r="D35" s="109"/>
      <c r="E35" s="109"/>
      <c r="F35" s="109"/>
      <c r="G35" s="109"/>
      <c r="H35" s="109"/>
      <c r="I35" s="131"/>
      <c r="K35" s="148" t="s">
        <v>256</v>
      </c>
    </row>
    <row r="36" spans="2:11" s="104" customFormat="1" ht="30" customHeight="1" x14ac:dyDescent="0.25">
      <c r="B36" s="605"/>
      <c r="C36" s="606"/>
      <c r="D36" s="606"/>
      <c r="E36" s="606"/>
      <c r="F36" s="606"/>
      <c r="G36" s="606"/>
      <c r="H36" s="606"/>
      <c r="I36" s="607"/>
      <c r="K36"/>
    </row>
    <row r="37" spans="2:11" x14ac:dyDescent="0.25">
      <c r="B37" s="111"/>
      <c r="C37" s="112"/>
      <c r="D37" s="112"/>
      <c r="E37" s="112"/>
      <c r="F37" s="132"/>
      <c r="G37" s="114"/>
      <c r="H37" s="287" t="s">
        <v>368</v>
      </c>
      <c r="I37" s="288">
        <f>ROUND(I12,2)+ROUND(I26,2)</f>
        <v>0</v>
      </c>
      <c r="K37" s="148" t="s">
        <v>261</v>
      </c>
    </row>
    <row r="39" spans="2:11" s="362" customFormat="1" x14ac:dyDescent="0.25">
      <c r="B39" s="344" t="s">
        <v>63</v>
      </c>
      <c r="C39" s="359"/>
      <c r="D39" s="360"/>
      <c r="E39" s="360"/>
      <c r="F39" s="360"/>
      <c r="G39" s="360"/>
      <c r="H39" s="360"/>
      <c r="I39" s="384"/>
      <c r="K39" s="365" t="s">
        <v>256</v>
      </c>
    </row>
    <row r="40" spans="2:11" s="362" customFormat="1" x14ac:dyDescent="0.25">
      <c r="B40" s="619"/>
      <c r="C40" s="620"/>
      <c r="D40" s="620"/>
      <c r="E40" s="620"/>
      <c r="F40" s="620"/>
      <c r="G40" s="620"/>
      <c r="H40" s="620"/>
      <c r="I40" s="621"/>
    </row>
    <row r="41" spans="2:11" s="362" customFormat="1" x14ac:dyDescent="0.25">
      <c r="B41" s="369"/>
      <c r="C41" s="370"/>
      <c r="D41" s="370"/>
      <c r="E41" s="370"/>
      <c r="F41" s="383"/>
      <c r="G41" s="388"/>
      <c r="H41" s="382" t="s">
        <v>36</v>
      </c>
      <c r="I41" s="346">
        <f>ROUND(I29,2)+ROUND(I15,2)</f>
        <v>0</v>
      </c>
      <c r="K41" s="365" t="s">
        <v>267</v>
      </c>
    </row>
    <row r="42" spans="2:11" x14ac:dyDescent="0.25">
      <c r="H42" s="21"/>
      <c r="I42" s="77"/>
    </row>
    <row r="43" spans="2:11" x14ac:dyDescent="0.25">
      <c r="G43" s="571" t="s">
        <v>222</v>
      </c>
      <c r="H43" s="571"/>
      <c r="I43" s="76">
        <f>+I41+I37+I33</f>
        <v>0</v>
      </c>
      <c r="K43" s="147" t="s">
        <v>259</v>
      </c>
    </row>
  </sheetData>
  <sheetProtection algorithmName="SHA-512" hashValue="CaI3u7OqyrE1xWp+gIbvU2cERzggCP/XeOZi867MR3h9LvDv39HQvSbkyrxcGbCh2YVeY7QnLFS3hp0ygw3O2A==" saltValue="rhv0p1WAMSnUSXFidDpZ5A==" spinCount="100000" sheet="1" objects="1" scenarios="1" formatCells="0" formatRows="0" insertRows="0" deleteRows="0" sort="0"/>
  <mergeCells count="18">
    <mergeCell ref="G43:H43"/>
    <mergeCell ref="F3:H3"/>
    <mergeCell ref="B3:B4"/>
    <mergeCell ref="C3:E4"/>
    <mergeCell ref="B17:B18"/>
    <mergeCell ref="C17:C18"/>
    <mergeCell ref="D17:H17"/>
    <mergeCell ref="B32:I32"/>
    <mergeCell ref="B36:I36"/>
    <mergeCell ref="B40:I40"/>
    <mergeCell ref="I3:I4"/>
    <mergeCell ref="B1:H1"/>
    <mergeCell ref="B2:I2"/>
    <mergeCell ref="I17:I18"/>
    <mergeCell ref="C6:E6"/>
    <mergeCell ref="C7:E7"/>
    <mergeCell ref="C10:E10"/>
    <mergeCell ref="C11:E11"/>
  </mergeCells>
  <printOptions horizontalCentered="1"/>
  <pageMargins left="0.25" right="0.25" top="0.25" bottom="0.2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23"/>
  <sheetViews>
    <sheetView zoomScaleNormal="100" workbookViewId="0">
      <selection sqref="A1:F1"/>
    </sheetView>
  </sheetViews>
  <sheetFormatPr defaultRowHeight="15" x14ac:dyDescent="0.25"/>
  <cols>
    <col min="1" max="2" width="23.28515625" style="227" customWidth="1"/>
    <col min="3" max="5" width="16.5703125" style="227" customWidth="1"/>
    <col min="6" max="6" width="15" style="227" customWidth="1"/>
    <col min="7" max="7" width="16.5703125" style="227" customWidth="1"/>
    <col min="8" max="8" width="2.28515625" style="227" customWidth="1"/>
    <col min="9" max="16384" width="9.140625" style="227"/>
  </cols>
  <sheetData>
    <row r="1" spans="1:9" ht="30" customHeight="1" x14ac:dyDescent="0.25">
      <c r="A1" s="622" t="s">
        <v>193</v>
      </c>
      <c r="B1" s="622"/>
      <c r="C1" s="622"/>
      <c r="D1" s="622"/>
      <c r="E1" s="622"/>
      <c r="F1" s="622"/>
      <c r="G1" s="226">
        <f>+'Section A'!B2</f>
        <v>0</v>
      </c>
    </row>
    <row r="2" spans="1:9" ht="63" customHeight="1" x14ac:dyDescent="0.25">
      <c r="A2" s="623" t="s">
        <v>207</v>
      </c>
      <c r="B2" s="623"/>
      <c r="C2" s="623"/>
      <c r="D2" s="623"/>
      <c r="E2" s="623"/>
      <c r="F2" s="623"/>
      <c r="G2" s="623"/>
    </row>
    <row r="3" spans="1:9" ht="25.5" customHeight="1" x14ac:dyDescent="0.25">
      <c r="A3" s="626" t="s">
        <v>19</v>
      </c>
      <c r="B3" s="626"/>
      <c r="C3" s="626" t="s">
        <v>64</v>
      </c>
      <c r="D3" s="626"/>
      <c r="E3" s="626"/>
      <c r="F3" s="626"/>
      <c r="G3" s="228" t="s">
        <v>34</v>
      </c>
    </row>
    <row r="4" spans="1:9" x14ac:dyDescent="0.25">
      <c r="A4" s="229" t="s">
        <v>2</v>
      </c>
      <c r="B4" s="230"/>
      <c r="C4" s="230"/>
      <c r="D4" s="230"/>
      <c r="E4" s="230"/>
      <c r="F4" s="230"/>
      <c r="G4" s="231"/>
    </row>
    <row r="5" spans="1:9" x14ac:dyDescent="0.25">
      <c r="A5" s="232" t="s">
        <v>77</v>
      </c>
      <c r="B5" s="232"/>
      <c r="C5" s="232"/>
      <c r="D5" s="232"/>
      <c r="E5" s="233"/>
      <c r="F5" s="234"/>
      <c r="G5" s="235">
        <v>0</v>
      </c>
    </row>
    <row r="6" spans="1:9" x14ac:dyDescent="0.25">
      <c r="A6" s="226"/>
      <c r="B6" s="226"/>
      <c r="C6" s="226"/>
      <c r="D6" s="226"/>
      <c r="E6" s="624" t="s">
        <v>42</v>
      </c>
      <c r="F6" s="624"/>
      <c r="G6" s="236">
        <f>SUM(G4:G5)</f>
        <v>0</v>
      </c>
      <c r="I6" s="237" t="s">
        <v>262</v>
      </c>
    </row>
    <row r="7" spans="1:9" x14ac:dyDescent="0.25">
      <c r="A7" s="226"/>
      <c r="B7" s="226"/>
      <c r="C7" s="226"/>
      <c r="D7" s="226"/>
      <c r="E7" s="226"/>
      <c r="F7" s="226"/>
      <c r="G7" s="238"/>
    </row>
    <row r="8" spans="1:9" x14ac:dyDescent="0.25">
      <c r="A8" s="226"/>
      <c r="B8" s="226"/>
      <c r="C8" s="226"/>
      <c r="D8" s="226"/>
      <c r="E8" s="226"/>
      <c r="F8" s="226"/>
      <c r="G8" s="239">
        <v>0</v>
      </c>
    </row>
    <row r="9" spans="1:9" x14ac:dyDescent="0.25">
      <c r="A9" s="226"/>
      <c r="B9" s="226"/>
      <c r="C9" s="226"/>
      <c r="D9" s="226"/>
      <c r="E9" s="627" t="s">
        <v>36</v>
      </c>
      <c r="F9" s="627"/>
      <c r="G9" s="236">
        <f>G8</f>
        <v>0</v>
      </c>
      <c r="I9" s="237" t="s">
        <v>265</v>
      </c>
    </row>
    <row r="10" spans="1:9" x14ac:dyDescent="0.25">
      <c r="A10" s="226"/>
      <c r="B10" s="226"/>
      <c r="C10" s="226"/>
      <c r="D10" s="226"/>
      <c r="E10" s="226"/>
      <c r="F10" s="240"/>
      <c r="G10" s="238"/>
    </row>
    <row r="11" spans="1:9" x14ac:dyDescent="0.25">
      <c r="A11" s="241" t="s">
        <v>65</v>
      </c>
      <c r="B11" s="242"/>
      <c r="C11" s="242"/>
      <c r="D11" s="242"/>
      <c r="E11" s="242"/>
      <c r="F11" s="242"/>
      <c r="G11" s="243"/>
      <c r="I11" s="237" t="s">
        <v>256</v>
      </c>
    </row>
    <row r="12" spans="1:9" x14ac:dyDescent="0.25">
      <c r="A12" s="244"/>
      <c r="B12" s="245"/>
      <c r="C12" s="245"/>
      <c r="D12" s="245"/>
      <c r="E12" s="245"/>
      <c r="F12" s="245"/>
      <c r="G12" s="246"/>
    </row>
    <row r="13" spans="1:9" x14ac:dyDescent="0.25">
      <c r="A13" s="247"/>
      <c r="B13" s="245"/>
      <c r="C13" s="245"/>
      <c r="D13" s="245"/>
      <c r="E13" s="245"/>
      <c r="F13" s="245"/>
      <c r="G13" s="246"/>
      <c r="I13" s="237"/>
    </row>
    <row r="14" spans="1:9" x14ac:dyDescent="0.25">
      <c r="A14" s="247"/>
      <c r="B14" s="245"/>
      <c r="C14" s="245"/>
      <c r="D14" s="245"/>
      <c r="E14" s="245"/>
      <c r="F14" s="245"/>
      <c r="G14" s="246"/>
      <c r="I14" s="237"/>
    </row>
    <row r="15" spans="1:9" x14ac:dyDescent="0.25">
      <c r="A15" s="247"/>
      <c r="B15" s="245"/>
      <c r="C15" s="245"/>
      <c r="D15" s="245"/>
      <c r="E15" s="245"/>
      <c r="F15" s="245"/>
      <c r="G15" s="246"/>
      <c r="I15" s="237"/>
    </row>
    <row r="16" spans="1:9" x14ac:dyDescent="0.25">
      <c r="A16" s="248"/>
      <c r="B16" s="249"/>
      <c r="C16" s="249"/>
      <c r="D16" s="249"/>
      <c r="E16" s="250"/>
      <c r="F16" s="251" t="s">
        <v>252</v>
      </c>
      <c r="G16" s="252">
        <f>ROUND(G6,2)</f>
        <v>0</v>
      </c>
      <c r="I16" s="237" t="s">
        <v>263</v>
      </c>
    </row>
    <row r="17" spans="1:9" x14ac:dyDescent="0.25">
      <c r="A17" s="226"/>
      <c r="B17" s="226"/>
      <c r="C17" s="226"/>
      <c r="D17" s="226"/>
      <c r="E17" s="226"/>
      <c r="F17" s="226"/>
      <c r="G17" s="226"/>
      <c r="I17" s="237"/>
    </row>
    <row r="18" spans="1:9" x14ac:dyDescent="0.25">
      <c r="A18" s="226"/>
      <c r="B18" s="226"/>
      <c r="C18" s="226"/>
      <c r="D18" s="226"/>
      <c r="E18" s="226"/>
      <c r="F18" s="226"/>
      <c r="G18" s="226"/>
    </row>
    <row r="19" spans="1:9" x14ac:dyDescent="0.25">
      <c r="A19" s="241" t="s">
        <v>66</v>
      </c>
      <c r="B19" s="253"/>
      <c r="C19" s="254"/>
      <c r="D19" s="254"/>
      <c r="E19" s="254"/>
      <c r="F19" s="254"/>
      <c r="G19" s="255"/>
      <c r="I19" s="237" t="s">
        <v>256</v>
      </c>
    </row>
    <row r="20" spans="1:9" x14ac:dyDescent="0.25">
      <c r="A20" s="256"/>
      <c r="B20" s="257"/>
      <c r="C20" s="257"/>
      <c r="D20" s="257"/>
      <c r="E20" s="257"/>
      <c r="F20" s="257"/>
      <c r="G20" s="258"/>
    </row>
    <row r="21" spans="1:9" x14ac:dyDescent="0.25">
      <c r="A21" s="259"/>
      <c r="B21" s="260"/>
      <c r="C21" s="260"/>
      <c r="D21" s="260"/>
      <c r="E21" s="250"/>
      <c r="F21" s="261" t="s">
        <v>36</v>
      </c>
      <c r="G21" s="252">
        <f>ROUND(G9,2)</f>
        <v>0</v>
      </c>
      <c r="I21" s="237" t="s">
        <v>266</v>
      </c>
    </row>
    <row r="22" spans="1:9" x14ac:dyDescent="0.25">
      <c r="A22" s="226"/>
      <c r="B22" s="226"/>
      <c r="C22" s="226"/>
      <c r="D22" s="226"/>
      <c r="E22" s="226"/>
      <c r="F22" s="226"/>
      <c r="G22" s="262"/>
    </row>
    <row r="23" spans="1:9" x14ac:dyDescent="0.25">
      <c r="A23" s="226"/>
      <c r="B23" s="226"/>
      <c r="C23" s="226"/>
      <c r="D23" s="226"/>
      <c r="E23" s="625" t="s">
        <v>67</v>
      </c>
      <c r="F23" s="625"/>
      <c r="G23" s="236">
        <f>G16+G21</f>
        <v>0</v>
      </c>
      <c r="I23" s="263" t="s">
        <v>259</v>
      </c>
    </row>
  </sheetData>
  <sheetProtection algorithmName="SHA-512" hashValue="eb9ox2RwBqSlEF88V8jgkBLftbI93wY4TDqL15bsVo+n81DeFnFN8DAFV1EjFzhLk168uZvLN0dbNfLmyNjeMQ==" saltValue="eabukhRu12GY7mWDkh/s+A==" spinCount="100000" sheet="1" objects="1" scenarios="1"/>
  <mergeCells count="7">
    <mergeCell ref="A1:F1"/>
    <mergeCell ref="A2:G2"/>
    <mergeCell ref="E6:F6"/>
    <mergeCell ref="E23:F23"/>
    <mergeCell ref="C3:F3"/>
    <mergeCell ref="A3:B3"/>
    <mergeCell ref="E9:F9"/>
  </mergeCells>
  <printOptions horizontalCentered="1"/>
  <pageMargins left="0.25" right="0.25" top="0.25" bottom="0.2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J30"/>
  <sheetViews>
    <sheetView zoomScaleNormal="100" workbookViewId="0"/>
  </sheetViews>
  <sheetFormatPr defaultRowHeight="12.75" x14ac:dyDescent="0.2"/>
  <cols>
    <col min="1" max="1" width="2.5703125" style="13" customWidth="1"/>
    <col min="2" max="2" width="18" style="13" customWidth="1"/>
    <col min="3" max="3" width="24" style="13" customWidth="1"/>
    <col min="4" max="7" width="16.85546875" style="13" customWidth="1"/>
    <col min="8" max="8" width="18.42578125" style="13" customWidth="1"/>
    <col min="9" max="9" width="2.7109375" style="13" customWidth="1"/>
    <col min="10" max="16384" width="9.140625" style="13"/>
  </cols>
  <sheetData>
    <row r="1" spans="2:10" ht="25.5" customHeight="1" x14ac:dyDescent="0.25">
      <c r="B1" s="569" t="s">
        <v>193</v>
      </c>
      <c r="C1" s="569"/>
      <c r="D1" s="569"/>
      <c r="E1" s="569"/>
      <c r="F1" s="569"/>
      <c r="G1" s="569"/>
      <c r="H1" s="8">
        <f>+'Section A'!B2</f>
        <v>0</v>
      </c>
    </row>
    <row r="2" spans="2:10" ht="67.5" customHeight="1" x14ac:dyDescent="0.2">
      <c r="B2" s="573" t="s">
        <v>272</v>
      </c>
      <c r="C2" s="573"/>
      <c r="D2" s="573"/>
      <c r="E2" s="573"/>
      <c r="F2" s="573"/>
      <c r="G2" s="573"/>
      <c r="H2" s="573"/>
    </row>
    <row r="4" spans="2:10" x14ac:dyDescent="0.2">
      <c r="B4" s="572" t="s">
        <v>68</v>
      </c>
      <c r="C4" s="572"/>
      <c r="D4" s="572" t="s">
        <v>28</v>
      </c>
      <c r="E4" s="572"/>
      <c r="F4" s="572"/>
      <c r="G4" s="572"/>
      <c r="H4" s="572" t="s">
        <v>34</v>
      </c>
    </row>
    <row r="5" spans="2:10" x14ac:dyDescent="0.2">
      <c r="B5" s="572"/>
      <c r="C5" s="572"/>
      <c r="D5" s="61" t="s">
        <v>48</v>
      </c>
      <c r="E5" s="61" t="s">
        <v>47</v>
      </c>
      <c r="F5" s="61" t="s">
        <v>34</v>
      </c>
      <c r="G5" s="61" t="s">
        <v>33</v>
      </c>
      <c r="H5" s="572"/>
      <c r="J5" s="148" t="s">
        <v>253</v>
      </c>
    </row>
    <row r="6" spans="2:10" s="290" customFormat="1" ht="13.5" x14ac:dyDescent="0.25">
      <c r="F6" s="284"/>
      <c r="H6" s="103">
        <f t="shared" ref="H6:H7" si="0">ROUND(+D6*F6*G6,2)</f>
        <v>0</v>
      </c>
    </row>
    <row r="7" spans="2:10" s="290" customFormat="1" ht="15" x14ac:dyDescent="0.25">
      <c r="B7" s="100"/>
      <c r="C7" s="100"/>
      <c r="D7" s="102"/>
      <c r="E7" s="102"/>
      <c r="F7" s="121"/>
      <c r="G7" s="102"/>
      <c r="H7" s="103">
        <f t="shared" si="0"/>
        <v>0</v>
      </c>
      <c r="J7" s="116"/>
    </row>
    <row r="8" spans="2:10" s="290" customFormat="1" ht="17.25" x14ac:dyDescent="0.4">
      <c r="B8" s="100"/>
      <c r="C8" s="100"/>
      <c r="D8" s="102"/>
      <c r="E8" s="102"/>
      <c r="F8" s="121"/>
      <c r="G8" s="102"/>
      <c r="H8" s="99">
        <f>ROUND(+D8*F8*G8,2)</f>
        <v>0</v>
      </c>
      <c r="J8" s="116"/>
    </row>
    <row r="9" spans="2:10" s="290" customFormat="1" ht="13.5" x14ac:dyDescent="0.25">
      <c r="F9" s="225"/>
      <c r="G9" s="162" t="s">
        <v>366</v>
      </c>
      <c r="H9" s="103">
        <f>SUM(H6:H8)</f>
        <v>0</v>
      </c>
      <c r="J9" s="118" t="s">
        <v>254</v>
      </c>
    </row>
    <row r="10" spans="2:10" s="290" customFormat="1" x14ac:dyDescent="0.2">
      <c r="F10" s="284"/>
      <c r="H10" s="134"/>
    </row>
    <row r="11" spans="2:10" s="290" customFormat="1" ht="15" x14ac:dyDescent="0.25">
      <c r="B11" s="100"/>
      <c r="C11" s="100"/>
      <c r="D11" s="102"/>
      <c r="E11" s="102"/>
      <c r="F11" s="121"/>
      <c r="G11" s="102"/>
      <c r="H11" s="103">
        <f t="shared" ref="H11" si="1">ROUND(+D11*F11*G11,2)</f>
        <v>0</v>
      </c>
      <c r="J11" s="116"/>
    </row>
    <row r="12" spans="2:10" s="290" customFormat="1" ht="17.25" x14ac:dyDescent="0.4">
      <c r="B12" s="100"/>
      <c r="C12" s="100"/>
      <c r="D12" s="102"/>
      <c r="E12" s="102"/>
      <c r="F12" s="121"/>
      <c r="G12" s="102"/>
      <c r="H12" s="99">
        <f>ROUND(+D12*F12*G12,2)</f>
        <v>0</v>
      </c>
      <c r="J12" s="116"/>
    </row>
    <row r="13" spans="2:10" s="290" customFormat="1" ht="13.5" x14ac:dyDescent="0.25">
      <c r="F13" s="225"/>
      <c r="G13" s="162" t="s">
        <v>368</v>
      </c>
      <c r="H13" s="103">
        <f>SUM(H10:H12)</f>
        <v>0</v>
      </c>
      <c r="J13" s="118" t="s">
        <v>254</v>
      </c>
    </row>
    <row r="14" spans="2:10" s="376" customFormat="1" x14ac:dyDescent="0.2">
      <c r="F14" s="394"/>
      <c r="H14" s="386"/>
    </row>
    <row r="15" spans="2:10" s="376" customFormat="1" ht="15.75" x14ac:dyDescent="0.4">
      <c r="D15" s="355"/>
      <c r="E15" s="355"/>
      <c r="F15" s="372"/>
      <c r="G15" s="355"/>
      <c r="H15" s="352">
        <f>ROUND(+D15*F15*G15,2)</f>
        <v>0</v>
      </c>
    </row>
    <row r="16" spans="2:10" s="376" customFormat="1" ht="13.5" x14ac:dyDescent="0.25">
      <c r="F16" s="374"/>
      <c r="G16" s="375" t="s">
        <v>36</v>
      </c>
      <c r="H16" s="356">
        <f>H15</f>
        <v>0</v>
      </c>
      <c r="J16" s="365" t="s">
        <v>255</v>
      </c>
    </row>
    <row r="17" spans="2:10" s="376" customFormat="1" x14ac:dyDescent="0.2">
      <c r="H17" s="386"/>
    </row>
    <row r="18" spans="2:10" s="89" customFormat="1" ht="15" x14ac:dyDescent="0.2">
      <c r="B18" s="286" t="s">
        <v>379</v>
      </c>
      <c r="C18" s="109"/>
      <c r="D18" s="109"/>
      <c r="E18" s="109"/>
      <c r="F18" s="109"/>
      <c r="G18" s="109"/>
      <c r="H18" s="110"/>
      <c r="J18" s="148" t="s">
        <v>256</v>
      </c>
    </row>
    <row r="19" spans="2:10" s="89" customFormat="1" ht="15" x14ac:dyDescent="0.25">
      <c r="B19" s="628"/>
      <c r="C19" s="629"/>
      <c r="D19" s="629"/>
      <c r="E19" s="629"/>
      <c r="F19" s="629"/>
      <c r="G19" s="629"/>
      <c r="H19" s="630"/>
      <c r="J19"/>
    </row>
    <row r="20" spans="2:10" ht="15" x14ac:dyDescent="0.25">
      <c r="B20" s="111"/>
      <c r="C20" s="112"/>
      <c r="D20" s="112"/>
      <c r="E20" s="112"/>
      <c r="F20" s="132"/>
      <c r="G20" s="287" t="s">
        <v>366</v>
      </c>
      <c r="H20" s="288">
        <f>ROUND(H9,2)</f>
        <v>0</v>
      </c>
      <c r="J20" s="148" t="s">
        <v>257</v>
      </c>
    </row>
    <row r="21" spans="2:10" ht="15" x14ac:dyDescent="0.25">
      <c r="B21" s="8"/>
      <c r="C21" s="8"/>
      <c r="D21" s="8"/>
      <c r="E21" s="8"/>
      <c r="F21" s="8"/>
      <c r="G21" s="8"/>
      <c r="H21" s="8"/>
      <c r="J21"/>
    </row>
    <row r="22" spans="2:10" s="89" customFormat="1" ht="15" x14ac:dyDescent="0.2">
      <c r="B22" s="286" t="s">
        <v>380</v>
      </c>
      <c r="C22" s="109"/>
      <c r="D22" s="109"/>
      <c r="E22" s="109"/>
      <c r="F22" s="109"/>
      <c r="G22" s="109"/>
      <c r="H22" s="110"/>
      <c r="J22" s="148" t="s">
        <v>256</v>
      </c>
    </row>
    <row r="23" spans="2:10" s="89" customFormat="1" ht="15" x14ac:dyDescent="0.25">
      <c r="B23" s="628"/>
      <c r="C23" s="629"/>
      <c r="D23" s="629"/>
      <c r="E23" s="629"/>
      <c r="F23" s="629"/>
      <c r="G23" s="629"/>
      <c r="H23" s="630"/>
      <c r="J23"/>
    </row>
    <row r="24" spans="2:10" ht="15" x14ac:dyDescent="0.25">
      <c r="B24" s="111"/>
      <c r="C24" s="112"/>
      <c r="D24" s="112"/>
      <c r="E24" s="112"/>
      <c r="F24" s="132"/>
      <c r="G24" s="287" t="s">
        <v>368</v>
      </c>
      <c r="H24" s="288">
        <f>ROUND(H13,2)</f>
        <v>0</v>
      </c>
      <c r="J24" s="148" t="s">
        <v>257</v>
      </c>
    </row>
    <row r="25" spans="2:10" ht="15" x14ac:dyDescent="0.25">
      <c r="B25" s="8"/>
      <c r="C25" s="8"/>
      <c r="D25" s="8"/>
      <c r="E25" s="8"/>
      <c r="F25" s="8"/>
      <c r="G25" s="8"/>
      <c r="H25" s="8"/>
      <c r="J25"/>
    </row>
    <row r="26" spans="2:10" s="376" customFormat="1" x14ac:dyDescent="0.2">
      <c r="B26" s="344" t="s">
        <v>69</v>
      </c>
      <c r="C26" s="345"/>
      <c r="D26" s="360"/>
      <c r="E26" s="360"/>
      <c r="F26" s="360"/>
      <c r="G26" s="360"/>
      <c r="H26" s="361"/>
      <c r="J26" s="365" t="s">
        <v>256</v>
      </c>
    </row>
    <row r="27" spans="2:10" s="376" customFormat="1" x14ac:dyDescent="0.2">
      <c r="B27" s="591"/>
      <c r="C27" s="592"/>
      <c r="D27" s="592"/>
      <c r="E27" s="592"/>
      <c r="F27" s="592"/>
      <c r="G27" s="592"/>
      <c r="H27" s="593"/>
    </row>
    <row r="28" spans="2:10" s="376" customFormat="1" ht="15" x14ac:dyDescent="0.25">
      <c r="B28" s="369"/>
      <c r="C28" s="370"/>
      <c r="D28" s="370"/>
      <c r="E28" s="370"/>
      <c r="F28" s="383"/>
      <c r="G28" s="382" t="s">
        <v>36</v>
      </c>
      <c r="H28" s="346">
        <f>ROUND(H16,2)</f>
        <v>0</v>
      </c>
      <c r="J28" s="365" t="s">
        <v>258</v>
      </c>
    </row>
    <row r="29" spans="2:10" ht="15" x14ac:dyDescent="0.25">
      <c r="B29" s="8"/>
      <c r="C29" s="8"/>
      <c r="D29" s="8"/>
      <c r="E29" s="8"/>
      <c r="F29" s="8"/>
      <c r="G29" s="8"/>
      <c r="H29" s="86"/>
    </row>
    <row r="30" spans="2:10" ht="15" x14ac:dyDescent="0.25">
      <c r="B30" s="8"/>
      <c r="C30" s="8"/>
      <c r="D30" s="8"/>
      <c r="E30" s="8"/>
      <c r="F30" s="62"/>
      <c r="G30" s="151" t="s">
        <v>70</v>
      </c>
      <c r="H30" s="76">
        <f>+H28+H20+H24</f>
        <v>0</v>
      </c>
      <c r="J30" s="147" t="s">
        <v>259</v>
      </c>
    </row>
  </sheetData>
  <sheetProtection algorithmName="SHA-512" hashValue="ZWyJ4QLFVgGVBHNXPRb/qcjzrIPhtrDb5O6UN9p8cOh/aOml7NHuqb+p8xSmgnKlkVuKzmn+ZNzPnisrZUuD1w==" saltValue="SgDI9A5kpSpM2rr9F/vt3w==" spinCount="100000" sheet="1" objects="1" scenarios="1" formatCells="0" formatRows="0" insertRows="0" deleteRows="0" sort="0"/>
  <mergeCells count="8">
    <mergeCell ref="B27:H27"/>
    <mergeCell ref="B19:H19"/>
    <mergeCell ref="B23:H23"/>
    <mergeCell ref="B1:G1"/>
    <mergeCell ref="B2:H2"/>
    <mergeCell ref="D4:G4"/>
    <mergeCell ref="B4:C5"/>
    <mergeCell ref="H4:H5"/>
  </mergeCells>
  <printOptions horizontalCentered="1"/>
  <pageMargins left="0.25" right="0.25" top="0.25" bottom="0.2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8"/>
  <sheetViews>
    <sheetView zoomScaleNormal="100" workbookViewId="0">
      <selection sqref="A1:F1"/>
    </sheetView>
  </sheetViews>
  <sheetFormatPr defaultRowHeight="15" x14ac:dyDescent="0.25"/>
  <cols>
    <col min="1" max="5" width="18.5703125" style="8" customWidth="1"/>
    <col min="6" max="6" width="16" style="8" customWidth="1"/>
    <col min="7" max="7" width="18.5703125" style="8" customWidth="1"/>
    <col min="8" max="8" width="2.140625" style="8" customWidth="1"/>
    <col min="9" max="16384" width="9.140625" style="8"/>
  </cols>
  <sheetData>
    <row r="1" spans="1:9" ht="20.25" customHeight="1" x14ac:dyDescent="0.25">
      <c r="A1" s="569" t="s">
        <v>193</v>
      </c>
      <c r="B1" s="569"/>
      <c r="C1" s="569"/>
      <c r="D1" s="569"/>
      <c r="E1" s="569"/>
      <c r="F1" s="569"/>
      <c r="G1" s="8">
        <f>+'Section A'!B2</f>
        <v>0</v>
      </c>
    </row>
    <row r="2" spans="1:9" ht="53.25" customHeight="1" x14ac:dyDescent="0.25">
      <c r="A2" s="617" t="s">
        <v>271</v>
      </c>
      <c r="B2" s="617"/>
      <c r="C2" s="617"/>
      <c r="D2" s="617"/>
      <c r="E2" s="617"/>
      <c r="F2" s="617"/>
      <c r="G2" s="617"/>
    </row>
    <row r="3" spans="1:9" x14ac:dyDescent="0.25">
      <c r="A3" s="599" t="s">
        <v>19</v>
      </c>
      <c r="B3" s="599"/>
      <c r="C3" s="599" t="s">
        <v>64</v>
      </c>
      <c r="D3" s="599"/>
      <c r="E3" s="599"/>
      <c r="F3" s="599"/>
      <c r="G3" s="67" t="s">
        <v>34</v>
      </c>
    </row>
    <row r="4" spans="1:9" s="282" customFormat="1" x14ac:dyDescent="0.25">
      <c r="G4" s="138">
        <v>0</v>
      </c>
    </row>
    <row r="5" spans="1:9" s="282" customFormat="1" x14ac:dyDescent="0.25">
      <c r="A5" s="119"/>
      <c r="B5" s="290"/>
      <c r="C5" s="290"/>
      <c r="D5" s="290"/>
      <c r="E5" s="290"/>
      <c r="F5" s="290"/>
      <c r="G5" s="138">
        <v>0</v>
      </c>
    </row>
    <row r="6" spans="1:9" s="282" customFormat="1" x14ac:dyDescent="0.25">
      <c r="A6" s="100"/>
      <c r="B6" s="100"/>
      <c r="C6" s="100"/>
      <c r="D6" s="100"/>
      <c r="E6" s="102"/>
      <c r="F6" s="101"/>
      <c r="G6" s="159">
        <v>0</v>
      </c>
    </row>
    <row r="7" spans="1:9" s="282" customFormat="1" x14ac:dyDescent="0.25">
      <c r="E7" s="225"/>
      <c r="F7" s="162" t="s">
        <v>366</v>
      </c>
      <c r="G7" s="103">
        <f>SUM(G5:G6)</f>
        <v>0</v>
      </c>
      <c r="I7" s="118" t="s">
        <v>262</v>
      </c>
    </row>
    <row r="8" spans="1:9" s="282" customFormat="1" x14ac:dyDescent="0.25">
      <c r="G8" s="301"/>
    </row>
    <row r="9" spans="1:9" s="282" customFormat="1" x14ac:dyDescent="0.25">
      <c r="A9" s="119"/>
      <c r="B9" s="290"/>
      <c r="C9" s="290"/>
      <c r="D9" s="290"/>
      <c r="E9" s="290"/>
      <c r="F9" s="290"/>
      <c r="G9" s="138">
        <v>0</v>
      </c>
    </row>
    <row r="10" spans="1:9" s="282" customFormat="1" x14ac:dyDescent="0.25">
      <c r="A10" s="100"/>
      <c r="B10" s="100"/>
      <c r="C10" s="100"/>
      <c r="D10" s="100"/>
      <c r="E10" s="102"/>
      <c r="F10" s="101"/>
      <c r="G10" s="159">
        <v>0</v>
      </c>
    </row>
    <row r="11" spans="1:9" s="282" customFormat="1" x14ac:dyDescent="0.25">
      <c r="E11" s="225"/>
      <c r="F11" s="162" t="s">
        <v>368</v>
      </c>
      <c r="G11" s="103">
        <f>SUM(G9:G10)</f>
        <v>0</v>
      </c>
      <c r="I11" s="118" t="s">
        <v>262</v>
      </c>
    </row>
    <row r="12" spans="1:9" s="362" customFormat="1" x14ac:dyDescent="0.25">
      <c r="G12" s="415"/>
    </row>
    <row r="13" spans="1:9" s="362" customFormat="1" x14ac:dyDescent="0.25">
      <c r="G13" s="416">
        <v>0</v>
      </c>
    </row>
    <row r="14" spans="1:9" s="362" customFormat="1" x14ac:dyDescent="0.25">
      <c r="E14" s="374"/>
      <c r="F14" s="375" t="s">
        <v>36</v>
      </c>
      <c r="G14" s="356">
        <f>G13</f>
        <v>0</v>
      </c>
      <c r="I14" s="365" t="s">
        <v>265</v>
      </c>
    </row>
    <row r="15" spans="1:9" s="362" customFormat="1" x14ac:dyDescent="0.25">
      <c r="F15" s="391"/>
      <c r="G15" s="392"/>
    </row>
    <row r="16" spans="1:9" s="104" customFormat="1" x14ac:dyDescent="0.25">
      <c r="A16" s="286" t="s">
        <v>381</v>
      </c>
      <c r="B16" s="109"/>
      <c r="C16" s="109"/>
      <c r="D16" s="109"/>
      <c r="E16" s="109"/>
      <c r="F16" s="109"/>
      <c r="G16" s="110"/>
      <c r="I16" s="148" t="s">
        <v>256</v>
      </c>
    </row>
    <row r="17" spans="1:9" s="104" customFormat="1" x14ac:dyDescent="0.25">
      <c r="A17" s="631"/>
      <c r="B17" s="632"/>
      <c r="C17" s="632"/>
      <c r="D17" s="632"/>
      <c r="E17" s="632"/>
      <c r="F17" s="632"/>
      <c r="G17" s="633"/>
      <c r="I17"/>
    </row>
    <row r="18" spans="1:9" x14ac:dyDescent="0.25">
      <c r="A18" s="111"/>
      <c r="B18" s="112"/>
      <c r="C18" s="112"/>
      <c r="D18" s="112"/>
      <c r="E18" s="132"/>
      <c r="F18" s="287" t="s">
        <v>366</v>
      </c>
      <c r="G18" s="288">
        <f>ROUND(G7,2)</f>
        <v>0</v>
      </c>
      <c r="I18" s="148" t="s">
        <v>263</v>
      </c>
    </row>
    <row r="20" spans="1:9" s="104" customFormat="1" x14ac:dyDescent="0.25">
      <c r="A20" s="286" t="s">
        <v>382</v>
      </c>
      <c r="B20" s="109"/>
      <c r="C20" s="109"/>
      <c r="D20" s="109"/>
      <c r="E20" s="109"/>
      <c r="F20" s="109"/>
      <c r="G20" s="110"/>
      <c r="I20" s="148" t="s">
        <v>256</v>
      </c>
    </row>
    <row r="21" spans="1:9" s="104" customFormat="1" x14ac:dyDescent="0.25">
      <c r="A21" s="631"/>
      <c r="B21" s="632"/>
      <c r="C21" s="632"/>
      <c r="D21" s="632"/>
      <c r="E21" s="632"/>
      <c r="F21" s="632"/>
      <c r="G21" s="633"/>
      <c r="I21"/>
    </row>
    <row r="22" spans="1:9" x14ac:dyDescent="0.25">
      <c r="A22" s="111"/>
      <c r="B22" s="112"/>
      <c r="C22" s="112"/>
      <c r="D22" s="112"/>
      <c r="E22" s="132"/>
      <c r="F22" s="287" t="s">
        <v>368</v>
      </c>
      <c r="G22" s="288">
        <f>ROUND(G11,2)</f>
        <v>0</v>
      </c>
      <c r="I22" s="148" t="s">
        <v>263</v>
      </c>
    </row>
    <row r="24" spans="1:9" s="362" customFormat="1" x14ac:dyDescent="0.25">
      <c r="A24" s="344" t="s">
        <v>71</v>
      </c>
      <c r="B24" s="359"/>
      <c r="C24" s="360"/>
      <c r="D24" s="360"/>
      <c r="E24" s="360"/>
      <c r="F24" s="360"/>
      <c r="G24" s="361"/>
      <c r="I24" s="365" t="s">
        <v>256</v>
      </c>
    </row>
    <row r="25" spans="1:9" s="362" customFormat="1" x14ac:dyDescent="0.25">
      <c r="A25" s="619"/>
      <c r="B25" s="620"/>
      <c r="C25" s="620"/>
      <c r="D25" s="620"/>
      <c r="E25" s="620"/>
      <c r="F25" s="620"/>
      <c r="G25" s="621"/>
    </row>
    <row r="26" spans="1:9" s="362" customFormat="1" x14ac:dyDescent="0.25">
      <c r="A26" s="369"/>
      <c r="B26" s="370"/>
      <c r="C26" s="370"/>
      <c r="D26" s="370"/>
      <c r="E26" s="383"/>
      <c r="F26" s="382" t="s">
        <v>36</v>
      </c>
      <c r="G26" s="346">
        <f>ROUND(G14,2)</f>
        <v>0</v>
      </c>
      <c r="I26" s="365" t="s">
        <v>266</v>
      </c>
    </row>
    <row r="27" spans="1:9" x14ac:dyDescent="0.25">
      <c r="G27" s="86"/>
    </row>
    <row r="28" spans="1:9" x14ac:dyDescent="0.25">
      <c r="E28" s="571" t="s">
        <v>72</v>
      </c>
      <c r="F28" s="571"/>
      <c r="G28" s="76">
        <f>+G26+G18+G22</f>
        <v>0</v>
      </c>
      <c r="I28" s="147" t="s">
        <v>259</v>
      </c>
    </row>
  </sheetData>
  <sheetProtection algorithmName="SHA-512" hashValue="VrbTP0qaTCXdLUQdVaOMqSLWLyWpNo/A5NwYbHcs08EcfObrMj0/hv2+oHfNmhbTBGKDv/UD+mpMBEM6sYwlVA==" saltValue="LpARmBxgirMb9RyUOahUfg==" spinCount="100000" sheet="1" objects="1" scenarios="1" formatCells="0" formatRows="0" insertRows="0" deleteRows="0" sort="0"/>
  <mergeCells count="8">
    <mergeCell ref="A1:F1"/>
    <mergeCell ref="E28:F28"/>
    <mergeCell ref="A2:G2"/>
    <mergeCell ref="A3:B3"/>
    <mergeCell ref="C3:F3"/>
    <mergeCell ref="A25:G25"/>
    <mergeCell ref="A17:G17"/>
    <mergeCell ref="A21:G21"/>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30"/>
  <sheetViews>
    <sheetView zoomScaleNormal="100" workbookViewId="0">
      <selection sqref="A1:F1"/>
    </sheetView>
  </sheetViews>
  <sheetFormatPr defaultRowHeight="15" x14ac:dyDescent="0.25"/>
  <cols>
    <col min="1" max="1" width="22.5703125" style="8" customWidth="1"/>
    <col min="2" max="2" width="23.7109375" style="8" customWidth="1"/>
    <col min="3" max="6" width="16.42578125" style="8" customWidth="1"/>
    <col min="7" max="7" width="16.7109375" style="8" customWidth="1"/>
    <col min="8" max="8" width="2.42578125" style="8" customWidth="1"/>
    <col min="9" max="16384" width="9.140625" style="8"/>
  </cols>
  <sheetData>
    <row r="1" spans="1:9" ht="29.25" customHeight="1" x14ac:dyDescent="0.25">
      <c r="A1" s="569" t="s">
        <v>193</v>
      </c>
      <c r="B1" s="569"/>
      <c r="C1" s="569"/>
      <c r="D1" s="569"/>
      <c r="E1" s="569"/>
      <c r="F1" s="569"/>
      <c r="G1" s="8">
        <f>+'Section A'!B2</f>
        <v>0</v>
      </c>
    </row>
    <row r="2" spans="1:9" ht="41.25" customHeight="1" x14ac:dyDescent="0.25">
      <c r="A2" s="573" t="s">
        <v>270</v>
      </c>
      <c r="B2" s="573"/>
      <c r="C2" s="573"/>
      <c r="D2" s="573"/>
      <c r="E2" s="573"/>
      <c r="F2" s="573"/>
      <c r="G2" s="573"/>
    </row>
    <row r="3" spans="1:9" ht="7.5" customHeight="1" x14ac:dyDescent="0.25">
      <c r="A3" s="13"/>
      <c r="B3" s="13"/>
      <c r="C3" s="13"/>
      <c r="D3" s="13"/>
      <c r="E3" s="13"/>
      <c r="F3" s="13"/>
      <c r="G3" s="13"/>
    </row>
    <row r="4" spans="1:9" x14ac:dyDescent="0.25">
      <c r="A4" s="572" t="s">
        <v>68</v>
      </c>
      <c r="B4" s="572"/>
      <c r="C4" s="572" t="s">
        <v>28</v>
      </c>
      <c r="D4" s="572"/>
      <c r="E4" s="572"/>
      <c r="F4" s="572"/>
      <c r="G4" s="572" t="s">
        <v>34</v>
      </c>
    </row>
    <row r="5" spans="1:9" x14ac:dyDescent="0.25">
      <c r="A5" s="572"/>
      <c r="B5" s="572"/>
      <c r="C5" s="61" t="s">
        <v>48</v>
      </c>
      <c r="D5" s="61" t="s">
        <v>47</v>
      </c>
      <c r="E5" s="61" t="s">
        <v>34</v>
      </c>
      <c r="F5" s="61" t="s">
        <v>33</v>
      </c>
      <c r="G5" s="572"/>
    </row>
    <row r="6" spans="1:9" s="282" customFormat="1" x14ac:dyDescent="0.25">
      <c r="A6" s="290"/>
      <c r="B6" s="290"/>
      <c r="C6" s="290"/>
      <c r="D6" s="290"/>
      <c r="E6" s="284"/>
      <c r="F6" s="290"/>
      <c r="G6" s="103">
        <f>ROUND(+C6*E6*F6,2)</f>
        <v>0</v>
      </c>
    </row>
    <row r="7" spans="1:9" s="282" customFormat="1" x14ac:dyDescent="0.25">
      <c r="A7" s="100"/>
      <c r="B7" s="100"/>
      <c r="C7" s="102"/>
      <c r="D7" s="102"/>
      <c r="E7" s="121"/>
      <c r="F7" s="102"/>
      <c r="G7" s="103">
        <f>ROUND(+C7*E7*F7,2)</f>
        <v>0</v>
      </c>
    </row>
    <row r="8" spans="1:9" s="282" customFormat="1" ht="17.25" x14ac:dyDescent="0.4">
      <c r="A8" s="100"/>
      <c r="B8" s="100"/>
      <c r="C8" s="102"/>
      <c r="D8" s="102"/>
      <c r="E8" s="121"/>
      <c r="F8" s="102"/>
      <c r="G8" s="99">
        <f>ROUND(+C8*E8*F8,2)</f>
        <v>0</v>
      </c>
    </row>
    <row r="9" spans="1:9" s="282" customFormat="1" x14ac:dyDescent="0.25">
      <c r="A9" s="290"/>
      <c r="B9" s="290"/>
      <c r="C9" s="290"/>
      <c r="D9" s="290"/>
      <c r="E9" s="225"/>
      <c r="F9" s="162" t="s">
        <v>366</v>
      </c>
      <c r="G9" s="103">
        <f>SUM(G6:G8)</f>
        <v>0</v>
      </c>
      <c r="I9" s="118" t="s">
        <v>262</v>
      </c>
    </row>
    <row r="10" spans="1:9" s="282" customFormat="1" x14ac:dyDescent="0.25">
      <c r="A10" s="290"/>
      <c r="B10" s="290"/>
      <c r="C10" s="290"/>
      <c r="D10" s="290"/>
      <c r="E10" s="284"/>
      <c r="F10" s="290"/>
      <c r="G10" s="134"/>
    </row>
    <row r="11" spans="1:9" s="282" customFormat="1" x14ac:dyDescent="0.25">
      <c r="A11" s="100"/>
      <c r="B11" s="100"/>
      <c r="C11" s="102"/>
      <c r="D11" s="102"/>
      <c r="E11" s="121"/>
      <c r="F11" s="102"/>
      <c r="G11" s="103">
        <f>ROUND(+C11*E11*F11,2)</f>
        <v>0</v>
      </c>
    </row>
    <row r="12" spans="1:9" s="282" customFormat="1" ht="17.25" x14ac:dyDescent="0.4">
      <c r="A12" s="100"/>
      <c r="B12" s="100"/>
      <c r="C12" s="102"/>
      <c r="D12" s="102"/>
      <c r="E12" s="121"/>
      <c r="F12" s="102"/>
      <c r="G12" s="99">
        <f>ROUND(+C12*E12*F12,2)</f>
        <v>0</v>
      </c>
    </row>
    <row r="13" spans="1:9" s="282" customFormat="1" x14ac:dyDescent="0.25">
      <c r="A13" s="290"/>
      <c r="B13" s="290"/>
      <c r="C13" s="290"/>
      <c r="D13" s="290"/>
      <c r="E13" s="225"/>
      <c r="F13" s="162" t="s">
        <v>368</v>
      </c>
      <c r="G13" s="103">
        <f>SUM(G10:G12)</f>
        <v>0</v>
      </c>
      <c r="I13" s="118" t="s">
        <v>262</v>
      </c>
    </row>
    <row r="14" spans="1:9" s="362" customFormat="1" x14ac:dyDescent="0.25">
      <c r="A14" s="376"/>
      <c r="B14" s="376"/>
      <c r="C14" s="376"/>
      <c r="D14" s="376"/>
      <c r="E14" s="394"/>
      <c r="F14" s="376"/>
      <c r="G14" s="386"/>
    </row>
    <row r="15" spans="1:9" s="362" customFormat="1" ht="17.25" x14ac:dyDescent="0.4">
      <c r="A15" s="376"/>
      <c r="B15" s="376"/>
      <c r="C15" s="355"/>
      <c r="D15" s="355"/>
      <c r="E15" s="372"/>
      <c r="F15" s="355"/>
      <c r="G15" s="352">
        <f>ROUND(+C15*E15*F15,2)</f>
        <v>0</v>
      </c>
    </row>
    <row r="16" spans="1:9" s="362" customFormat="1" x14ac:dyDescent="0.25">
      <c r="A16" s="376"/>
      <c r="B16" s="376"/>
      <c r="C16" s="376"/>
      <c r="D16" s="376"/>
      <c r="E16" s="375"/>
      <c r="F16" s="375" t="s">
        <v>36</v>
      </c>
      <c r="G16" s="356">
        <f>G15</f>
        <v>0</v>
      </c>
      <c r="I16" s="365" t="s">
        <v>265</v>
      </c>
    </row>
    <row r="17" spans="1:9" s="362" customFormat="1" x14ac:dyDescent="0.25">
      <c r="A17" s="412"/>
      <c r="B17" s="413"/>
      <c r="C17" s="413"/>
      <c r="D17" s="413"/>
      <c r="E17" s="413"/>
      <c r="F17" s="413"/>
      <c r="G17" s="414"/>
    </row>
    <row r="18" spans="1:9" s="104" customFormat="1" x14ac:dyDescent="0.25">
      <c r="A18" s="286" t="s">
        <v>383</v>
      </c>
      <c r="B18" s="143"/>
      <c r="C18" s="143"/>
      <c r="D18" s="143"/>
      <c r="E18" s="109"/>
      <c r="F18" s="109"/>
      <c r="G18" s="110"/>
      <c r="I18" s="148" t="s">
        <v>256</v>
      </c>
    </row>
    <row r="19" spans="1:9" s="104" customFormat="1" x14ac:dyDescent="0.25">
      <c r="A19" s="634"/>
      <c r="B19" s="635"/>
      <c r="C19" s="635"/>
      <c r="D19" s="635"/>
      <c r="E19" s="635"/>
      <c r="F19" s="635"/>
      <c r="G19" s="636"/>
      <c r="I19"/>
    </row>
    <row r="20" spans="1:9" x14ac:dyDescent="0.25">
      <c r="A20" s="111"/>
      <c r="B20" s="112"/>
      <c r="C20" s="112"/>
      <c r="D20" s="112"/>
      <c r="E20" s="132"/>
      <c r="F20" s="287" t="s">
        <v>366</v>
      </c>
      <c r="G20" s="288">
        <f>ROUND(G9,2)</f>
        <v>0</v>
      </c>
      <c r="I20" s="148" t="s">
        <v>263</v>
      </c>
    </row>
    <row r="21" spans="1:9" x14ac:dyDescent="0.25">
      <c r="I21" s="148"/>
    </row>
    <row r="22" spans="1:9" s="104" customFormat="1" x14ac:dyDescent="0.25">
      <c r="A22" s="286" t="s">
        <v>384</v>
      </c>
      <c r="B22" s="143"/>
      <c r="C22" s="143"/>
      <c r="D22" s="143"/>
      <c r="E22" s="109"/>
      <c r="F22" s="109"/>
      <c r="G22" s="110"/>
      <c r="I22" s="148" t="s">
        <v>256</v>
      </c>
    </row>
    <row r="23" spans="1:9" s="104" customFormat="1" x14ac:dyDescent="0.25">
      <c r="A23" s="634"/>
      <c r="B23" s="635"/>
      <c r="C23" s="635"/>
      <c r="D23" s="635"/>
      <c r="E23" s="635"/>
      <c r="F23" s="635"/>
      <c r="G23" s="636"/>
      <c r="I23"/>
    </row>
    <row r="24" spans="1:9" x14ac:dyDescent="0.25">
      <c r="A24" s="111"/>
      <c r="B24" s="112"/>
      <c r="C24" s="112"/>
      <c r="D24" s="112"/>
      <c r="E24" s="132"/>
      <c r="F24" s="287" t="s">
        <v>368</v>
      </c>
      <c r="G24" s="288">
        <f>ROUND(G13,2)</f>
        <v>0</v>
      </c>
      <c r="I24" s="148" t="s">
        <v>263</v>
      </c>
    </row>
    <row r="26" spans="1:9" s="362" customFormat="1" x14ac:dyDescent="0.25">
      <c r="A26" s="344" t="s">
        <v>73</v>
      </c>
      <c r="B26" s="359"/>
      <c r="C26" s="360"/>
      <c r="D26" s="360"/>
      <c r="E26" s="360"/>
      <c r="F26" s="360"/>
      <c r="G26" s="361"/>
      <c r="I26" s="365" t="s">
        <v>256</v>
      </c>
    </row>
    <row r="27" spans="1:9" s="362" customFormat="1" x14ac:dyDescent="0.25">
      <c r="A27" s="591"/>
      <c r="B27" s="592"/>
      <c r="C27" s="592"/>
      <c r="D27" s="592"/>
      <c r="E27" s="592"/>
      <c r="F27" s="592"/>
      <c r="G27" s="593"/>
    </row>
    <row r="28" spans="1:9" s="362" customFormat="1" x14ac:dyDescent="0.25">
      <c r="A28" s="369"/>
      <c r="B28" s="370"/>
      <c r="C28" s="370"/>
      <c r="D28" s="370"/>
      <c r="E28" s="383"/>
      <c r="F28" s="382" t="s">
        <v>36</v>
      </c>
      <c r="G28" s="346">
        <f>ROUND(G16,2)</f>
        <v>0</v>
      </c>
      <c r="I28" s="365" t="s">
        <v>266</v>
      </c>
    </row>
    <row r="29" spans="1:9" x14ac:dyDescent="0.25">
      <c r="G29" s="21"/>
    </row>
    <row r="30" spans="1:9" x14ac:dyDescent="0.25">
      <c r="D30" s="571" t="s">
        <v>94</v>
      </c>
      <c r="E30" s="571"/>
      <c r="F30" s="571"/>
      <c r="G30" s="76">
        <f>+G28+G24+G20</f>
        <v>0</v>
      </c>
      <c r="I30" s="147" t="s">
        <v>259</v>
      </c>
    </row>
  </sheetData>
  <sheetProtection algorithmName="SHA-512" hashValue="GrExGVfhPZkZ/52aP6rSGLZrcEvUN6j4/xHKI7+668BCxN20b8iwN6DZlqPErupXRydtZJJOnEsEj6vBFKKIGw==" saltValue="f20l5DQuQfBMyJwYheP4KA==" spinCount="100000" sheet="1" objects="1" scenarios="1" formatCells="0" formatRows="0" insertRows="0" deleteRows="0" sort="0"/>
  <mergeCells count="9">
    <mergeCell ref="A1:F1"/>
    <mergeCell ref="D30:F30"/>
    <mergeCell ref="A2:G2"/>
    <mergeCell ref="A4:B5"/>
    <mergeCell ref="C4:F4"/>
    <mergeCell ref="G4:G5"/>
    <mergeCell ref="A19:G19"/>
    <mergeCell ref="A23:G23"/>
    <mergeCell ref="A27:G27"/>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30"/>
  <sheetViews>
    <sheetView zoomScaleNormal="100" workbookViewId="0">
      <selection sqref="A1:F1"/>
    </sheetView>
  </sheetViews>
  <sheetFormatPr defaultRowHeight="15" x14ac:dyDescent="0.25"/>
  <cols>
    <col min="1" max="1" width="31.5703125" style="8" customWidth="1"/>
    <col min="2" max="2" width="29.140625" style="8" customWidth="1"/>
    <col min="3" max="6" width="12.5703125" style="8" customWidth="1"/>
    <col min="7" max="7" width="17.140625" style="8" customWidth="1"/>
    <col min="8" max="8" width="2.42578125" style="8" customWidth="1"/>
    <col min="9" max="16384" width="9.140625" style="8"/>
  </cols>
  <sheetData>
    <row r="1" spans="1:9" ht="24.75" customHeight="1" x14ac:dyDescent="0.25">
      <c r="A1" s="569" t="s">
        <v>193</v>
      </c>
      <c r="B1" s="569"/>
      <c r="C1" s="569"/>
      <c r="D1" s="569"/>
      <c r="E1" s="569"/>
      <c r="F1" s="569"/>
      <c r="G1" s="8">
        <f>+'Section A'!B2</f>
        <v>0</v>
      </c>
    </row>
    <row r="2" spans="1:9" ht="42" customHeight="1" x14ac:dyDescent="0.25">
      <c r="A2" s="573" t="s">
        <v>206</v>
      </c>
      <c r="B2" s="573"/>
      <c r="C2" s="573"/>
      <c r="D2" s="573"/>
      <c r="E2" s="573"/>
      <c r="F2" s="573"/>
      <c r="G2" s="573"/>
    </row>
    <row r="3" spans="1:9" x14ac:dyDescent="0.25">
      <c r="A3" s="13"/>
      <c r="B3" s="13"/>
      <c r="C3" s="13"/>
      <c r="D3" s="13"/>
      <c r="E3" s="13"/>
      <c r="F3" s="13"/>
      <c r="G3" s="13"/>
    </row>
    <row r="4" spans="1:9" x14ac:dyDescent="0.25">
      <c r="A4" s="572" t="s">
        <v>68</v>
      </c>
      <c r="B4" s="572"/>
      <c r="C4" s="572" t="s">
        <v>28</v>
      </c>
      <c r="D4" s="572"/>
      <c r="E4" s="572"/>
      <c r="F4" s="572"/>
      <c r="G4" s="572" t="s">
        <v>34</v>
      </c>
    </row>
    <row r="5" spans="1:9" x14ac:dyDescent="0.25">
      <c r="A5" s="572"/>
      <c r="B5" s="572"/>
      <c r="C5" s="61" t="s">
        <v>48</v>
      </c>
      <c r="D5" s="61" t="s">
        <v>47</v>
      </c>
      <c r="E5" s="61" t="s">
        <v>34</v>
      </c>
      <c r="F5" s="61" t="s">
        <v>33</v>
      </c>
      <c r="G5" s="572"/>
      <c r="I5" s="148" t="s">
        <v>253</v>
      </c>
    </row>
    <row r="6" spans="1:9" s="282" customFormat="1" x14ac:dyDescent="0.25">
      <c r="A6" s="290"/>
      <c r="B6" s="290"/>
      <c r="C6" s="290"/>
      <c r="D6" s="290"/>
      <c r="E6" s="284"/>
      <c r="F6" s="290"/>
      <c r="G6" s="103">
        <f>ROUND(+C6*E6*F6,2)</f>
        <v>0</v>
      </c>
    </row>
    <row r="7" spans="1:9" s="282" customFormat="1" x14ac:dyDescent="0.25">
      <c r="A7" s="100"/>
      <c r="B7" s="100"/>
      <c r="C7" s="102"/>
      <c r="D7" s="102"/>
      <c r="E7" s="121"/>
      <c r="F7" s="102"/>
      <c r="G7" s="103">
        <f>ROUND(+C7*E7*F7,2)</f>
        <v>0</v>
      </c>
      <c r="I7" s="116"/>
    </row>
    <row r="8" spans="1:9" s="282" customFormat="1" ht="17.25" x14ac:dyDescent="0.4">
      <c r="A8" s="100"/>
      <c r="B8" s="100"/>
      <c r="C8" s="102"/>
      <c r="D8" s="102"/>
      <c r="E8" s="121"/>
      <c r="F8" s="102"/>
      <c r="G8" s="99">
        <f>ROUND(+C8*E8*F8,2)</f>
        <v>0</v>
      </c>
      <c r="I8" s="116"/>
    </row>
    <row r="9" spans="1:9" s="282" customFormat="1" x14ac:dyDescent="0.25">
      <c r="A9" s="290"/>
      <c r="B9" s="290"/>
      <c r="C9" s="290"/>
      <c r="D9" s="290"/>
      <c r="E9" s="162"/>
      <c r="F9" s="162" t="s">
        <v>366</v>
      </c>
      <c r="G9" s="103">
        <f>SUM(G6:G8)</f>
        <v>0</v>
      </c>
      <c r="I9" s="118" t="s">
        <v>262</v>
      </c>
    </row>
    <row r="10" spans="1:9" s="282" customFormat="1" x14ac:dyDescent="0.25">
      <c r="A10" s="290"/>
      <c r="B10" s="290"/>
      <c r="C10" s="290"/>
      <c r="D10" s="290"/>
      <c r="E10" s="284"/>
      <c r="F10" s="290"/>
      <c r="G10" s="134"/>
    </row>
    <row r="11" spans="1:9" s="282" customFormat="1" x14ac:dyDescent="0.25">
      <c r="A11" s="100"/>
      <c r="B11" s="100"/>
      <c r="C11" s="102"/>
      <c r="D11" s="102"/>
      <c r="E11" s="121"/>
      <c r="F11" s="102"/>
      <c r="G11" s="103">
        <f>ROUND(+C11*E11*F11,2)</f>
        <v>0</v>
      </c>
      <c r="I11" s="116"/>
    </row>
    <row r="12" spans="1:9" s="282" customFormat="1" ht="17.25" x14ac:dyDescent="0.4">
      <c r="A12" s="100"/>
      <c r="B12" s="100"/>
      <c r="C12" s="102"/>
      <c r="D12" s="102"/>
      <c r="E12" s="121"/>
      <c r="F12" s="102"/>
      <c r="G12" s="99">
        <f>ROUND(+C12*E12*F12,2)</f>
        <v>0</v>
      </c>
      <c r="I12" s="116"/>
    </row>
    <row r="13" spans="1:9" s="282" customFormat="1" x14ac:dyDescent="0.25">
      <c r="A13" s="290"/>
      <c r="B13" s="290"/>
      <c r="C13" s="290"/>
      <c r="D13" s="290"/>
      <c r="E13" s="162"/>
      <c r="F13" s="162" t="s">
        <v>368</v>
      </c>
      <c r="G13" s="103">
        <f>SUM(G10:G12)</f>
        <v>0</v>
      </c>
      <c r="I13" s="118" t="s">
        <v>262</v>
      </c>
    </row>
    <row r="14" spans="1:9" s="362" customFormat="1" x14ac:dyDescent="0.25">
      <c r="A14" s="376"/>
      <c r="B14" s="376"/>
      <c r="C14" s="376"/>
      <c r="D14" s="376"/>
      <c r="E14" s="394"/>
      <c r="F14" s="376"/>
      <c r="G14" s="386"/>
    </row>
    <row r="15" spans="1:9" s="362" customFormat="1" ht="17.25" x14ac:dyDescent="0.4">
      <c r="A15" s="376"/>
      <c r="B15" s="376"/>
      <c r="C15" s="355"/>
      <c r="D15" s="355"/>
      <c r="E15" s="372"/>
      <c r="F15" s="355"/>
      <c r="G15" s="352">
        <f>ROUND(+C15*E15*F15,2)</f>
        <v>0</v>
      </c>
    </row>
    <row r="16" spans="1:9" s="362" customFormat="1" x14ac:dyDescent="0.25">
      <c r="A16" s="376"/>
      <c r="B16" s="376"/>
      <c r="C16" s="376"/>
      <c r="D16" s="376"/>
      <c r="E16" s="375"/>
      <c r="F16" s="375" t="s">
        <v>36</v>
      </c>
      <c r="G16" s="356">
        <f>G15</f>
        <v>0</v>
      </c>
      <c r="I16" s="365" t="s">
        <v>265</v>
      </c>
    </row>
    <row r="17" spans="1:11" s="362" customFormat="1" x14ac:dyDescent="0.25">
      <c r="A17" s="376"/>
      <c r="B17" s="376"/>
      <c r="C17" s="376"/>
      <c r="D17" s="376"/>
      <c r="E17" s="376"/>
      <c r="F17" s="376"/>
      <c r="G17" s="386"/>
    </row>
    <row r="18" spans="1:11" s="104" customFormat="1" x14ac:dyDescent="0.25">
      <c r="A18" s="108" t="s">
        <v>385</v>
      </c>
      <c r="B18" s="109"/>
      <c r="C18" s="109"/>
      <c r="D18" s="109"/>
      <c r="E18" s="109"/>
      <c r="F18" s="109"/>
      <c r="G18" s="110"/>
      <c r="I18" s="148" t="s">
        <v>256</v>
      </c>
    </row>
    <row r="19" spans="1:11" s="104" customFormat="1" ht="19.5" customHeight="1" x14ac:dyDescent="0.25">
      <c r="A19" s="628"/>
      <c r="B19" s="629"/>
      <c r="C19" s="629"/>
      <c r="D19" s="629"/>
      <c r="E19" s="629"/>
      <c r="F19" s="629"/>
      <c r="G19" s="630"/>
      <c r="I19"/>
    </row>
    <row r="20" spans="1:11" x14ac:dyDescent="0.25">
      <c r="A20" s="111"/>
      <c r="B20" s="112"/>
      <c r="C20" s="112"/>
      <c r="D20" s="112"/>
      <c r="E20" s="132"/>
      <c r="F20" s="114" t="s">
        <v>366</v>
      </c>
      <c r="G20" s="303">
        <f>ROUND(G9,2)</f>
        <v>0</v>
      </c>
      <c r="I20" s="148" t="s">
        <v>263</v>
      </c>
      <c r="J20" s="66"/>
      <c r="K20" s="66"/>
    </row>
    <row r="22" spans="1:11" s="104" customFormat="1" x14ac:dyDescent="0.25">
      <c r="A22" s="108" t="s">
        <v>386</v>
      </c>
      <c r="B22" s="109"/>
      <c r="C22" s="109"/>
      <c r="D22" s="109"/>
      <c r="E22" s="109"/>
      <c r="F22" s="109"/>
      <c r="G22" s="110"/>
      <c r="I22" s="148" t="s">
        <v>256</v>
      </c>
    </row>
    <row r="23" spans="1:11" s="104" customFormat="1" ht="19.5" customHeight="1" x14ac:dyDescent="0.25">
      <c r="A23" s="628"/>
      <c r="B23" s="629"/>
      <c r="C23" s="629"/>
      <c r="D23" s="629"/>
      <c r="E23" s="629"/>
      <c r="F23" s="629"/>
      <c r="G23" s="630"/>
      <c r="I23"/>
    </row>
    <row r="24" spans="1:11" x14ac:dyDescent="0.25">
      <c r="A24" s="111"/>
      <c r="B24" s="112"/>
      <c r="C24" s="112"/>
      <c r="D24" s="112"/>
      <c r="E24" s="132"/>
      <c r="F24" s="114" t="s">
        <v>368</v>
      </c>
      <c r="G24" s="303">
        <f>ROUND(G13,2)</f>
        <v>0</v>
      </c>
      <c r="I24" s="148" t="s">
        <v>263</v>
      </c>
      <c r="J24" s="66"/>
      <c r="K24" s="66"/>
    </row>
    <row r="25" spans="1:11" x14ac:dyDescent="0.25">
      <c r="I25" s="148"/>
    </row>
    <row r="26" spans="1:11" s="362" customFormat="1" x14ac:dyDescent="0.25">
      <c r="A26" s="344" t="s">
        <v>74</v>
      </c>
      <c r="B26" s="359"/>
      <c r="C26" s="360"/>
      <c r="D26" s="360"/>
      <c r="E26" s="360"/>
      <c r="F26" s="360"/>
      <c r="G26" s="361"/>
      <c r="I26" s="365" t="s">
        <v>256</v>
      </c>
    </row>
    <row r="27" spans="1:11" s="362" customFormat="1" x14ac:dyDescent="0.25">
      <c r="A27" s="591"/>
      <c r="B27" s="592"/>
      <c r="C27" s="592"/>
      <c r="D27" s="592"/>
      <c r="E27" s="592"/>
      <c r="F27" s="592"/>
      <c r="G27" s="593"/>
    </row>
    <row r="28" spans="1:11" s="362" customFormat="1" x14ac:dyDescent="0.25">
      <c r="A28" s="369"/>
      <c r="B28" s="370"/>
      <c r="C28" s="370"/>
      <c r="D28" s="370"/>
      <c r="E28" s="383"/>
      <c r="F28" s="382" t="s">
        <v>36</v>
      </c>
      <c r="G28" s="346">
        <f>ROUND(G16,2)</f>
        <v>0</v>
      </c>
      <c r="I28" s="365" t="s">
        <v>266</v>
      </c>
    </row>
    <row r="29" spans="1:11" x14ac:dyDescent="0.25">
      <c r="G29" s="86"/>
    </row>
    <row r="30" spans="1:11" x14ac:dyDescent="0.25">
      <c r="D30" s="571" t="s">
        <v>75</v>
      </c>
      <c r="E30" s="571"/>
      <c r="F30" s="571"/>
      <c r="G30" s="76">
        <f>+G28+G24+G20</f>
        <v>0</v>
      </c>
      <c r="I30" s="147" t="s">
        <v>259</v>
      </c>
    </row>
  </sheetData>
  <sheetProtection algorithmName="SHA-512" hashValue="doK0Bnr5ujiaguhV/PWiC2BcjdviRrqarHZlHqnV/namTTGtVaLn5LuNA45ajAdrPLbTzpe0wUdyTUCE4dzZrw==" saltValue="EiylkHE/xBtVQKTzoO5Blw==" spinCount="100000" sheet="1" objects="1" scenarios="1" formatCells="0" formatRows="0" insertRows="0" deleteRows="0" sort="0"/>
  <mergeCells count="9">
    <mergeCell ref="A1:F1"/>
    <mergeCell ref="D30:F30"/>
    <mergeCell ref="A2:G2"/>
    <mergeCell ref="A4:B5"/>
    <mergeCell ref="C4:F4"/>
    <mergeCell ref="G4:G5"/>
    <mergeCell ref="A19:G19"/>
    <mergeCell ref="A23:G23"/>
    <mergeCell ref="A27:G27"/>
  </mergeCells>
  <printOptions horizontalCentered="1"/>
  <pageMargins left="0.25" right="0.25" top="0.25" bottom="0.25" header="0.3" footer="0.3"/>
  <pageSetup fitToHeight="0" orientation="landscape" r:id="rId1"/>
  <ignoredErrors>
    <ignoredError sqref="G1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47"/>
  <sheetViews>
    <sheetView zoomScaleNormal="100" zoomScaleSheetLayoutView="100" workbookViewId="0"/>
  </sheetViews>
  <sheetFormatPr defaultRowHeight="15" x14ac:dyDescent="0.2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x14ac:dyDescent="0.25">
      <c r="A1" s="73" t="s">
        <v>248</v>
      </c>
      <c r="B1" s="455" t="s">
        <v>14</v>
      </c>
      <c r="C1" s="456"/>
      <c r="D1" s="457"/>
      <c r="E1" s="459" t="s">
        <v>249</v>
      </c>
      <c r="F1" s="460"/>
    </row>
    <row r="2" spans="1:7" ht="18" customHeight="1" x14ac:dyDescent="0.25">
      <c r="A2" s="87" t="s">
        <v>20</v>
      </c>
      <c r="B2" s="87"/>
      <c r="C2" s="88" t="s">
        <v>21</v>
      </c>
      <c r="D2" s="87"/>
      <c r="E2" s="88" t="s">
        <v>219</v>
      </c>
      <c r="F2" s="321" t="s">
        <v>465</v>
      </c>
      <c r="G2" s="23" t="s">
        <v>281</v>
      </c>
    </row>
    <row r="3" spans="1:7" ht="19.5" customHeight="1" x14ac:dyDescent="0.25">
      <c r="A3" s="156" t="s">
        <v>220</v>
      </c>
      <c r="B3" t="s">
        <v>466</v>
      </c>
      <c r="C3" s="156" t="s">
        <v>218</v>
      </c>
      <c r="D3" s="156" t="s">
        <v>467</v>
      </c>
      <c r="E3" s="87" t="s">
        <v>228</v>
      </c>
      <c r="F3" s="87"/>
      <c r="G3" s="23" t="s">
        <v>281</v>
      </c>
    </row>
    <row r="4" spans="1:7" ht="20.25" customHeight="1" x14ac:dyDescent="0.25">
      <c r="A4" s="473" t="s">
        <v>250</v>
      </c>
      <c r="B4" s="473"/>
      <c r="C4" s="473"/>
      <c r="D4" s="473"/>
      <c r="E4" s="157" t="s">
        <v>283</v>
      </c>
      <c r="F4" s="157"/>
      <c r="G4" s="154" t="s">
        <v>280</v>
      </c>
    </row>
    <row r="5" spans="1:7" ht="17.25" customHeight="1" x14ac:dyDescent="0.25">
      <c r="A5" s="461" t="s">
        <v>27</v>
      </c>
      <c r="B5" s="462"/>
      <c r="C5" s="462"/>
      <c r="D5" s="463"/>
      <c r="E5" s="459" t="s">
        <v>230</v>
      </c>
      <c r="F5" s="460"/>
    </row>
    <row r="6" spans="1:7" ht="17.25" customHeight="1" thickBot="1" x14ac:dyDescent="0.3">
      <c r="A6" s="464" t="s">
        <v>211</v>
      </c>
      <c r="B6" s="465"/>
      <c r="C6" s="465"/>
      <c r="D6" s="466"/>
      <c r="E6" s="467">
        <v>0</v>
      </c>
      <c r="F6" s="468"/>
    </row>
    <row r="7" spans="1:7" ht="24" customHeight="1" thickBot="1" x14ac:dyDescent="0.3">
      <c r="A7" s="474" t="s">
        <v>111</v>
      </c>
      <c r="B7" s="475"/>
      <c r="C7" s="476"/>
      <c r="D7" s="477"/>
      <c r="E7" s="477"/>
      <c r="F7" s="478"/>
    </row>
    <row r="8" spans="1:7" ht="38.25" customHeight="1" x14ac:dyDescent="0.25">
      <c r="A8" s="471" t="s">
        <v>227</v>
      </c>
      <c r="B8" s="472"/>
      <c r="C8" s="471" t="s">
        <v>229</v>
      </c>
      <c r="D8" s="472"/>
      <c r="E8" s="469" t="s">
        <v>231</v>
      </c>
      <c r="F8" s="470"/>
    </row>
    <row r="9" spans="1:7" ht="18.95" customHeight="1" x14ac:dyDescent="0.25">
      <c r="A9" s="450" t="s">
        <v>284</v>
      </c>
      <c r="B9" s="450"/>
      <c r="C9" s="452">
        <v>200.43</v>
      </c>
      <c r="D9" s="452"/>
      <c r="E9" s="444">
        <f>+Personnel!H22</f>
        <v>0</v>
      </c>
      <c r="F9" s="444"/>
    </row>
    <row r="10" spans="1:7" ht="18.95" customHeight="1" x14ac:dyDescent="0.25">
      <c r="A10" s="450" t="s">
        <v>285</v>
      </c>
      <c r="B10" s="450"/>
      <c r="C10" s="452">
        <v>200.43</v>
      </c>
      <c r="D10" s="452"/>
      <c r="E10" s="444">
        <f>+Personnel!H26</f>
        <v>0</v>
      </c>
      <c r="F10" s="444"/>
    </row>
    <row r="11" spans="1:7" ht="18.95" customHeight="1" x14ac:dyDescent="0.25">
      <c r="A11" s="450" t="s">
        <v>286</v>
      </c>
      <c r="B11" s="450"/>
      <c r="C11" s="443">
        <v>200.43100000000001</v>
      </c>
      <c r="D11" s="443"/>
      <c r="E11" s="444">
        <f>+'Fringe Benefits'!H21</f>
        <v>0</v>
      </c>
      <c r="F11" s="444"/>
    </row>
    <row r="12" spans="1:7" ht="18.95" customHeight="1" x14ac:dyDescent="0.25">
      <c r="A12" s="450" t="s">
        <v>287</v>
      </c>
      <c r="B12" s="450"/>
      <c r="C12" s="443">
        <v>200.43100000000001</v>
      </c>
      <c r="D12" s="443"/>
      <c r="E12" s="444">
        <f>+'Fringe Benefits'!H25</f>
        <v>0</v>
      </c>
      <c r="F12" s="444"/>
    </row>
    <row r="13" spans="1:7" ht="18.95" customHeight="1" x14ac:dyDescent="0.25">
      <c r="A13" s="450" t="s">
        <v>288</v>
      </c>
      <c r="B13" s="450"/>
      <c r="C13" s="443">
        <v>200.47399999999999</v>
      </c>
      <c r="D13" s="443"/>
      <c r="E13" s="444">
        <f>+Travel!I21</f>
        <v>0</v>
      </c>
      <c r="F13" s="444"/>
    </row>
    <row r="14" spans="1:7" ht="18.95" customHeight="1" x14ac:dyDescent="0.25">
      <c r="A14" s="450" t="s">
        <v>289</v>
      </c>
      <c r="B14" s="450"/>
      <c r="C14" s="443">
        <v>200.47399999999999</v>
      </c>
      <c r="D14" s="443"/>
      <c r="E14" s="444">
        <f>+Travel!I25</f>
        <v>0</v>
      </c>
      <c r="F14" s="444"/>
    </row>
    <row r="15" spans="1:7" ht="18.95" customHeight="1" x14ac:dyDescent="0.25">
      <c r="A15" s="450" t="s">
        <v>290</v>
      </c>
      <c r="B15" s="450"/>
      <c r="C15" s="443">
        <v>200.43899999999999</v>
      </c>
      <c r="D15" s="443"/>
      <c r="E15" s="444">
        <f>+'Equipment '!G17</f>
        <v>0</v>
      </c>
      <c r="F15" s="444"/>
    </row>
    <row r="16" spans="1:7" ht="18.95" customHeight="1" x14ac:dyDescent="0.25">
      <c r="A16" s="450" t="s">
        <v>291</v>
      </c>
      <c r="B16" s="450"/>
      <c r="C16" s="443">
        <v>200.43899999999999</v>
      </c>
      <c r="D16" s="443"/>
      <c r="E16" s="444">
        <f>+'Equipment '!G21</f>
        <v>0</v>
      </c>
      <c r="F16" s="444"/>
    </row>
    <row r="17" spans="1:6" ht="18.95" customHeight="1" x14ac:dyDescent="0.25">
      <c r="A17" s="450" t="s">
        <v>292</v>
      </c>
      <c r="B17" s="450"/>
      <c r="C17" s="443">
        <v>200.94</v>
      </c>
      <c r="D17" s="443"/>
      <c r="E17" s="444">
        <f>+Supplies!H24</f>
        <v>0</v>
      </c>
      <c r="F17" s="444"/>
    </row>
    <row r="18" spans="1:6" ht="18.95" customHeight="1" x14ac:dyDescent="0.25">
      <c r="A18" s="450" t="s">
        <v>293</v>
      </c>
      <c r="B18" s="450"/>
      <c r="C18" s="443">
        <v>200.94</v>
      </c>
      <c r="D18" s="443"/>
      <c r="E18" s="444">
        <f>+Supplies!H28</f>
        <v>0</v>
      </c>
      <c r="F18" s="444"/>
    </row>
    <row r="19" spans="1:6" ht="18.95" customHeight="1" x14ac:dyDescent="0.25">
      <c r="A19" s="450" t="s">
        <v>294</v>
      </c>
      <c r="B19" s="450"/>
      <c r="C19" s="443" t="s">
        <v>233</v>
      </c>
      <c r="D19" s="443"/>
      <c r="E19" s="444">
        <f>+'Contractual Services'!G24</f>
        <v>0</v>
      </c>
      <c r="F19" s="444"/>
    </row>
    <row r="20" spans="1:6" ht="18.95" customHeight="1" x14ac:dyDescent="0.25">
      <c r="A20" s="450" t="s">
        <v>295</v>
      </c>
      <c r="B20" s="450"/>
      <c r="C20" s="443" t="s">
        <v>233</v>
      </c>
      <c r="D20" s="443"/>
      <c r="E20" s="444">
        <f>+'Contractual Services'!G28</f>
        <v>0</v>
      </c>
      <c r="F20" s="444"/>
    </row>
    <row r="21" spans="1:6" ht="18.95" customHeight="1" x14ac:dyDescent="0.25">
      <c r="A21" s="450" t="s">
        <v>296</v>
      </c>
      <c r="B21" s="450"/>
      <c r="C21" s="443">
        <v>200.459</v>
      </c>
      <c r="D21" s="443"/>
      <c r="E21" s="444">
        <f>+Consultant!I33</f>
        <v>0</v>
      </c>
      <c r="F21" s="444"/>
    </row>
    <row r="22" spans="1:6" ht="18.95" customHeight="1" x14ac:dyDescent="0.25">
      <c r="A22" s="450" t="s">
        <v>297</v>
      </c>
      <c r="B22" s="450"/>
      <c r="C22" s="443">
        <v>200.459</v>
      </c>
      <c r="D22" s="443"/>
      <c r="E22" s="444">
        <f>+Consultant!I37</f>
        <v>0</v>
      </c>
      <c r="F22" s="444"/>
    </row>
    <row r="23" spans="1:6" ht="18.95" customHeight="1" x14ac:dyDescent="0.25">
      <c r="A23" s="451" t="s">
        <v>17</v>
      </c>
      <c r="B23" s="451"/>
      <c r="C23" s="449"/>
      <c r="D23" s="449"/>
      <c r="E23" s="458">
        <f>+'Construction '!G16</f>
        <v>0</v>
      </c>
      <c r="F23" s="458"/>
    </row>
    <row r="24" spans="1:6" ht="18.95" customHeight="1" x14ac:dyDescent="0.25">
      <c r="A24" s="442" t="s">
        <v>298</v>
      </c>
      <c r="B24" s="442"/>
      <c r="C24" s="443">
        <v>200.465</v>
      </c>
      <c r="D24" s="443"/>
      <c r="E24" s="444">
        <f>+'Occupancy '!H20</f>
        <v>0</v>
      </c>
      <c r="F24" s="444"/>
    </row>
    <row r="25" spans="1:6" ht="18.95" customHeight="1" x14ac:dyDescent="0.25">
      <c r="A25" s="442" t="s">
        <v>299</v>
      </c>
      <c r="B25" s="442"/>
      <c r="C25" s="443">
        <v>200.465</v>
      </c>
      <c r="D25" s="443"/>
      <c r="E25" s="444">
        <f>+'Occupancy '!H24</f>
        <v>0</v>
      </c>
      <c r="F25" s="444"/>
    </row>
    <row r="26" spans="1:6" ht="18.95" customHeight="1" x14ac:dyDescent="0.25">
      <c r="A26" s="442" t="s">
        <v>300</v>
      </c>
      <c r="B26" s="442"/>
      <c r="C26" s="443">
        <v>200.87</v>
      </c>
      <c r="D26" s="443"/>
      <c r="E26" s="444">
        <f>+'R &amp; D '!G18</f>
        <v>0</v>
      </c>
      <c r="F26" s="444"/>
    </row>
    <row r="27" spans="1:6" ht="18.95" customHeight="1" x14ac:dyDescent="0.25">
      <c r="A27" s="442" t="s">
        <v>301</v>
      </c>
      <c r="B27" s="442"/>
      <c r="C27" s="443">
        <v>200.87</v>
      </c>
      <c r="D27" s="443"/>
      <c r="E27" s="444">
        <f>+'R &amp; D '!G22</f>
        <v>0</v>
      </c>
      <c r="F27" s="444"/>
    </row>
    <row r="28" spans="1:6" ht="18.95" customHeight="1" x14ac:dyDescent="0.25">
      <c r="A28" s="442" t="s">
        <v>302</v>
      </c>
      <c r="B28" s="442"/>
      <c r="C28" s="443"/>
      <c r="D28" s="443"/>
      <c r="E28" s="444">
        <f>+'Telecommunications '!G20</f>
        <v>0</v>
      </c>
      <c r="F28" s="444"/>
    </row>
    <row r="29" spans="1:6" ht="18.95" customHeight="1" x14ac:dyDescent="0.25">
      <c r="A29" s="442" t="s">
        <v>303</v>
      </c>
      <c r="B29" s="442"/>
      <c r="C29" s="443"/>
      <c r="D29" s="443"/>
      <c r="E29" s="444">
        <f>+'Telecommunications '!G24</f>
        <v>0</v>
      </c>
      <c r="F29" s="444"/>
    </row>
    <row r="30" spans="1:6" ht="18.95" customHeight="1" x14ac:dyDescent="0.25">
      <c r="A30" s="442" t="s">
        <v>304</v>
      </c>
      <c r="B30" s="442"/>
      <c r="C30" s="443">
        <v>200.47200000000001</v>
      </c>
      <c r="D30" s="443"/>
      <c r="E30" s="444">
        <f>+'Training &amp; Education'!G20</f>
        <v>0</v>
      </c>
      <c r="F30" s="444"/>
    </row>
    <row r="31" spans="1:6" ht="18.95" customHeight="1" x14ac:dyDescent="0.25">
      <c r="A31" s="442" t="s">
        <v>305</v>
      </c>
      <c r="B31" s="442"/>
      <c r="C31" s="443">
        <v>200.47200000000001</v>
      </c>
      <c r="D31" s="443"/>
      <c r="E31" s="444">
        <f>+'Training &amp; Education'!G24</f>
        <v>0</v>
      </c>
      <c r="F31" s="444"/>
    </row>
    <row r="32" spans="1:6" ht="18.95" customHeight="1" x14ac:dyDescent="0.25">
      <c r="A32" s="442" t="s">
        <v>306</v>
      </c>
      <c r="B32" s="442"/>
      <c r="C32" s="443" t="s">
        <v>232</v>
      </c>
      <c r="D32" s="443"/>
      <c r="E32" s="444">
        <f>+'Direct Administrative '!H20</f>
        <v>0</v>
      </c>
      <c r="F32" s="444"/>
    </row>
    <row r="33" spans="1:6" ht="18.95" customHeight="1" x14ac:dyDescent="0.25">
      <c r="A33" s="442" t="s">
        <v>307</v>
      </c>
      <c r="B33" s="442"/>
      <c r="C33" s="443" t="s">
        <v>232</v>
      </c>
      <c r="D33" s="443"/>
      <c r="E33" s="444">
        <f>+'Direct Administrative '!H24</f>
        <v>0</v>
      </c>
      <c r="F33" s="444"/>
    </row>
    <row r="34" spans="1:6" ht="18.95" customHeight="1" x14ac:dyDescent="0.25">
      <c r="A34" s="442" t="s">
        <v>308</v>
      </c>
      <c r="B34" s="442"/>
      <c r="C34" s="443"/>
      <c r="D34" s="443"/>
      <c r="E34" s="444">
        <f>+'Miscellaneous (other) Costs '!G21</f>
        <v>0</v>
      </c>
      <c r="F34" s="444"/>
    </row>
    <row r="35" spans="1:6" ht="18.95" customHeight="1" x14ac:dyDescent="0.25">
      <c r="A35" s="442" t="s">
        <v>309</v>
      </c>
      <c r="B35" s="442"/>
      <c r="C35" s="443"/>
      <c r="D35" s="443"/>
      <c r="E35" s="444">
        <f>+'Miscellaneous (other) Costs '!G25</f>
        <v>0</v>
      </c>
      <c r="F35" s="444"/>
    </row>
    <row r="36" spans="1:6" ht="18.95" customHeight="1" x14ac:dyDescent="0.25">
      <c r="A36" s="442" t="s">
        <v>328</v>
      </c>
      <c r="B36" s="442"/>
      <c r="C36" s="443"/>
      <c r="D36" s="443"/>
      <c r="E36" s="444">
        <f>+'Direct Training'!G27</f>
        <v>0</v>
      </c>
      <c r="F36" s="444"/>
    </row>
    <row r="37" spans="1:6" ht="18.95" customHeight="1" x14ac:dyDescent="0.25">
      <c r="A37" s="442" t="s">
        <v>329</v>
      </c>
      <c r="B37" s="442"/>
      <c r="C37" s="443"/>
      <c r="D37" s="443"/>
      <c r="E37" s="444">
        <f>+'Direct Training'!G31</f>
        <v>0</v>
      </c>
      <c r="F37" s="444"/>
    </row>
    <row r="38" spans="1:6" ht="18.95" customHeight="1" x14ac:dyDescent="0.25">
      <c r="A38" s="442" t="s">
        <v>330</v>
      </c>
      <c r="B38" s="442"/>
      <c r="C38" s="443"/>
      <c r="D38" s="443"/>
      <c r="E38" s="444">
        <f>+'Work Based'!G20</f>
        <v>0</v>
      </c>
      <c r="F38" s="444"/>
    </row>
    <row r="39" spans="1:6" ht="18.95" customHeight="1" x14ac:dyDescent="0.25">
      <c r="A39" s="442" t="s">
        <v>331</v>
      </c>
      <c r="B39" s="442"/>
      <c r="C39" s="443"/>
      <c r="D39" s="443"/>
      <c r="E39" s="444">
        <f>+'Work Based'!G24</f>
        <v>0</v>
      </c>
      <c r="F39" s="444"/>
    </row>
    <row r="40" spans="1:6" ht="18.95" customHeight="1" x14ac:dyDescent="0.25">
      <c r="A40" s="442" t="s">
        <v>332</v>
      </c>
      <c r="B40" s="442"/>
      <c r="C40" s="443"/>
      <c r="D40" s="443"/>
      <c r="E40" s="444">
        <f>+'Other Program'!G29</f>
        <v>0</v>
      </c>
      <c r="F40" s="444"/>
    </row>
    <row r="41" spans="1:6" ht="18.95" customHeight="1" x14ac:dyDescent="0.25">
      <c r="A41" s="442" t="s">
        <v>333</v>
      </c>
      <c r="B41" s="442"/>
      <c r="C41" s="443"/>
      <c r="D41" s="443"/>
      <c r="E41" s="444">
        <f>+'Other Program'!G33</f>
        <v>0</v>
      </c>
      <c r="F41" s="444"/>
    </row>
    <row r="42" spans="1:6" ht="18.95" customHeight="1" x14ac:dyDescent="0.25">
      <c r="A42" s="450" t="s">
        <v>212</v>
      </c>
      <c r="B42" s="450"/>
      <c r="C42" s="447">
        <v>200.41300000000001</v>
      </c>
      <c r="D42" s="447"/>
      <c r="E42" s="444">
        <f>SUM(E9:F41)</f>
        <v>0</v>
      </c>
      <c r="F42" s="444"/>
    </row>
    <row r="43" spans="1:6" ht="23.25" customHeight="1" x14ac:dyDescent="0.25">
      <c r="A43" s="445" t="s">
        <v>310</v>
      </c>
      <c r="B43" s="445"/>
      <c r="C43" s="446">
        <v>200.41399999999999</v>
      </c>
      <c r="D43" s="446"/>
      <c r="E43" s="444">
        <f>+'Indirect Costs '!H18</f>
        <v>0</v>
      </c>
      <c r="F43" s="444"/>
    </row>
    <row r="44" spans="1:6" ht="28.5" customHeight="1" x14ac:dyDescent="0.25">
      <c r="A44" s="440" t="s">
        <v>24</v>
      </c>
      <c r="B44" s="441"/>
      <c r="C44" s="441"/>
      <c r="D44" s="155"/>
      <c r="E44" s="155"/>
      <c r="F44" s="158"/>
    </row>
    <row r="45" spans="1:6" ht="23.25" customHeight="1" x14ac:dyDescent="0.25">
      <c r="A45" s="445" t="s">
        <v>311</v>
      </c>
      <c r="B45" s="445"/>
      <c r="C45" s="446">
        <v>200.41399999999999</v>
      </c>
      <c r="D45" s="446"/>
      <c r="E45" s="444">
        <f>+'Indirect Costs '!H22</f>
        <v>0</v>
      </c>
      <c r="F45" s="444"/>
    </row>
    <row r="46" spans="1:6" ht="28.5" customHeight="1" x14ac:dyDescent="0.25">
      <c r="A46" s="440" t="s">
        <v>24</v>
      </c>
      <c r="B46" s="441"/>
      <c r="C46" s="441"/>
      <c r="D46" s="155"/>
      <c r="E46" s="155"/>
      <c r="F46" s="158"/>
    </row>
    <row r="47" spans="1:6" ht="26.25" customHeight="1" x14ac:dyDescent="0.25">
      <c r="A47" s="448" t="s">
        <v>234</v>
      </c>
      <c r="B47" s="448"/>
      <c r="C47" s="448"/>
      <c r="D47" s="448"/>
      <c r="E47" s="453">
        <f>SUM(E42:F45)</f>
        <v>0</v>
      </c>
      <c r="F47" s="454"/>
    </row>
    <row r="48" spans="1:6" ht="17.25" customHeight="1" x14ac:dyDescent="0.25">
      <c r="A48" s="8"/>
    </row>
    <row r="49" spans="1:5" ht="24" customHeight="1" x14ac:dyDescent="0.25">
      <c r="A49" s="52"/>
      <c r="B49" s="52"/>
      <c r="C49" s="52"/>
      <c r="D49" s="52"/>
      <c r="E49" s="52"/>
    </row>
    <row r="50" spans="1:5" x14ac:dyDescent="0.25">
      <c r="A50" s="8"/>
    </row>
    <row r="51" spans="1:5" x14ac:dyDescent="0.25">
      <c r="A51" s="8"/>
    </row>
    <row r="52" spans="1:5" x14ac:dyDescent="0.25">
      <c r="A52" s="8"/>
    </row>
    <row r="53" spans="1:5" x14ac:dyDescent="0.25">
      <c r="A53" s="8"/>
    </row>
    <row r="54" spans="1:5" x14ac:dyDescent="0.25">
      <c r="A54" s="8"/>
    </row>
    <row r="55" spans="1:5" x14ac:dyDescent="0.25">
      <c r="A55" s="8"/>
    </row>
    <row r="56" spans="1:5" x14ac:dyDescent="0.25">
      <c r="A56" s="8"/>
    </row>
    <row r="57" spans="1:5" x14ac:dyDescent="0.25">
      <c r="A57" s="8"/>
    </row>
    <row r="58" spans="1:5" x14ac:dyDescent="0.25">
      <c r="A58" s="8"/>
    </row>
    <row r="59" spans="1:5" x14ac:dyDescent="0.25">
      <c r="A59" s="8"/>
    </row>
    <row r="60" spans="1:5" x14ac:dyDescent="0.25">
      <c r="A60" s="8"/>
    </row>
    <row r="61" spans="1:5" x14ac:dyDescent="0.25">
      <c r="A61" s="8"/>
    </row>
    <row r="62" spans="1:5" x14ac:dyDescent="0.25">
      <c r="A62" s="8"/>
    </row>
    <row r="63" spans="1:5" x14ac:dyDescent="0.25">
      <c r="A63" s="8"/>
    </row>
    <row r="64" spans="1:5"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sheetData>
  <sheetProtection algorithmName="SHA-512" hashValue="v0M2YmyrPjTN9wiFKh3qhYSOmihqo4cXc+E0bpKYwxezlMzq9ZKWyaLvj28KkY2sZgnVc0J7OZ1yM++1AVH7pg==" saltValue="IBW04+xwMSS6qiWdhz+pSA==" spinCount="100000" sheet="1" objects="1" scenarios="1"/>
  <mergeCells count="123">
    <mergeCell ref="E20:F20"/>
    <mergeCell ref="A18:B18"/>
    <mergeCell ref="C18:D18"/>
    <mergeCell ref="E18:F18"/>
    <mergeCell ref="A19:B19"/>
    <mergeCell ref="C19:D19"/>
    <mergeCell ref="E19:F19"/>
    <mergeCell ref="E16:F16"/>
    <mergeCell ref="A17:B17"/>
    <mergeCell ref="C17:D17"/>
    <mergeCell ref="E17:F17"/>
    <mergeCell ref="A14:B14"/>
    <mergeCell ref="C14:D14"/>
    <mergeCell ref="E14:F14"/>
    <mergeCell ref="A15:B15"/>
    <mergeCell ref="C15:D15"/>
    <mergeCell ref="E15:F15"/>
    <mergeCell ref="A13:B13"/>
    <mergeCell ref="C13:D13"/>
    <mergeCell ref="E13:F13"/>
    <mergeCell ref="A10:B10"/>
    <mergeCell ref="C10:D10"/>
    <mergeCell ref="E10:F10"/>
    <mergeCell ref="A11:B11"/>
    <mergeCell ref="C11:D11"/>
    <mergeCell ref="E11:F11"/>
    <mergeCell ref="E47:F47"/>
    <mergeCell ref="B1:D1"/>
    <mergeCell ref="E42:F42"/>
    <mergeCell ref="E23:F23"/>
    <mergeCell ref="E5:F5"/>
    <mergeCell ref="A5:D5"/>
    <mergeCell ref="A6:D6"/>
    <mergeCell ref="E6:F6"/>
    <mergeCell ref="E8:F8"/>
    <mergeCell ref="A9:B9"/>
    <mergeCell ref="C9:D9"/>
    <mergeCell ref="E9:F9"/>
    <mergeCell ref="E1:F1"/>
    <mergeCell ref="C8:D8"/>
    <mergeCell ref="A8:B8"/>
    <mergeCell ref="A4:D4"/>
    <mergeCell ref="A7:F7"/>
    <mergeCell ref="A12:B12"/>
    <mergeCell ref="C12:D12"/>
    <mergeCell ref="E12:F12"/>
    <mergeCell ref="A23:B23"/>
    <mergeCell ref="C21:D21"/>
    <mergeCell ref="A26:B26"/>
    <mergeCell ref="C26:D26"/>
    <mergeCell ref="A30:B30"/>
    <mergeCell ref="C30:D30"/>
    <mergeCell ref="A34:B34"/>
    <mergeCell ref="C34:D34"/>
    <mergeCell ref="A16:B16"/>
    <mergeCell ref="C16:D16"/>
    <mergeCell ref="A20:B20"/>
    <mergeCell ref="C20:D20"/>
    <mergeCell ref="E30:F30"/>
    <mergeCell ref="A31:B31"/>
    <mergeCell ref="C31:D31"/>
    <mergeCell ref="E31:F31"/>
    <mergeCell ref="A32:B32"/>
    <mergeCell ref="C32:D32"/>
    <mergeCell ref="E32:F32"/>
    <mergeCell ref="A33:B33"/>
    <mergeCell ref="C33:D33"/>
    <mergeCell ref="E33:F33"/>
    <mergeCell ref="A47:D47"/>
    <mergeCell ref="C23:D23"/>
    <mergeCell ref="A42:B42"/>
    <mergeCell ref="A21:B21"/>
    <mergeCell ref="E21:F21"/>
    <mergeCell ref="A22:B22"/>
    <mergeCell ref="C22:D22"/>
    <mergeCell ref="E22:F22"/>
    <mergeCell ref="A24:B24"/>
    <mergeCell ref="C24:D24"/>
    <mergeCell ref="E24:F24"/>
    <mergeCell ref="A25:B25"/>
    <mergeCell ref="C25:D25"/>
    <mergeCell ref="E25:F25"/>
    <mergeCell ref="E26:F26"/>
    <mergeCell ref="A27:B27"/>
    <mergeCell ref="C27:D27"/>
    <mergeCell ref="E27:F27"/>
    <mergeCell ref="A28:B28"/>
    <mergeCell ref="C28:D28"/>
    <mergeCell ref="E28:F28"/>
    <mergeCell ref="A29:B29"/>
    <mergeCell ref="C29:D29"/>
    <mergeCell ref="E29:F29"/>
    <mergeCell ref="E34:F34"/>
    <mergeCell ref="A35:B35"/>
    <mergeCell ref="C35:D35"/>
    <mergeCell ref="E35:F35"/>
    <mergeCell ref="A43:B43"/>
    <mergeCell ref="C43:D43"/>
    <mergeCell ref="E43:F43"/>
    <mergeCell ref="A44:C44"/>
    <mergeCell ref="A45:B45"/>
    <mergeCell ref="C45:D45"/>
    <mergeCell ref="E45:F45"/>
    <mergeCell ref="C42:D42"/>
    <mergeCell ref="A46:C46"/>
    <mergeCell ref="A36:B36"/>
    <mergeCell ref="C36:D36"/>
    <mergeCell ref="E36:F36"/>
    <mergeCell ref="A37:B37"/>
    <mergeCell ref="C37:D37"/>
    <mergeCell ref="E37:F37"/>
    <mergeCell ref="A38:B38"/>
    <mergeCell ref="C38:D38"/>
    <mergeCell ref="E38:F38"/>
    <mergeCell ref="A39:B39"/>
    <mergeCell ref="C39:D39"/>
    <mergeCell ref="E39:F39"/>
    <mergeCell ref="A40:B40"/>
    <mergeCell ref="C40:D40"/>
    <mergeCell ref="E40:F40"/>
    <mergeCell ref="A41:B41"/>
    <mergeCell ref="C41:D41"/>
    <mergeCell ref="E41:F41"/>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J30"/>
  <sheetViews>
    <sheetView zoomScaleNormal="100" workbookViewId="0"/>
  </sheetViews>
  <sheetFormatPr defaultRowHeight="15" x14ac:dyDescent="0.25"/>
  <cols>
    <col min="1" max="1" width="2.28515625" style="8" customWidth="1"/>
    <col min="2" max="2" width="31.140625" style="8" customWidth="1"/>
    <col min="3" max="3" width="24.85546875" style="8" customWidth="1"/>
    <col min="4" max="7" width="14.5703125" style="8" customWidth="1"/>
    <col min="8" max="8" width="14.42578125" style="8" customWidth="1"/>
    <col min="9" max="9" width="2.42578125" style="8" customWidth="1"/>
    <col min="10" max="16384" width="9.140625" style="8"/>
  </cols>
  <sheetData>
    <row r="1" spans="2:10" ht="27" customHeight="1" x14ac:dyDescent="0.25">
      <c r="B1" s="569" t="s">
        <v>193</v>
      </c>
      <c r="C1" s="569"/>
      <c r="D1" s="569"/>
      <c r="E1" s="569"/>
      <c r="F1" s="569"/>
      <c r="G1" s="569"/>
      <c r="H1" s="8">
        <f>+'Section A'!B2</f>
        <v>0</v>
      </c>
    </row>
    <row r="2" spans="2:10" ht="54.75" customHeight="1" x14ac:dyDescent="0.25">
      <c r="B2" s="573" t="s">
        <v>196</v>
      </c>
      <c r="C2" s="573"/>
      <c r="D2" s="573"/>
      <c r="E2" s="573"/>
      <c r="F2" s="573"/>
      <c r="G2" s="573"/>
      <c r="H2" s="573"/>
    </row>
    <row r="3" spans="2:10" ht="8.25" customHeight="1" x14ac:dyDescent="0.25">
      <c r="B3" s="13"/>
      <c r="C3" s="13"/>
      <c r="D3" s="13"/>
      <c r="E3" s="13"/>
      <c r="F3" s="13"/>
      <c r="G3" s="13"/>
      <c r="H3" s="13"/>
    </row>
    <row r="4" spans="2:10" x14ac:dyDescent="0.25">
      <c r="B4" s="572" t="s">
        <v>29</v>
      </c>
      <c r="C4" s="572" t="s">
        <v>30</v>
      </c>
      <c r="D4" s="572" t="s">
        <v>28</v>
      </c>
      <c r="E4" s="572"/>
      <c r="F4" s="572"/>
      <c r="G4" s="572"/>
      <c r="H4" s="572" t="s">
        <v>34</v>
      </c>
    </row>
    <row r="5" spans="2:10" ht="24" x14ac:dyDescent="0.25">
      <c r="B5" s="572"/>
      <c r="C5" s="572"/>
      <c r="D5" s="15" t="s">
        <v>31</v>
      </c>
      <c r="E5" s="15" t="s">
        <v>35</v>
      </c>
      <c r="F5" s="61" t="s">
        <v>32</v>
      </c>
      <c r="G5" s="61" t="s">
        <v>33</v>
      </c>
      <c r="H5" s="572"/>
      <c r="J5" s="148" t="s">
        <v>253</v>
      </c>
    </row>
    <row r="6" spans="2:10" s="282" customFormat="1" x14ac:dyDescent="0.25">
      <c r="B6" s="290"/>
      <c r="C6" s="290"/>
      <c r="D6" s="134"/>
      <c r="E6" s="283"/>
      <c r="F6" s="97"/>
      <c r="G6" s="283"/>
      <c r="H6" s="90">
        <f>ROUND(+D6*F6*G6,2)</f>
        <v>0</v>
      </c>
      <c r="J6" s="118"/>
    </row>
    <row r="7" spans="2:10" s="282" customFormat="1" x14ac:dyDescent="0.25">
      <c r="B7" s="163"/>
      <c r="C7" s="163"/>
      <c r="D7" s="152"/>
      <c r="E7" s="160"/>
      <c r="F7" s="95"/>
      <c r="G7" s="160"/>
      <c r="H7" s="90">
        <f>ROUND(+D7*F7*G7,2)</f>
        <v>0</v>
      </c>
      <c r="J7" s="116"/>
    </row>
    <row r="8" spans="2:10" s="282" customFormat="1" ht="17.25" x14ac:dyDescent="0.4">
      <c r="B8" s="164"/>
      <c r="C8" s="164"/>
      <c r="D8" s="152"/>
      <c r="E8" s="160"/>
      <c r="F8" s="95"/>
      <c r="G8" s="160"/>
      <c r="H8" s="93">
        <f>ROUND(+D8*F8*G8,2)</f>
        <v>0</v>
      </c>
      <c r="J8" s="116"/>
    </row>
    <row r="9" spans="2:10" s="282" customFormat="1" x14ac:dyDescent="0.25">
      <c r="B9" s="164"/>
      <c r="C9" s="164"/>
      <c r="D9" s="153"/>
      <c r="E9" s="160"/>
      <c r="F9" s="95"/>
      <c r="G9" s="162" t="s">
        <v>366</v>
      </c>
      <c r="H9" s="90">
        <f>SUM(H7:H8)</f>
        <v>0</v>
      </c>
      <c r="J9" s="118" t="s">
        <v>254</v>
      </c>
    </row>
    <row r="10" spans="2:10" s="282" customFormat="1" x14ac:dyDescent="0.25">
      <c r="B10" s="290"/>
      <c r="C10" s="290"/>
      <c r="D10" s="134"/>
      <c r="E10" s="283"/>
      <c r="F10" s="97"/>
      <c r="G10" s="283"/>
      <c r="H10" s="98"/>
      <c r="J10" s="118"/>
    </row>
    <row r="11" spans="2:10" s="282" customFormat="1" x14ac:dyDescent="0.25">
      <c r="B11" s="163"/>
      <c r="C11" s="163"/>
      <c r="D11" s="152"/>
      <c r="E11" s="160"/>
      <c r="F11" s="95"/>
      <c r="G11" s="160"/>
      <c r="H11" s="90">
        <f>ROUND(+D11*F11*G11,2)</f>
        <v>0</v>
      </c>
      <c r="J11" s="116"/>
    </row>
    <row r="12" spans="2:10" s="282" customFormat="1" ht="17.25" x14ac:dyDescent="0.4">
      <c r="B12" s="164"/>
      <c r="C12" s="164"/>
      <c r="D12" s="152"/>
      <c r="E12" s="160"/>
      <c r="F12" s="95"/>
      <c r="G12" s="160"/>
      <c r="H12" s="93">
        <f>ROUND(+D12*F12*G12,2)</f>
        <v>0</v>
      </c>
      <c r="J12" s="116"/>
    </row>
    <row r="13" spans="2:10" s="282" customFormat="1" x14ac:dyDescent="0.25">
      <c r="B13" s="164"/>
      <c r="C13" s="164"/>
      <c r="D13" s="153"/>
      <c r="E13" s="160"/>
      <c r="F13" s="95"/>
      <c r="G13" s="162" t="s">
        <v>368</v>
      </c>
      <c r="H13" s="90">
        <f>SUM(H11:H12)</f>
        <v>0</v>
      </c>
      <c r="J13" s="118" t="s">
        <v>254</v>
      </c>
    </row>
    <row r="14" spans="2:10" s="362" customFormat="1" x14ac:dyDescent="0.25">
      <c r="B14" s="376"/>
      <c r="C14" s="376"/>
      <c r="D14" s="386"/>
      <c r="E14" s="403"/>
      <c r="F14" s="404"/>
      <c r="G14" s="403"/>
      <c r="H14" s="405"/>
      <c r="J14" s="365"/>
    </row>
    <row r="15" spans="2:10" s="362" customFormat="1" ht="17.25" x14ac:dyDescent="0.4">
      <c r="B15" s="353"/>
      <c r="C15" s="353"/>
      <c r="D15" s="409"/>
      <c r="E15" s="350"/>
      <c r="F15" s="410"/>
      <c r="G15" s="350"/>
      <c r="H15" s="411">
        <f>ROUND(+D15*F15*G15,2)</f>
        <v>0</v>
      </c>
    </row>
    <row r="16" spans="2:10" s="362" customFormat="1" x14ac:dyDescent="0.25">
      <c r="B16" s="353"/>
      <c r="C16" s="353"/>
      <c r="D16" s="397"/>
      <c r="E16" s="355"/>
      <c r="F16" s="375"/>
      <c r="G16" s="375" t="s">
        <v>36</v>
      </c>
      <c r="H16" s="356">
        <f>H15</f>
        <v>0</v>
      </c>
      <c r="J16" s="365" t="s">
        <v>255</v>
      </c>
    </row>
    <row r="17" spans="2:10" s="362" customFormat="1" x14ac:dyDescent="0.25">
      <c r="D17" s="381"/>
      <c r="E17" s="406"/>
      <c r="F17" s="407"/>
      <c r="G17" s="406"/>
      <c r="H17" s="392"/>
    </row>
    <row r="18" spans="2:10" s="104" customFormat="1" x14ac:dyDescent="0.25">
      <c r="B18" s="286" t="s">
        <v>387</v>
      </c>
      <c r="C18" s="109"/>
      <c r="D18" s="109"/>
      <c r="E18" s="109"/>
      <c r="F18" s="109"/>
      <c r="G18" s="109"/>
      <c r="H18" s="110"/>
      <c r="J18" s="148" t="s">
        <v>256</v>
      </c>
    </row>
    <row r="19" spans="2:10" s="104" customFormat="1" ht="18.75" customHeight="1" x14ac:dyDescent="0.25">
      <c r="B19" s="628"/>
      <c r="C19" s="629"/>
      <c r="D19" s="629"/>
      <c r="E19" s="629"/>
      <c r="F19" s="629"/>
      <c r="G19" s="629"/>
      <c r="H19" s="630"/>
      <c r="J19"/>
    </row>
    <row r="20" spans="2:10" x14ac:dyDescent="0.25">
      <c r="B20" s="111"/>
      <c r="C20" s="112"/>
      <c r="D20" s="112"/>
      <c r="E20" s="112"/>
      <c r="F20" s="113"/>
      <c r="G20" s="287" t="s">
        <v>366</v>
      </c>
      <c r="H20" s="288">
        <f>ROUND(H9,2)</f>
        <v>0</v>
      </c>
      <c r="J20" s="148" t="s">
        <v>257</v>
      </c>
    </row>
    <row r="21" spans="2:10" x14ac:dyDescent="0.25">
      <c r="G21" s="277"/>
      <c r="H21" s="277"/>
    </row>
    <row r="22" spans="2:10" s="104" customFormat="1" x14ac:dyDescent="0.25">
      <c r="B22" s="286" t="s">
        <v>388</v>
      </c>
      <c r="C22" s="109"/>
      <c r="D22" s="109"/>
      <c r="E22" s="109"/>
      <c r="F22" s="109"/>
      <c r="G22" s="109"/>
      <c r="H22" s="110"/>
      <c r="J22" s="148" t="s">
        <v>256</v>
      </c>
    </row>
    <row r="23" spans="2:10" s="104" customFormat="1" ht="18.75" customHeight="1" x14ac:dyDescent="0.25">
      <c r="B23" s="628"/>
      <c r="C23" s="629"/>
      <c r="D23" s="629"/>
      <c r="E23" s="629"/>
      <c r="F23" s="629"/>
      <c r="G23" s="629"/>
      <c r="H23" s="630"/>
      <c r="J23"/>
    </row>
    <row r="24" spans="2:10" x14ac:dyDescent="0.25">
      <c r="B24" s="111"/>
      <c r="C24" s="112"/>
      <c r="D24" s="112"/>
      <c r="E24" s="112"/>
      <c r="F24" s="113"/>
      <c r="G24" s="287" t="s">
        <v>368</v>
      </c>
      <c r="H24" s="288">
        <f>ROUND(H13,2)</f>
        <v>0</v>
      </c>
      <c r="J24" s="148" t="s">
        <v>257</v>
      </c>
    </row>
    <row r="26" spans="2:10" s="362" customFormat="1" x14ac:dyDescent="0.25">
      <c r="B26" s="344" t="s">
        <v>210</v>
      </c>
      <c r="C26" s="359"/>
      <c r="D26" s="360"/>
      <c r="E26" s="360"/>
      <c r="F26" s="360"/>
      <c r="G26" s="360"/>
      <c r="H26" s="361"/>
      <c r="J26" s="365" t="s">
        <v>256</v>
      </c>
    </row>
    <row r="27" spans="2:10" s="362" customFormat="1" x14ac:dyDescent="0.25">
      <c r="B27" s="619"/>
      <c r="C27" s="620"/>
      <c r="D27" s="620"/>
      <c r="E27" s="620"/>
      <c r="F27" s="620"/>
      <c r="G27" s="620"/>
      <c r="H27" s="621"/>
    </row>
    <row r="28" spans="2:10" s="362" customFormat="1" x14ac:dyDescent="0.25">
      <c r="B28" s="369"/>
      <c r="C28" s="370"/>
      <c r="D28" s="370"/>
      <c r="E28" s="370"/>
      <c r="F28" s="408"/>
      <c r="G28" s="382" t="s">
        <v>36</v>
      </c>
      <c r="H28" s="346">
        <f>ROUND(H16,2)</f>
        <v>0</v>
      </c>
      <c r="J28" s="365" t="s">
        <v>258</v>
      </c>
    </row>
    <row r="29" spans="2:10" x14ac:dyDescent="0.25">
      <c r="H29" s="86"/>
    </row>
    <row r="30" spans="2:10" x14ac:dyDescent="0.25">
      <c r="E30" s="571" t="s">
        <v>76</v>
      </c>
      <c r="F30" s="571"/>
      <c r="G30" s="571"/>
      <c r="H30" s="76">
        <f>+H28+H20+H24</f>
        <v>0</v>
      </c>
      <c r="J30" s="147" t="s">
        <v>259</v>
      </c>
    </row>
  </sheetData>
  <sheetProtection algorithmName="SHA-512" hashValue="jrX8CZmyqypqUPn2sD6sTjzhSI6ApbOo1VEcCAtHlgDp0muMmoIOt92HkU1Lsh3nC8a6zbroz/JQiOtNeQI4sw==" saltValue="ZLURf95oU1Sv9IPHibDUwA==" spinCount="100000" sheet="1" objects="1" scenarios="1" formatCells="0" formatRows="0" insertRows="0" deleteRows="0" sort="0"/>
  <mergeCells count="10">
    <mergeCell ref="B1:G1"/>
    <mergeCell ref="E30:G30"/>
    <mergeCell ref="B2:H2"/>
    <mergeCell ref="B4:B5"/>
    <mergeCell ref="C4:C5"/>
    <mergeCell ref="D4:G4"/>
    <mergeCell ref="H4:H5"/>
    <mergeCell ref="B19:H19"/>
    <mergeCell ref="B23:H23"/>
    <mergeCell ref="B27:H27"/>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31"/>
  <sheetViews>
    <sheetView zoomScaleNormal="100" workbookViewId="0">
      <selection sqref="A1:F1"/>
    </sheetView>
  </sheetViews>
  <sheetFormatPr defaultRowHeight="15" x14ac:dyDescent="0.25"/>
  <cols>
    <col min="1" max="2" width="21.7109375" style="8" customWidth="1"/>
    <col min="3" max="6" width="15.28515625" style="8" customWidth="1"/>
    <col min="7" max="7" width="17" style="8" customWidth="1"/>
    <col min="8" max="8" width="2.7109375" style="8" customWidth="1"/>
    <col min="9" max="16384" width="9.140625" style="8"/>
  </cols>
  <sheetData>
    <row r="1" spans="1:9" ht="20.25" customHeight="1" x14ac:dyDescent="0.25">
      <c r="A1" s="569" t="s">
        <v>193</v>
      </c>
      <c r="B1" s="569"/>
      <c r="C1" s="569"/>
      <c r="D1" s="569"/>
      <c r="E1" s="569"/>
      <c r="F1" s="569"/>
      <c r="G1" s="8">
        <f>+'Section A'!B2</f>
        <v>0</v>
      </c>
    </row>
    <row r="2" spans="1:9" ht="48" customHeight="1" x14ac:dyDescent="0.25">
      <c r="A2" s="573" t="s">
        <v>269</v>
      </c>
      <c r="B2" s="573"/>
      <c r="C2" s="573"/>
      <c r="D2" s="573"/>
      <c r="E2" s="573"/>
      <c r="F2" s="573"/>
      <c r="G2" s="573"/>
    </row>
    <row r="3" spans="1:9" x14ac:dyDescent="0.25">
      <c r="A3" s="13"/>
      <c r="B3" s="13"/>
      <c r="C3" s="13"/>
      <c r="D3" s="13"/>
      <c r="E3" s="13"/>
      <c r="F3" s="13"/>
      <c r="G3" s="13"/>
    </row>
    <row r="4" spans="1:9" x14ac:dyDescent="0.25">
      <c r="A4" s="572" t="s">
        <v>68</v>
      </c>
      <c r="B4" s="572"/>
      <c r="C4" s="572" t="s">
        <v>28</v>
      </c>
      <c r="D4" s="572"/>
      <c r="E4" s="572"/>
      <c r="F4" s="572"/>
      <c r="G4" s="572" t="s">
        <v>34</v>
      </c>
    </row>
    <row r="5" spans="1:9" x14ac:dyDescent="0.25">
      <c r="A5" s="572"/>
      <c r="B5" s="572"/>
      <c r="C5" s="61" t="s">
        <v>48</v>
      </c>
      <c r="D5" s="61" t="s">
        <v>47</v>
      </c>
      <c r="E5" s="61" t="s">
        <v>34</v>
      </c>
      <c r="F5" s="61" t="s">
        <v>33</v>
      </c>
      <c r="G5" s="572"/>
      <c r="I5" s="148" t="s">
        <v>253</v>
      </c>
    </row>
    <row r="6" spans="1:9" s="282" customFormat="1" x14ac:dyDescent="0.25">
      <c r="A6" s="100"/>
      <c r="B6" s="100"/>
      <c r="C6" s="102"/>
      <c r="D6" s="102"/>
      <c r="E6" s="121"/>
      <c r="F6" s="102"/>
      <c r="G6" s="138">
        <f t="shared" ref="G6:G7" si="0">ROUND(+C6*E6*F6,2)</f>
        <v>0</v>
      </c>
      <c r="I6" s="116"/>
    </row>
    <row r="7" spans="1:9" s="282" customFormat="1" x14ac:dyDescent="0.25">
      <c r="A7" s="100"/>
      <c r="B7" s="100"/>
      <c r="C7" s="102"/>
      <c r="D7" s="102"/>
      <c r="E7" s="121"/>
      <c r="F7" s="102"/>
      <c r="G7" s="138">
        <f t="shared" si="0"/>
        <v>0</v>
      </c>
      <c r="I7" s="116"/>
    </row>
    <row r="8" spans="1:9" s="282" customFormat="1" ht="17.25" x14ac:dyDescent="0.4">
      <c r="A8" s="100"/>
      <c r="B8" s="290"/>
      <c r="C8" s="102"/>
      <c r="D8" s="102"/>
      <c r="E8" s="121"/>
      <c r="F8" s="102"/>
      <c r="G8" s="99">
        <f>ROUND(+C8*E8*F8,2)</f>
        <v>0</v>
      </c>
      <c r="I8" s="116"/>
    </row>
    <row r="9" spans="1:9" s="282" customFormat="1" x14ac:dyDescent="0.25">
      <c r="A9" s="290"/>
      <c r="B9" s="290"/>
      <c r="C9" s="290"/>
      <c r="D9" s="290"/>
      <c r="E9" s="284"/>
      <c r="F9" s="162" t="s">
        <v>366</v>
      </c>
      <c r="G9" s="90">
        <f>ROUND(SUM(G6:G8),2)</f>
        <v>0</v>
      </c>
      <c r="I9" s="118" t="s">
        <v>262</v>
      </c>
    </row>
    <row r="10" spans="1:9" s="282" customFormat="1" x14ac:dyDescent="0.25">
      <c r="A10" s="290"/>
      <c r="B10" s="290"/>
      <c r="C10" s="290"/>
      <c r="D10" s="290"/>
      <c r="E10" s="284"/>
      <c r="F10" s="290"/>
      <c r="G10" s="134"/>
    </row>
    <row r="11" spans="1:9" s="282" customFormat="1" x14ac:dyDescent="0.25">
      <c r="A11" s="100"/>
      <c r="B11" s="100"/>
      <c r="C11" s="102"/>
      <c r="D11" s="102"/>
      <c r="E11" s="121"/>
      <c r="F11" s="102"/>
      <c r="G11" s="138">
        <f t="shared" ref="G11:G12" si="1">ROUND(+C11*E11*F11,2)</f>
        <v>0</v>
      </c>
      <c r="I11" s="116"/>
    </row>
    <row r="12" spans="1:9" s="282" customFormat="1" x14ac:dyDescent="0.25">
      <c r="A12" s="100"/>
      <c r="B12" s="100"/>
      <c r="C12" s="102"/>
      <c r="D12" s="102"/>
      <c r="E12" s="121"/>
      <c r="F12" s="102"/>
      <c r="G12" s="138">
        <f t="shared" si="1"/>
        <v>0</v>
      </c>
      <c r="I12" s="116"/>
    </row>
    <row r="13" spans="1:9" s="282" customFormat="1" ht="17.25" x14ac:dyDescent="0.4">
      <c r="A13" s="100"/>
      <c r="B13" s="290"/>
      <c r="C13" s="102"/>
      <c r="D13" s="102"/>
      <c r="E13" s="121"/>
      <c r="F13" s="102"/>
      <c r="G13" s="99">
        <f>ROUND(+C13*E13*F13,2)</f>
        <v>0</v>
      </c>
      <c r="I13" s="116"/>
    </row>
    <row r="14" spans="1:9" s="282" customFormat="1" x14ac:dyDescent="0.25">
      <c r="A14" s="290"/>
      <c r="B14" s="290"/>
      <c r="C14" s="290"/>
      <c r="D14" s="290"/>
      <c r="E14" s="284"/>
      <c r="F14" s="162" t="s">
        <v>368</v>
      </c>
      <c r="G14" s="90">
        <f>ROUND(SUM(G10:G13),2)</f>
        <v>0</v>
      </c>
      <c r="I14" s="118" t="s">
        <v>262</v>
      </c>
    </row>
    <row r="15" spans="1:9" s="362" customFormat="1" x14ac:dyDescent="0.25">
      <c r="A15" s="376"/>
      <c r="B15" s="376"/>
      <c r="C15" s="376"/>
      <c r="D15" s="376"/>
      <c r="E15" s="394"/>
      <c r="F15" s="376"/>
      <c r="G15" s="386"/>
    </row>
    <row r="16" spans="1:9" s="362" customFormat="1" ht="17.25" x14ac:dyDescent="0.4">
      <c r="A16" s="376"/>
      <c r="B16" s="376"/>
      <c r="C16" s="355"/>
      <c r="D16" s="355"/>
      <c r="E16" s="372"/>
      <c r="F16" s="355"/>
      <c r="G16" s="352">
        <f>ROUND(+C16*E16*F16,2)</f>
        <v>0</v>
      </c>
    </row>
    <row r="17" spans="1:9" s="362" customFormat="1" x14ac:dyDescent="0.25">
      <c r="A17" s="376"/>
      <c r="B17" s="376"/>
      <c r="C17" s="376"/>
      <c r="D17" s="376"/>
      <c r="E17" s="574" t="s">
        <v>36</v>
      </c>
      <c r="F17" s="574"/>
      <c r="G17" s="356">
        <f>ROUND(G16,2)</f>
        <v>0</v>
      </c>
      <c r="I17" s="365" t="s">
        <v>265</v>
      </c>
    </row>
    <row r="18" spans="1:9" s="362" customFormat="1" x14ac:dyDescent="0.25">
      <c r="A18" s="376"/>
      <c r="B18" s="376"/>
      <c r="C18" s="376"/>
      <c r="D18" s="376"/>
      <c r="E18" s="376"/>
      <c r="F18" s="376"/>
      <c r="G18" s="386"/>
    </row>
    <row r="19" spans="1:9" s="104" customFormat="1" x14ac:dyDescent="0.25">
      <c r="A19" s="286" t="s">
        <v>389</v>
      </c>
      <c r="B19" s="109"/>
      <c r="C19" s="109"/>
      <c r="D19" s="109"/>
      <c r="E19" s="109"/>
      <c r="F19" s="109"/>
      <c r="G19" s="110"/>
      <c r="I19" s="148" t="s">
        <v>256</v>
      </c>
    </row>
    <row r="20" spans="1:9" s="104" customFormat="1" x14ac:dyDescent="0.25">
      <c r="A20" s="578"/>
      <c r="B20" s="579"/>
      <c r="C20" s="579"/>
      <c r="D20" s="579"/>
      <c r="E20" s="579"/>
      <c r="F20" s="579"/>
      <c r="G20" s="580"/>
      <c r="I20"/>
    </row>
    <row r="21" spans="1:9" x14ac:dyDescent="0.25">
      <c r="A21" s="111"/>
      <c r="B21" s="112"/>
      <c r="C21" s="112"/>
      <c r="D21" s="112"/>
      <c r="E21" s="132"/>
      <c r="F21" s="287" t="s">
        <v>366</v>
      </c>
      <c r="G21" s="288">
        <f>ROUND(G9,2)</f>
        <v>0</v>
      </c>
      <c r="I21" s="148" t="s">
        <v>263</v>
      </c>
    </row>
    <row r="22" spans="1:9" x14ac:dyDescent="0.25">
      <c r="I22" s="150"/>
    </row>
    <row r="23" spans="1:9" s="104" customFormat="1" x14ac:dyDescent="0.25">
      <c r="A23" s="286" t="s">
        <v>390</v>
      </c>
      <c r="B23" s="109"/>
      <c r="C23" s="109"/>
      <c r="D23" s="109"/>
      <c r="E23" s="109"/>
      <c r="F23" s="109"/>
      <c r="G23" s="110"/>
      <c r="I23" s="148" t="s">
        <v>256</v>
      </c>
    </row>
    <row r="24" spans="1:9" s="104" customFormat="1" x14ac:dyDescent="0.25">
      <c r="A24" s="578"/>
      <c r="B24" s="579"/>
      <c r="C24" s="579"/>
      <c r="D24" s="579"/>
      <c r="E24" s="579"/>
      <c r="F24" s="579"/>
      <c r="G24" s="580"/>
      <c r="I24"/>
    </row>
    <row r="25" spans="1:9" x14ac:dyDescent="0.25">
      <c r="A25" s="111"/>
      <c r="B25" s="112"/>
      <c r="C25" s="112"/>
      <c r="D25" s="112"/>
      <c r="E25" s="132"/>
      <c r="F25" s="287" t="s">
        <v>368</v>
      </c>
      <c r="G25" s="288">
        <f>ROUND(G14,2)</f>
        <v>0</v>
      </c>
      <c r="I25" s="148" t="s">
        <v>263</v>
      </c>
    </row>
    <row r="26" spans="1:9" x14ac:dyDescent="0.25">
      <c r="I26" s="150"/>
    </row>
    <row r="27" spans="1:9" s="362" customFormat="1" x14ac:dyDescent="0.25">
      <c r="A27" s="344" t="s">
        <v>97</v>
      </c>
      <c r="B27" s="359"/>
      <c r="C27" s="360"/>
      <c r="D27" s="360"/>
      <c r="E27" s="360"/>
      <c r="F27" s="360"/>
      <c r="G27" s="361"/>
      <c r="I27" s="365" t="s">
        <v>256</v>
      </c>
    </row>
    <row r="28" spans="1:9" s="362" customFormat="1" x14ac:dyDescent="0.25">
      <c r="A28" s="591"/>
      <c r="B28" s="592"/>
      <c r="C28" s="592"/>
      <c r="D28" s="592"/>
      <c r="E28" s="592"/>
      <c r="F28" s="592"/>
      <c r="G28" s="593"/>
    </row>
    <row r="29" spans="1:9" s="362" customFormat="1" x14ac:dyDescent="0.25">
      <c r="A29" s="369"/>
      <c r="B29" s="370"/>
      <c r="C29" s="370"/>
      <c r="D29" s="370"/>
      <c r="E29" s="383"/>
      <c r="F29" s="382" t="s">
        <v>36</v>
      </c>
      <c r="G29" s="346">
        <f>ROUND(G17,2)</f>
        <v>0</v>
      </c>
      <c r="I29" s="365" t="s">
        <v>266</v>
      </c>
    </row>
    <row r="30" spans="1:9" x14ac:dyDescent="0.25">
      <c r="G30" s="86"/>
    </row>
    <row r="31" spans="1:9" x14ac:dyDescent="0.25">
      <c r="D31" s="571" t="s">
        <v>98</v>
      </c>
      <c r="E31" s="571"/>
      <c r="F31" s="571"/>
      <c r="G31" s="76">
        <f>+G21+G25+G29</f>
        <v>0</v>
      </c>
      <c r="I31" s="147" t="s">
        <v>259</v>
      </c>
    </row>
  </sheetData>
  <sheetProtection algorithmName="SHA-512" hashValue="sslpn9BFxK6TE11mpMnxzsZxENR42u993d4jDr4K1E9CBS2+rPMbjodYFJMcV7POcqQGaFxFS2Y5FDKkJlqEww==" saltValue="uVOZsl9UZfr8qji3AgSTgw==" spinCount="100000" sheet="1" objects="1" scenarios="1" formatCells="0" formatRows="0" insertRows="0" deleteRows="0" sort="0"/>
  <mergeCells count="10">
    <mergeCell ref="A1:F1"/>
    <mergeCell ref="D31:F31"/>
    <mergeCell ref="A2:G2"/>
    <mergeCell ref="A4:B5"/>
    <mergeCell ref="C4:F4"/>
    <mergeCell ref="G4:G5"/>
    <mergeCell ref="E17:F17"/>
    <mergeCell ref="A28:G28"/>
    <mergeCell ref="A20:G20"/>
    <mergeCell ref="A24:G24"/>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39"/>
  <sheetViews>
    <sheetView zoomScaleNormal="100" workbookViewId="0">
      <selection sqref="A1:F1"/>
    </sheetView>
  </sheetViews>
  <sheetFormatPr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9" ht="20.25" customHeight="1" x14ac:dyDescent="0.25">
      <c r="A1" s="569" t="s">
        <v>193</v>
      </c>
      <c r="B1" s="569"/>
      <c r="C1" s="569"/>
      <c r="D1" s="569"/>
      <c r="E1" s="569"/>
      <c r="F1" s="569"/>
      <c r="G1" s="8">
        <f>+'Section A'!B2</f>
        <v>0</v>
      </c>
    </row>
    <row r="2" spans="1:9" ht="42" customHeight="1" x14ac:dyDescent="0.25">
      <c r="A2" s="573" t="s">
        <v>391</v>
      </c>
      <c r="B2" s="573"/>
      <c r="C2" s="573"/>
      <c r="D2" s="573"/>
      <c r="E2" s="573"/>
      <c r="F2" s="573"/>
      <c r="G2" s="573"/>
    </row>
    <row r="3" spans="1:9" x14ac:dyDescent="0.25">
      <c r="A3" s="13"/>
      <c r="B3" s="13"/>
      <c r="C3" s="13"/>
      <c r="D3" s="13"/>
      <c r="E3" s="13"/>
      <c r="F3" s="13"/>
      <c r="G3" s="13"/>
    </row>
    <row r="4" spans="1:9" x14ac:dyDescent="0.25">
      <c r="A4" s="572" t="s">
        <v>68</v>
      </c>
      <c r="B4" s="572"/>
      <c r="C4" s="572" t="s">
        <v>28</v>
      </c>
      <c r="D4" s="572"/>
      <c r="E4" s="572"/>
      <c r="F4" s="572"/>
      <c r="G4" s="572" t="s">
        <v>34</v>
      </c>
    </row>
    <row r="5" spans="1:9" x14ac:dyDescent="0.25">
      <c r="A5" s="572"/>
      <c r="B5" s="572"/>
      <c r="C5" s="61" t="s">
        <v>48</v>
      </c>
      <c r="D5" s="61" t="s">
        <v>47</v>
      </c>
      <c r="E5" s="61" t="s">
        <v>34</v>
      </c>
      <c r="F5" s="61" t="s">
        <v>33</v>
      </c>
      <c r="G5" s="572"/>
      <c r="I5" s="148" t="s">
        <v>253</v>
      </c>
    </row>
    <row r="6" spans="1:9" s="282" customFormat="1" x14ac:dyDescent="0.25">
      <c r="A6" s="290"/>
      <c r="B6" s="290"/>
      <c r="C6" s="290"/>
      <c r="D6" s="290"/>
      <c r="E6" s="134"/>
      <c r="F6" s="290"/>
      <c r="G6" s="134"/>
    </row>
    <row r="7" spans="1:9" s="282" customFormat="1" x14ac:dyDescent="0.25">
      <c r="A7" s="637" t="s">
        <v>423</v>
      </c>
      <c r="B7" s="638"/>
      <c r="C7" s="289">
        <v>1</v>
      </c>
      <c r="D7" s="289" t="s">
        <v>392</v>
      </c>
      <c r="E7" s="296"/>
      <c r="F7" s="289">
        <v>1</v>
      </c>
      <c r="G7" s="138">
        <f t="shared" ref="G7:G9" si="0">ROUND(+C7*E7*F7,2)</f>
        <v>0</v>
      </c>
    </row>
    <row r="8" spans="1:9" s="282" customFormat="1" x14ac:dyDescent="0.25">
      <c r="A8" s="639" t="s">
        <v>393</v>
      </c>
      <c r="B8" s="640"/>
      <c r="C8" s="289">
        <v>1</v>
      </c>
      <c r="D8" s="289" t="s">
        <v>392</v>
      </c>
      <c r="E8" s="296"/>
      <c r="F8" s="289">
        <v>1</v>
      </c>
      <c r="G8" s="138">
        <f t="shared" si="0"/>
        <v>0</v>
      </c>
      <c r="I8" s="116"/>
    </row>
    <row r="9" spans="1:9" s="282" customFormat="1" x14ac:dyDescent="0.25">
      <c r="A9" s="639" t="s">
        <v>394</v>
      </c>
      <c r="B9" s="640"/>
      <c r="C9" s="289">
        <v>1</v>
      </c>
      <c r="D9" s="289" t="s">
        <v>392</v>
      </c>
      <c r="E9" s="296"/>
      <c r="F9" s="289">
        <v>1</v>
      </c>
      <c r="G9" s="138">
        <f t="shared" si="0"/>
        <v>0</v>
      </c>
      <c r="I9" s="116"/>
    </row>
    <row r="10" spans="1:9" s="282" customFormat="1" ht="16.5" x14ac:dyDescent="0.35">
      <c r="A10" s="639" t="s">
        <v>395</v>
      </c>
      <c r="B10" s="640"/>
      <c r="C10" s="289">
        <v>1</v>
      </c>
      <c r="D10" s="289" t="s">
        <v>392</v>
      </c>
      <c r="E10" s="296"/>
      <c r="F10" s="289">
        <v>1</v>
      </c>
      <c r="G10" s="141">
        <f>ROUND(+C10*E10*F10,2)</f>
        <v>0</v>
      </c>
      <c r="I10" s="116"/>
    </row>
    <row r="11" spans="1:9" s="282" customFormat="1" x14ac:dyDescent="0.25">
      <c r="A11" s="290"/>
      <c r="B11" s="290"/>
      <c r="C11" s="290"/>
      <c r="D11" s="290"/>
      <c r="E11" s="134"/>
      <c r="F11" s="162" t="s">
        <v>366</v>
      </c>
      <c r="G11" s="90">
        <f>ROUND(SUM(G6:G10),2)</f>
        <v>0</v>
      </c>
      <c r="I11" s="118" t="s">
        <v>262</v>
      </c>
    </row>
    <row r="12" spans="1:9" s="282" customFormat="1" x14ac:dyDescent="0.25">
      <c r="A12" s="290"/>
      <c r="B12" s="290"/>
      <c r="C12" s="290"/>
      <c r="D12" s="290"/>
      <c r="E12" s="134"/>
      <c r="F12" s="290"/>
      <c r="G12" s="134"/>
    </row>
    <row r="13" spans="1:9" s="282" customFormat="1" ht="15" customHeight="1" x14ac:dyDescent="0.25">
      <c r="A13" s="637" t="s">
        <v>423</v>
      </c>
      <c r="B13" s="638"/>
      <c r="C13" s="289">
        <v>1</v>
      </c>
      <c r="D13" s="289" t="s">
        <v>392</v>
      </c>
      <c r="E13" s="296"/>
      <c r="F13" s="289">
        <v>1</v>
      </c>
      <c r="G13" s="138">
        <f t="shared" ref="G13:G15" si="1">ROUND(+C13*E13*F13,2)</f>
        <v>0</v>
      </c>
    </row>
    <row r="14" spans="1:9" s="282" customFormat="1" x14ac:dyDescent="0.25">
      <c r="A14" s="639" t="s">
        <v>393</v>
      </c>
      <c r="B14" s="640"/>
      <c r="C14" s="289">
        <v>1</v>
      </c>
      <c r="D14" s="289" t="s">
        <v>392</v>
      </c>
      <c r="E14" s="296"/>
      <c r="F14" s="289">
        <v>1</v>
      </c>
      <c r="G14" s="138">
        <f t="shared" si="1"/>
        <v>0</v>
      </c>
      <c r="I14" s="116"/>
    </row>
    <row r="15" spans="1:9" s="282" customFormat="1" x14ac:dyDescent="0.25">
      <c r="A15" s="639" t="s">
        <v>394</v>
      </c>
      <c r="B15" s="640"/>
      <c r="C15" s="289">
        <v>1</v>
      </c>
      <c r="D15" s="289" t="s">
        <v>392</v>
      </c>
      <c r="E15" s="296"/>
      <c r="F15" s="289">
        <v>1</v>
      </c>
      <c r="G15" s="138">
        <f t="shared" si="1"/>
        <v>0</v>
      </c>
      <c r="I15" s="116"/>
    </row>
    <row r="16" spans="1:9" s="282" customFormat="1" ht="16.5" x14ac:dyDescent="0.35">
      <c r="A16" s="639" t="s">
        <v>395</v>
      </c>
      <c r="B16" s="640"/>
      <c r="C16" s="289">
        <v>1</v>
      </c>
      <c r="D16" s="289" t="s">
        <v>392</v>
      </c>
      <c r="E16" s="296"/>
      <c r="F16" s="289">
        <v>1</v>
      </c>
      <c r="G16" s="141">
        <f>ROUND(+C16*E16*F16,2)</f>
        <v>0</v>
      </c>
      <c r="I16" s="116"/>
    </row>
    <row r="17" spans="1:9" s="362" customFormat="1" x14ac:dyDescent="0.25">
      <c r="A17" s="376"/>
      <c r="B17" s="376"/>
      <c r="C17" s="376"/>
      <c r="D17" s="376"/>
      <c r="E17" s="386"/>
      <c r="F17" s="399" t="s">
        <v>368</v>
      </c>
      <c r="G17" s="400">
        <f>ROUND(SUM(G12:G16),2)</f>
        <v>0</v>
      </c>
      <c r="I17" s="365" t="s">
        <v>262</v>
      </c>
    </row>
    <row r="18" spans="1:9" s="362" customFormat="1" x14ac:dyDescent="0.25">
      <c r="A18" s="376"/>
      <c r="B18" s="376"/>
      <c r="C18" s="376"/>
      <c r="D18" s="376"/>
      <c r="E18" s="386"/>
      <c r="F18" s="399"/>
      <c r="G18" s="400"/>
      <c r="I18" s="365"/>
    </row>
    <row r="19" spans="1:9" s="362" customFormat="1" x14ac:dyDescent="0.25">
      <c r="A19" s="643" t="s">
        <v>423</v>
      </c>
      <c r="B19" s="644"/>
      <c r="C19" s="401">
        <v>1</v>
      </c>
      <c r="D19" s="401" t="s">
        <v>392</v>
      </c>
      <c r="E19" s="402"/>
      <c r="F19" s="401">
        <v>1</v>
      </c>
      <c r="G19" s="397">
        <f t="shared" ref="G19:G21" si="2">ROUND(+C19*E19*F19,2)</f>
        <v>0</v>
      </c>
      <c r="I19" s="365"/>
    </row>
    <row r="20" spans="1:9" s="362" customFormat="1" x14ac:dyDescent="0.25">
      <c r="A20" s="641" t="s">
        <v>393</v>
      </c>
      <c r="B20" s="642"/>
      <c r="C20" s="401">
        <v>1</v>
      </c>
      <c r="D20" s="401" t="s">
        <v>392</v>
      </c>
      <c r="E20" s="402"/>
      <c r="F20" s="401">
        <v>1</v>
      </c>
      <c r="G20" s="397">
        <f t="shared" si="2"/>
        <v>0</v>
      </c>
      <c r="I20" s="365"/>
    </row>
    <row r="21" spans="1:9" s="362" customFormat="1" x14ac:dyDescent="0.25">
      <c r="A21" s="641" t="s">
        <v>394</v>
      </c>
      <c r="B21" s="642"/>
      <c r="C21" s="401">
        <v>1</v>
      </c>
      <c r="D21" s="401" t="s">
        <v>392</v>
      </c>
      <c r="E21" s="402"/>
      <c r="F21" s="401">
        <v>1</v>
      </c>
      <c r="G21" s="397">
        <f t="shared" si="2"/>
        <v>0</v>
      </c>
    </row>
    <row r="22" spans="1:9" s="362" customFormat="1" ht="16.5" x14ac:dyDescent="0.35">
      <c r="A22" s="641" t="s">
        <v>395</v>
      </c>
      <c r="B22" s="642"/>
      <c r="C22" s="401">
        <v>1</v>
      </c>
      <c r="D22" s="401" t="s">
        <v>392</v>
      </c>
      <c r="E22" s="402"/>
      <c r="F22" s="401">
        <v>1</v>
      </c>
      <c r="G22" s="398">
        <f>ROUND(+C22*E22*F22,2)</f>
        <v>0</v>
      </c>
    </row>
    <row r="23" spans="1:9" s="362" customFormat="1" x14ac:dyDescent="0.25">
      <c r="A23" s="376"/>
      <c r="B23" s="376"/>
      <c r="C23" s="376"/>
      <c r="D23" s="376"/>
      <c r="E23" s="574" t="s">
        <v>36</v>
      </c>
      <c r="F23" s="574"/>
      <c r="G23" s="356">
        <f>ROUND(SUM(G18:G22),2)</f>
        <v>0</v>
      </c>
      <c r="I23" s="365" t="s">
        <v>265</v>
      </c>
    </row>
    <row r="24" spans="1:9" s="362" customFormat="1" x14ac:dyDescent="0.25">
      <c r="A24" s="376"/>
      <c r="B24" s="376"/>
      <c r="C24" s="376"/>
      <c r="D24" s="376"/>
      <c r="E24" s="376"/>
      <c r="F24" s="376"/>
      <c r="G24" s="386"/>
    </row>
    <row r="25" spans="1:9" s="104" customFormat="1" x14ac:dyDescent="0.25">
      <c r="A25" s="286" t="s">
        <v>396</v>
      </c>
      <c r="B25" s="109"/>
      <c r="C25" s="109"/>
      <c r="D25" s="109"/>
      <c r="E25" s="109"/>
      <c r="F25" s="109"/>
      <c r="G25" s="110"/>
      <c r="I25" s="148" t="s">
        <v>256</v>
      </c>
    </row>
    <row r="26" spans="1:9" s="104" customFormat="1" x14ac:dyDescent="0.25">
      <c r="A26" s="645"/>
      <c r="B26" s="646"/>
      <c r="C26" s="646"/>
      <c r="D26" s="646"/>
      <c r="E26" s="646"/>
      <c r="F26" s="646"/>
      <c r="G26" s="647"/>
      <c r="I26"/>
    </row>
    <row r="27" spans="1:9" x14ac:dyDescent="0.25">
      <c r="A27" s="111"/>
      <c r="B27" s="112"/>
      <c r="C27" s="112"/>
      <c r="D27" s="112"/>
      <c r="E27" s="132"/>
      <c r="F27" s="287" t="s">
        <v>366</v>
      </c>
      <c r="G27" s="288">
        <f>ROUND(G11,2)</f>
        <v>0</v>
      </c>
      <c r="I27" s="148" t="s">
        <v>263</v>
      </c>
    </row>
    <row r="28" spans="1:9" x14ac:dyDescent="0.25">
      <c r="I28"/>
    </row>
    <row r="29" spans="1:9" s="104" customFormat="1" x14ac:dyDescent="0.25">
      <c r="A29" s="286" t="s">
        <v>397</v>
      </c>
      <c r="B29" s="109"/>
      <c r="C29" s="109"/>
      <c r="D29" s="109"/>
      <c r="E29" s="109"/>
      <c r="F29" s="109"/>
      <c r="G29" s="110"/>
      <c r="I29" s="148" t="s">
        <v>256</v>
      </c>
    </row>
    <row r="30" spans="1:9" s="104" customFormat="1" x14ac:dyDescent="0.25">
      <c r="A30" s="645"/>
      <c r="B30" s="646"/>
      <c r="C30" s="646"/>
      <c r="D30" s="646"/>
      <c r="E30" s="646"/>
      <c r="F30" s="646"/>
      <c r="G30" s="647"/>
      <c r="I30"/>
    </row>
    <row r="31" spans="1:9" x14ac:dyDescent="0.25">
      <c r="A31" s="111"/>
      <c r="B31" s="112"/>
      <c r="C31" s="112"/>
      <c r="D31" s="112"/>
      <c r="E31" s="132"/>
      <c r="F31" s="287" t="s">
        <v>368</v>
      </c>
      <c r="G31" s="288">
        <f>ROUND(G17,2)</f>
        <v>0</v>
      </c>
      <c r="I31" s="148" t="s">
        <v>263</v>
      </c>
    </row>
    <row r="32" spans="1:9" x14ac:dyDescent="0.25">
      <c r="I32"/>
    </row>
    <row r="33" spans="1:9" s="362" customFormat="1" x14ac:dyDescent="0.25">
      <c r="A33" s="344" t="s">
        <v>398</v>
      </c>
      <c r="B33" s="359"/>
      <c r="C33" s="360"/>
      <c r="D33" s="360"/>
      <c r="E33" s="360"/>
      <c r="F33" s="360"/>
      <c r="G33" s="361"/>
      <c r="I33" s="365" t="s">
        <v>256</v>
      </c>
    </row>
    <row r="34" spans="1:9" s="362" customFormat="1" x14ac:dyDescent="0.25">
      <c r="A34" s="619"/>
      <c r="B34" s="620"/>
      <c r="C34" s="620"/>
      <c r="D34" s="620"/>
      <c r="E34" s="620"/>
      <c r="F34" s="620"/>
      <c r="G34" s="621"/>
    </row>
    <row r="35" spans="1:9" s="362" customFormat="1" x14ac:dyDescent="0.25">
      <c r="A35" s="369"/>
      <c r="B35" s="370"/>
      <c r="C35" s="370"/>
      <c r="D35" s="370"/>
      <c r="E35" s="383"/>
      <c r="F35" s="382" t="s">
        <v>36</v>
      </c>
      <c r="G35" s="346">
        <f>ROUND(G23,2)</f>
        <v>0</v>
      </c>
      <c r="I35" s="365" t="s">
        <v>266</v>
      </c>
    </row>
    <row r="36" spans="1:9" x14ac:dyDescent="0.25">
      <c r="G36" s="86"/>
    </row>
    <row r="37" spans="1:9" x14ac:dyDescent="0.25">
      <c r="D37" s="571" t="s">
        <v>399</v>
      </c>
      <c r="E37" s="571"/>
      <c r="F37" s="571"/>
      <c r="G37" s="76">
        <f>+G35+G31+G27</f>
        <v>0</v>
      </c>
      <c r="I37" s="147" t="s">
        <v>259</v>
      </c>
    </row>
    <row r="39" spans="1:9" x14ac:dyDescent="0.25">
      <c r="E39" s="27"/>
    </row>
  </sheetData>
  <sheetProtection algorithmName="SHA-512" hashValue="21MhgYSCMsxbnp5XH4NBeQ+5/fq58LHyFz4pNH6jNRttSnS6q6UlEzp0Iiuc5wVFSx8KZVs7piVlWoY0fJaJng==" saltValue="hP319MEgAJWnhH/hSVEhpQ==" spinCount="100000" sheet="1" objects="1" scenarios="1" formatCells="0" formatRows="0" insertRows="0" deleteRows="0" sort="0"/>
  <mergeCells count="22">
    <mergeCell ref="G4:G5"/>
    <mergeCell ref="A26:G26"/>
    <mergeCell ref="A30:G30"/>
    <mergeCell ref="A34:G34"/>
    <mergeCell ref="A1:F1"/>
    <mergeCell ref="A21:B21"/>
    <mergeCell ref="D37:F37"/>
    <mergeCell ref="E23:F23"/>
    <mergeCell ref="A4:B5"/>
    <mergeCell ref="C4:F4"/>
    <mergeCell ref="A2:G2"/>
    <mergeCell ref="A7:B7"/>
    <mergeCell ref="A8:B8"/>
    <mergeCell ref="A9:B9"/>
    <mergeCell ref="A10:B10"/>
    <mergeCell ref="A13:B13"/>
    <mergeCell ref="A14:B14"/>
    <mergeCell ref="A15:B15"/>
    <mergeCell ref="A22:B22"/>
    <mergeCell ref="A16:B16"/>
    <mergeCell ref="A19:B19"/>
    <mergeCell ref="A20:B20"/>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32"/>
  <sheetViews>
    <sheetView zoomScaleNormal="100" workbookViewId="0">
      <selection sqref="A1:F1"/>
    </sheetView>
  </sheetViews>
  <sheetFormatPr defaultRowHeight="15" x14ac:dyDescent="0.25"/>
  <cols>
    <col min="1" max="1" width="22.7109375" style="265" customWidth="1"/>
    <col min="2" max="2" width="27.5703125" style="265" customWidth="1"/>
    <col min="3" max="6" width="15.140625" style="265" customWidth="1"/>
    <col min="7" max="7" width="17" style="265" customWidth="1"/>
    <col min="8" max="8" width="2.5703125" style="265" customWidth="1"/>
    <col min="9" max="16384" width="9.140625" style="265"/>
  </cols>
  <sheetData>
    <row r="1" spans="1:9" ht="20.25" customHeight="1" x14ac:dyDescent="0.25">
      <c r="A1" s="569" t="s">
        <v>193</v>
      </c>
      <c r="B1" s="569"/>
      <c r="C1" s="569"/>
      <c r="D1" s="569"/>
      <c r="E1" s="569"/>
      <c r="F1" s="569"/>
      <c r="G1" s="265">
        <f>+'Section A'!B2</f>
        <v>0</v>
      </c>
    </row>
    <row r="2" spans="1:9" ht="42" customHeight="1" x14ac:dyDescent="0.25">
      <c r="A2" s="573" t="s">
        <v>400</v>
      </c>
      <c r="B2" s="573"/>
      <c r="C2" s="573"/>
      <c r="D2" s="573"/>
      <c r="E2" s="573"/>
      <c r="F2" s="573"/>
      <c r="G2" s="573"/>
    </row>
    <row r="3" spans="1:9" x14ac:dyDescent="0.25">
      <c r="A3" s="266"/>
      <c r="B3" s="266"/>
      <c r="C3" s="266"/>
      <c r="D3" s="266"/>
      <c r="E3" s="266"/>
      <c r="F3" s="266"/>
      <c r="G3" s="266"/>
    </row>
    <row r="4" spans="1:9" x14ac:dyDescent="0.25">
      <c r="A4" s="572" t="s">
        <v>68</v>
      </c>
      <c r="B4" s="572"/>
      <c r="C4" s="572" t="s">
        <v>28</v>
      </c>
      <c r="D4" s="572"/>
      <c r="E4" s="572"/>
      <c r="F4" s="572"/>
      <c r="G4" s="572" t="s">
        <v>34</v>
      </c>
    </row>
    <row r="5" spans="1:9" x14ac:dyDescent="0.25">
      <c r="A5" s="572"/>
      <c r="B5" s="572"/>
      <c r="C5" s="267" t="s">
        <v>48</v>
      </c>
      <c r="D5" s="267" t="s">
        <v>47</v>
      </c>
      <c r="E5" s="267" t="s">
        <v>34</v>
      </c>
      <c r="F5" s="267" t="s">
        <v>33</v>
      </c>
      <c r="G5" s="572"/>
      <c r="I5" s="268" t="s">
        <v>253</v>
      </c>
    </row>
    <row r="6" spans="1:9" s="282" customFormat="1" ht="15" customHeight="1" x14ac:dyDescent="0.25">
      <c r="A6" s="648" t="s">
        <v>401</v>
      </c>
      <c r="B6" s="649"/>
      <c r="C6" s="289">
        <v>1</v>
      </c>
      <c r="D6" s="289" t="s">
        <v>392</v>
      </c>
      <c r="E6" s="296"/>
      <c r="F6" s="323">
        <v>1</v>
      </c>
      <c r="G6" s="138">
        <f t="shared" ref="G6:G7" si="0">ROUND(+C6*E6*F6,2)</f>
        <v>0</v>
      </c>
    </row>
    <row r="7" spans="1:9" s="282" customFormat="1" ht="15" customHeight="1" x14ac:dyDescent="0.35">
      <c r="A7" s="648" t="s">
        <v>402</v>
      </c>
      <c r="B7" s="649"/>
      <c r="C7" s="289">
        <v>1</v>
      </c>
      <c r="D7" s="289" t="s">
        <v>392</v>
      </c>
      <c r="E7" s="322"/>
      <c r="F7" s="289">
        <v>1</v>
      </c>
      <c r="G7" s="141">
        <f t="shared" si="0"/>
        <v>0</v>
      </c>
      <c r="I7" s="116"/>
    </row>
    <row r="8" spans="1:9" s="282" customFormat="1" x14ac:dyDescent="0.25">
      <c r="A8" s="290"/>
      <c r="B8" s="290"/>
      <c r="C8" s="290"/>
      <c r="D8" s="290"/>
      <c r="E8" s="134"/>
      <c r="F8" s="162" t="s">
        <v>366</v>
      </c>
      <c r="G8" s="90">
        <f>ROUND(SUM(G6:G7),2)</f>
        <v>0</v>
      </c>
      <c r="I8" s="118" t="s">
        <v>262</v>
      </c>
    </row>
    <row r="9" spans="1:9" s="282" customFormat="1" x14ac:dyDescent="0.25">
      <c r="A9" s="290"/>
      <c r="B9" s="290"/>
      <c r="C9" s="290"/>
      <c r="D9" s="290"/>
      <c r="E9" s="134"/>
      <c r="F9" s="290"/>
      <c r="G9" s="134"/>
    </row>
    <row r="10" spans="1:9" s="282" customFormat="1" ht="15" customHeight="1" x14ac:dyDescent="0.25">
      <c r="A10" s="648" t="s">
        <v>401</v>
      </c>
      <c r="B10" s="649"/>
      <c r="C10" s="289">
        <v>1</v>
      </c>
      <c r="D10" s="289" t="s">
        <v>392</v>
      </c>
      <c r="E10" s="296"/>
      <c r="F10" s="289">
        <v>1</v>
      </c>
      <c r="G10" s="138">
        <f t="shared" ref="G10:G11" si="1">ROUND(+C10*E10*F10,2)</f>
        <v>0</v>
      </c>
    </row>
    <row r="11" spans="1:9" s="282" customFormat="1" ht="15" customHeight="1" x14ac:dyDescent="0.35">
      <c r="A11" s="648" t="s">
        <v>402</v>
      </c>
      <c r="B11" s="649"/>
      <c r="C11" s="289">
        <v>1</v>
      </c>
      <c r="D11" s="289" t="s">
        <v>392</v>
      </c>
      <c r="E11" s="296"/>
      <c r="F11" s="289">
        <v>1</v>
      </c>
      <c r="G11" s="141">
        <f t="shared" si="1"/>
        <v>0</v>
      </c>
      <c r="I11" s="116"/>
    </row>
    <row r="12" spans="1:9" s="282" customFormat="1" x14ac:dyDescent="0.25">
      <c r="A12" s="290"/>
      <c r="B12" s="290"/>
      <c r="C12" s="290"/>
      <c r="D12" s="290"/>
      <c r="E12" s="134"/>
      <c r="F12" s="162" t="s">
        <v>368</v>
      </c>
      <c r="G12" s="90">
        <f>ROUND(SUM(G9:G11),2)</f>
        <v>0</v>
      </c>
      <c r="I12" s="118" t="s">
        <v>262</v>
      </c>
    </row>
    <row r="13" spans="1:9" s="362" customFormat="1" x14ac:dyDescent="0.25">
      <c r="A13" s="376"/>
      <c r="B13" s="376"/>
      <c r="C13" s="376"/>
      <c r="D13" s="376"/>
      <c r="E13" s="386"/>
      <c r="F13" s="399"/>
      <c r="G13" s="400"/>
      <c r="I13" s="365"/>
    </row>
    <row r="14" spans="1:9" s="362" customFormat="1" ht="15" customHeight="1" x14ac:dyDescent="0.25">
      <c r="A14" s="650" t="s">
        <v>401</v>
      </c>
      <c r="B14" s="651"/>
      <c r="C14" s="401">
        <v>1</v>
      </c>
      <c r="D14" s="401" t="s">
        <v>392</v>
      </c>
      <c r="E14" s="402"/>
      <c r="F14" s="401">
        <v>1</v>
      </c>
      <c r="G14" s="397">
        <f t="shared" ref="G14:G15" si="2">ROUND(+C14*E14*F14,2)</f>
        <v>0</v>
      </c>
      <c r="I14" s="365"/>
    </row>
    <row r="15" spans="1:9" s="362" customFormat="1" ht="15" customHeight="1" x14ac:dyDescent="0.35">
      <c r="A15" s="650" t="s">
        <v>402</v>
      </c>
      <c r="B15" s="651"/>
      <c r="C15" s="401">
        <v>1</v>
      </c>
      <c r="D15" s="401" t="s">
        <v>392</v>
      </c>
      <c r="E15" s="402"/>
      <c r="F15" s="401">
        <v>1</v>
      </c>
      <c r="G15" s="398">
        <f t="shared" si="2"/>
        <v>0</v>
      </c>
      <c r="I15" s="365"/>
    </row>
    <row r="16" spans="1:9" s="362" customFormat="1" x14ac:dyDescent="0.25">
      <c r="A16" s="376"/>
      <c r="B16" s="376"/>
      <c r="C16" s="376"/>
      <c r="D16" s="376"/>
      <c r="E16" s="574" t="s">
        <v>36</v>
      </c>
      <c r="F16" s="574"/>
      <c r="G16" s="356">
        <f>ROUND(SUM(G13:G15),2)</f>
        <v>0</v>
      </c>
      <c r="I16" s="365" t="s">
        <v>265</v>
      </c>
    </row>
    <row r="17" spans="1:9" s="362" customFormat="1" x14ac:dyDescent="0.25">
      <c r="A17" s="376"/>
      <c r="B17" s="376"/>
      <c r="C17" s="376"/>
      <c r="D17" s="376"/>
      <c r="E17" s="376"/>
      <c r="F17" s="376"/>
      <c r="G17" s="386"/>
    </row>
    <row r="18" spans="1:9" s="269" customFormat="1" x14ac:dyDescent="0.25">
      <c r="A18" s="286" t="s">
        <v>403</v>
      </c>
      <c r="B18" s="109"/>
      <c r="C18" s="109"/>
      <c r="D18" s="109"/>
      <c r="E18" s="109"/>
      <c r="F18" s="109"/>
      <c r="G18" s="110"/>
      <c r="I18" s="268" t="s">
        <v>256</v>
      </c>
    </row>
    <row r="19" spans="1:9" s="269" customFormat="1" x14ac:dyDescent="0.25">
      <c r="A19" s="645"/>
      <c r="B19" s="646"/>
      <c r="C19" s="646"/>
      <c r="D19" s="646"/>
      <c r="E19" s="646"/>
      <c r="F19" s="646"/>
      <c r="G19" s="647"/>
      <c r="I19" s="264"/>
    </row>
    <row r="20" spans="1:9" x14ac:dyDescent="0.25">
      <c r="A20" s="111"/>
      <c r="B20" s="112"/>
      <c r="C20" s="112"/>
      <c r="D20" s="112"/>
      <c r="E20" s="132"/>
      <c r="F20" s="287" t="s">
        <v>366</v>
      </c>
      <c r="G20" s="288">
        <f>ROUND(G8,2)</f>
        <v>0</v>
      </c>
      <c r="I20" s="268" t="s">
        <v>263</v>
      </c>
    </row>
    <row r="21" spans="1:9" x14ac:dyDescent="0.25">
      <c r="I21" s="264"/>
    </row>
    <row r="22" spans="1:9" s="269" customFormat="1" x14ac:dyDescent="0.25">
      <c r="A22" s="286" t="s">
        <v>404</v>
      </c>
      <c r="B22" s="109"/>
      <c r="C22" s="109"/>
      <c r="D22" s="109"/>
      <c r="E22" s="109"/>
      <c r="F22" s="109"/>
      <c r="G22" s="110"/>
      <c r="I22" s="268" t="s">
        <v>256</v>
      </c>
    </row>
    <row r="23" spans="1:9" s="269" customFormat="1" x14ac:dyDescent="0.25">
      <c r="A23" s="645"/>
      <c r="B23" s="646"/>
      <c r="C23" s="646"/>
      <c r="D23" s="646"/>
      <c r="E23" s="646"/>
      <c r="F23" s="646"/>
      <c r="G23" s="647"/>
      <c r="I23" s="264"/>
    </row>
    <row r="24" spans="1:9" x14ac:dyDescent="0.25">
      <c r="A24" s="111"/>
      <c r="B24" s="112"/>
      <c r="C24" s="112"/>
      <c r="D24" s="112"/>
      <c r="E24" s="132"/>
      <c r="F24" s="287" t="s">
        <v>368</v>
      </c>
      <c r="G24" s="288">
        <f>ROUND(G12,2)</f>
        <v>0</v>
      </c>
      <c r="I24" s="268" t="s">
        <v>263</v>
      </c>
    </row>
    <row r="25" spans="1:9" x14ac:dyDescent="0.25">
      <c r="I25" s="264"/>
    </row>
    <row r="26" spans="1:9" s="362" customFormat="1" x14ac:dyDescent="0.25">
      <c r="A26" s="344" t="s">
        <v>405</v>
      </c>
      <c r="B26" s="359"/>
      <c r="C26" s="360"/>
      <c r="D26" s="360"/>
      <c r="E26" s="360"/>
      <c r="F26" s="360"/>
      <c r="G26" s="361"/>
      <c r="I26" s="365" t="s">
        <v>256</v>
      </c>
    </row>
    <row r="27" spans="1:9" s="362" customFormat="1" x14ac:dyDescent="0.25">
      <c r="A27" s="619"/>
      <c r="B27" s="620"/>
      <c r="C27" s="620"/>
      <c r="D27" s="620"/>
      <c r="E27" s="620"/>
      <c r="F27" s="620"/>
      <c r="G27" s="621"/>
    </row>
    <row r="28" spans="1:9" s="362" customFormat="1" x14ac:dyDescent="0.25">
      <c r="A28" s="369"/>
      <c r="B28" s="370"/>
      <c r="C28" s="370"/>
      <c r="D28" s="370"/>
      <c r="E28" s="383"/>
      <c r="F28" s="382" t="s">
        <v>36</v>
      </c>
      <c r="G28" s="346">
        <f>ROUND(G16,2)</f>
        <v>0</v>
      </c>
      <c r="I28" s="365" t="s">
        <v>266</v>
      </c>
    </row>
    <row r="29" spans="1:9" x14ac:dyDescent="0.25">
      <c r="G29" s="86"/>
    </row>
    <row r="30" spans="1:9" x14ac:dyDescent="0.25">
      <c r="D30" s="571" t="s">
        <v>406</v>
      </c>
      <c r="E30" s="571"/>
      <c r="F30" s="571"/>
      <c r="G30" s="76">
        <f>+G28+G24+G20</f>
        <v>0</v>
      </c>
      <c r="I30" s="147" t="s">
        <v>259</v>
      </c>
    </row>
    <row r="32" spans="1:9" x14ac:dyDescent="0.25">
      <c r="E32" s="270"/>
    </row>
  </sheetData>
  <sheetProtection algorithmName="SHA-512" hashValue="lp4PLHz9Y5Lq1pEJF2eFlI+l66+Z5MHNMgUzX3R2kwJVM4f/dXnFPXWvBoNZ9ysXqUucl5Vq9hSG1mBoGeFG0Q==" saltValue="VTI4+H0higQfJ9e5J4lFjA==" spinCount="100000" sheet="1" objects="1" scenarios="1" formatCells="0" formatRows="0" insertRows="0" deleteRows="0" sort="0"/>
  <mergeCells count="16">
    <mergeCell ref="A1:F1"/>
    <mergeCell ref="A4:B5"/>
    <mergeCell ref="C4:F4"/>
    <mergeCell ref="G4:G5"/>
    <mergeCell ref="A14:B14"/>
    <mergeCell ref="D30:F30"/>
    <mergeCell ref="A2:G2"/>
    <mergeCell ref="A6:B6"/>
    <mergeCell ref="A7:B7"/>
    <mergeCell ref="A10:B10"/>
    <mergeCell ref="A11:B11"/>
    <mergeCell ref="A15:B15"/>
    <mergeCell ref="E16:F16"/>
    <mergeCell ref="A19:G19"/>
    <mergeCell ref="A23:G23"/>
    <mergeCell ref="A27:G27"/>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41"/>
  <sheetViews>
    <sheetView zoomScaleNormal="100" workbookViewId="0">
      <selection sqref="A1:F1"/>
    </sheetView>
  </sheetViews>
  <sheetFormatPr defaultRowHeight="15" x14ac:dyDescent="0.25"/>
  <cols>
    <col min="1" max="1" width="22.7109375" style="272" customWidth="1"/>
    <col min="2" max="2" width="27.5703125" style="272" customWidth="1"/>
    <col min="3" max="6" width="15.140625" style="272" customWidth="1"/>
    <col min="7" max="7" width="17" style="272" customWidth="1"/>
    <col min="8" max="8" width="2.5703125" style="272" customWidth="1"/>
    <col min="9" max="16384" width="9.140625" style="272"/>
  </cols>
  <sheetData>
    <row r="1" spans="1:9" ht="20.25" customHeight="1" x14ac:dyDescent="0.25">
      <c r="A1" s="569" t="s">
        <v>193</v>
      </c>
      <c r="B1" s="569"/>
      <c r="C1" s="569"/>
      <c r="D1" s="569"/>
      <c r="E1" s="569"/>
      <c r="F1" s="569"/>
      <c r="G1" s="272">
        <f>+'Section A'!B2</f>
        <v>0</v>
      </c>
    </row>
    <row r="2" spans="1:9" ht="42" customHeight="1" x14ac:dyDescent="0.25">
      <c r="A2" s="573" t="s">
        <v>409</v>
      </c>
      <c r="B2" s="573"/>
      <c r="C2" s="573"/>
      <c r="D2" s="573"/>
      <c r="E2" s="573"/>
      <c r="F2" s="573"/>
      <c r="G2" s="573"/>
    </row>
    <row r="3" spans="1:9" x14ac:dyDescent="0.25">
      <c r="A3" s="273"/>
      <c r="B3" s="273"/>
      <c r="C3" s="273"/>
      <c r="D3" s="273"/>
      <c r="E3" s="273"/>
      <c r="F3" s="273"/>
      <c r="G3" s="273"/>
    </row>
    <row r="4" spans="1:9" x14ac:dyDescent="0.25">
      <c r="A4" s="572" t="s">
        <v>68</v>
      </c>
      <c r="B4" s="572"/>
      <c r="C4" s="572" t="s">
        <v>28</v>
      </c>
      <c r="D4" s="572"/>
      <c r="E4" s="572"/>
      <c r="F4" s="572"/>
      <c r="G4" s="572" t="s">
        <v>34</v>
      </c>
    </row>
    <row r="5" spans="1:9" x14ac:dyDescent="0.25">
      <c r="A5" s="572"/>
      <c r="B5" s="572"/>
      <c r="C5" s="280" t="s">
        <v>48</v>
      </c>
      <c r="D5" s="280" t="s">
        <v>47</v>
      </c>
      <c r="E5" s="280" t="s">
        <v>34</v>
      </c>
      <c r="F5" s="280" t="s">
        <v>33</v>
      </c>
      <c r="G5" s="572"/>
      <c r="I5" s="274" t="s">
        <v>253</v>
      </c>
    </row>
    <row r="6" spans="1:9" s="282" customFormat="1" ht="15" customHeight="1" x14ac:dyDescent="0.25">
      <c r="A6" s="281"/>
      <c r="B6" s="281"/>
      <c r="C6" s="281"/>
      <c r="D6" s="281"/>
      <c r="E6" s="297"/>
      <c r="F6" s="281"/>
      <c r="G6" s="138">
        <f t="shared" ref="G6:G9" si="0">ROUND(+C6*E6*F6,2)</f>
        <v>0</v>
      </c>
    </row>
    <row r="7" spans="1:9" s="282" customFormat="1" ht="15" customHeight="1" x14ac:dyDescent="0.25">
      <c r="A7" s="281"/>
      <c r="B7" s="281"/>
      <c r="C7" s="281"/>
      <c r="D7" s="281"/>
      <c r="E7" s="297"/>
      <c r="F7" s="281"/>
      <c r="G7" s="138">
        <f t="shared" si="0"/>
        <v>0</v>
      </c>
    </row>
    <row r="8" spans="1:9" s="282" customFormat="1" ht="15" customHeight="1" x14ac:dyDescent="0.25">
      <c r="A8" s="281"/>
      <c r="B8" s="281"/>
      <c r="C8" s="102"/>
      <c r="D8" s="102"/>
      <c r="E8" s="121"/>
      <c r="F8" s="102"/>
      <c r="G8" s="138">
        <f t="shared" si="0"/>
        <v>0</v>
      </c>
      <c r="I8" s="116"/>
    </row>
    <row r="9" spans="1:9" s="282" customFormat="1" ht="15" customHeight="1" x14ac:dyDescent="0.25">
      <c r="A9" s="281"/>
      <c r="B9" s="281"/>
      <c r="C9" s="281"/>
      <c r="D9" s="281"/>
      <c r="E9" s="297"/>
      <c r="F9" s="281"/>
      <c r="G9" s="138">
        <f t="shared" si="0"/>
        <v>0</v>
      </c>
      <c r="I9" s="116"/>
    </row>
    <row r="10" spans="1:9" s="282" customFormat="1" ht="16.5" x14ac:dyDescent="0.35">
      <c r="A10" s="149"/>
      <c r="B10" s="149"/>
      <c r="C10" s="281"/>
      <c r="D10" s="281"/>
      <c r="E10" s="297"/>
      <c r="F10" s="281"/>
      <c r="G10" s="141">
        <f>ROUND(+C10*E10*F10,2)</f>
        <v>0</v>
      </c>
      <c r="I10" s="116"/>
    </row>
    <row r="11" spans="1:9" s="282" customFormat="1" x14ac:dyDescent="0.25">
      <c r="A11" s="149"/>
      <c r="B11" s="149"/>
      <c r="C11" s="290"/>
      <c r="D11" s="290"/>
      <c r="E11" s="134"/>
      <c r="F11" s="162" t="s">
        <v>366</v>
      </c>
      <c r="G11" s="90">
        <f>ROUND(SUM(G6:G10),2)</f>
        <v>0</v>
      </c>
      <c r="I11" s="118" t="s">
        <v>262</v>
      </c>
    </row>
    <row r="12" spans="1:9" s="282" customFormat="1" x14ac:dyDescent="0.25">
      <c r="A12" s="281"/>
      <c r="B12" s="281"/>
      <c r="C12" s="290"/>
      <c r="D12" s="290"/>
      <c r="E12" s="134"/>
      <c r="F12" s="290"/>
      <c r="G12" s="134"/>
    </row>
    <row r="13" spans="1:9" s="282" customFormat="1" ht="15" customHeight="1" x14ac:dyDescent="0.25">
      <c r="A13" s="281"/>
      <c r="B13" s="281"/>
      <c r="C13" s="281"/>
      <c r="D13" s="281"/>
      <c r="E13" s="297"/>
      <c r="F13" s="281"/>
      <c r="G13" s="138">
        <f t="shared" ref="G13:G16" si="1">ROUND(+C13*E13*F13,2)</f>
        <v>0</v>
      </c>
    </row>
    <row r="14" spans="1:9" s="282" customFormat="1" ht="15" customHeight="1" x14ac:dyDescent="0.25">
      <c r="A14" s="281"/>
      <c r="B14" s="281"/>
      <c r="C14" s="281"/>
      <c r="D14" s="281"/>
      <c r="E14" s="297"/>
      <c r="F14" s="281"/>
      <c r="G14" s="138">
        <f t="shared" si="1"/>
        <v>0</v>
      </c>
    </row>
    <row r="15" spans="1:9" s="282" customFormat="1" ht="15" customHeight="1" x14ac:dyDescent="0.25">
      <c r="A15" s="281"/>
      <c r="B15" s="281"/>
      <c r="C15" s="102"/>
      <c r="D15" s="102"/>
      <c r="E15" s="121"/>
      <c r="F15" s="102"/>
      <c r="G15" s="138">
        <f t="shared" si="1"/>
        <v>0</v>
      </c>
      <c r="I15" s="116"/>
    </row>
    <row r="16" spans="1:9" s="282" customFormat="1" ht="15" customHeight="1" x14ac:dyDescent="0.25">
      <c r="A16" s="281"/>
      <c r="B16" s="281"/>
      <c r="C16" s="281"/>
      <c r="D16" s="281"/>
      <c r="E16" s="297"/>
      <c r="F16" s="281"/>
      <c r="G16" s="138">
        <f t="shared" si="1"/>
        <v>0</v>
      </c>
      <c r="I16" s="116"/>
    </row>
    <row r="17" spans="1:9" s="282" customFormat="1" ht="16.5" x14ac:dyDescent="0.35">
      <c r="A17" s="149"/>
      <c r="B17" s="149"/>
      <c r="C17" s="281"/>
      <c r="D17" s="281"/>
      <c r="E17" s="297"/>
      <c r="F17" s="281"/>
      <c r="G17" s="141">
        <f>ROUND(+C17*E17*F17,2)</f>
        <v>0</v>
      </c>
      <c r="I17" s="116"/>
    </row>
    <row r="18" spans="1:9" s="282" customFormat="1" x14ac:dyDescent="0.25">
      <c r="A18" s="149"/>
      <c r="B18" s="149"/>
      <c r="C18" s="290"/>
      <c r="D18" s="290"/>
      <c r="E18" s="134"/>
      <c r="F18" s="162" t="s">
        <v>368</v>
      </c>
      <c r="G18" s="90">
        <f>ROUND(SUM(G12:G17),2)</f>
        <v>0</v>
      </c>
      <c r="I18" s="118" t="s">
        <v>262</v>
      </c>
    </row>
    <row r="19" spans="1:9" s="282" customFormat="1" x14ac:dyDescent="0.25">
      <c r="A19" s="281"/>
      <c r="B19" s="281"/>
      <c r="C19" s="290"/>
      <c r="D19" s="290"/>
      <c r="E19" s="134"/>
      <c r="F19" s="162"/>
      <c r="G19" s="90"/>
      <c r="I19" s="118"/>
    </row>
    <row r="20" spans="1:9" s="362" customFormat="1" ht="15" customHeight="1" x14ac:dyDescent="0.25">
      <c r="A20" s="395"/>
      <c r="B20" s="395"/>
      <c r="C20" s="395"/>
      <c r="D20" s="395"/>
      <c r="E20" s="396"/>
      <c r="F20" s="395"/>
      <c r="G20" s="397">
        <f t="shared" ref="G20:G23" si="2">ROUND(+C20*E20*F20,2)</f>
        <v>0</v>
      </c>
      <c r="I20" s="365"/>
    </row>
    <row r="21" spans="1:9" s="362" customFormat="1" ht="15" customHeight="1" x14ac:dyDescent="0.25">
      <c r="A21" s="395"/>
      <c r="B21" s="395"/>
      <c r="C21" s="395"/>
      <c r="D21" s="395"/>
      <c r="E21" s="396"/>
      <c r="F21" s="395"/>
      <c r="G21" s="397">
        <f t="shared" si="2"/>
        <v>0</v>
      </c>
      <c r="I21" s="365"/>
    </row>
    <row r="22" spans="1:9" s="362" customFormat="1" ht="15" customHeight="1" x14ac:dyDescent="0.25">
      <c r="A22" s="395"/>
      <c r="B22" s="395"/>
      <c r="C22" s="355"/>
      <c r="D22" s="355"/>
      <c r="E22" s="372"/>
      <c r="F22" s="355"/>
      <c r="G22" s="397">
        <f t="shared" si="2"/>
        <v>0</v>
      </c>
      <c r="I22" s="365"/>
    </row>
    <row r="23" spans="1:9" s="362" customFormat="1" ht="15" customHeight="1" x14ac:dyDescent="0.25">
      <c r="A23" s="395"/>
      <c r="B23" s="395"/>
      <c r="C23" s="355"/>
      <c r="D23" s="355"/>
      <c r="E23" s="372"/>
      <c r="F23" s="355"/>
      <c r="G23" s="397">
        <f t="shared" si="2"/>
        <v>0</v>
      </c>
    </row>
    <row r="24" spans="1:9" s="362" customFormat="1" ht="16.5" x14ac:dyDescent="0.35">
      <c r="A24" s="379"/>
      <c r="B24" s="379"/>
      <c r="C24" s="395"/>
      <c r="D24" s="395"/>
      <c r="E24" s="396"/>
      <c r="F24" s="395"/>
      <c r="G24" s="398">
        <f>ROUND(+C24*E24*F24,2)</f>
        <v>0</v>
      </c>
    </row>
    <row r="25" spans="1:9" s="362" customFormat="1" x14ac:dyDescent="0.25">
      <c r="A25" s="379"/>
      <c r="B25" s="379"/>
      <c r="C25" s="376"/>
      <c r="D25" s="376"/>
      <c r="E25" s="574" t="s">
        <v>36</v>
      </c>
      <c r="F25" s="574"/>
      <c r="G25" s="356">
        <f>ROUND(SUM(G19:G24),2)</f>
        <v>0</v>
      </c>
      <c r="I25" s="365" t="s">
        <v>265</v>
      </c>
    </row>
    <row r="26" spans="1:9" s="362" customFormat="1" x14ac:dyDescent="0.25">
      <c r="A26" s="376"/>
      <c r="B26" s="376"/>
      <c r="C26" s="376"/>
      <c r="D26" s="376"/>
      <c r="E26" s="376"/>
      <c r="F26" s="376"/>
      <c r="G26" s="386"/>
    </row>
    <row r="27" spans="1:9" s="275" customFormat="1" x14ac:dyDescent="0.25">
      <c r="A27" s="286" t="s">
        <v>410</v>
      </c>
      <c r="B27" s="109"/>
      <c r="C27" s="109"/>
      <c r="D27" s="109"/>
      <c r="E27" s="109"/>
      <c r="F27" s="109"/>
      <c r="G27" s="110"/>
      <c r="I27" s="274" t="s">
        <v>256</v>
      </c>
    </row>
    <row r="28" spans="1:9" s="275" customFormat="1" x14ac:dyDescent="0.25">
      <c r="A28" s="645"/>
      <c r="B28" s="646"/>
      <c r="C28" s="646"/>
      <c r="D28" s="646"/>
      <c r="E28" s="646"/>
      <c r="F28" s="646"/>
      <c r="G28" s="647"/>
      <c r="I28" s="271"/>
    </row>
    <row r="29" spans="1:9" x14ac:dyDescent="0.25">
      <c r="A29" s="111"/>
      <c r="B29" s="112"/>
      <c r="C29" s="112"/>
      <c r="D29" s="112"/>
      <c r="E29" s="132"/>
      <c r="F29" s="287" t="s">
        <v>366</v>
      </c>
      <c r="G29" s="288">
        <f>ROUND(G11,2)</f>
        <v>0</v>
      </c>
      <c r="I29" s="274" t="s">
        <v>263</v>
      </c>
    </row>
    <row r="30" spans="1:9" x14ac:dyDescent="0.25">
      <c r="I30" s="271"/>
    </row>
    <row r="31" spans="1:9" s="275" customFormat="1" x14ac:dyDescent="0.25">
      <c r="A31" s="286" t="s">
        <v>411</v>
      </c>
      <c r="B31" s="109"/>
      <c r="C31" s="109"/>
      <c r="D31" s="109"/>
      <c r="E31" s="109"/>
      <c r="F31" s="109"/>
      <c r="G31" s="110"/>
      <c r="I31" s="274" t="s">
        <v>256</v>
      </c>
    </row>
    <row r="32" spans="1:9" s="275" customFormat="1" x14ac:dyDescent="0.25">
      <c r="A32" s="645"/>
      <c r="B32" s="646"/>
      <c r="C32" s="646"/>
      <c r="D32" s="646"/>
      <c r="E32" s="646"/>
      <c r="F32" s="646"/>
      <c r="G32" s="647"/>
      <c r="I32" s="271"/>
    </row>
    <row r="33" spans="1:9" x14ac:dyDescent="0.25">
      <c r="A33" s="111"/>
      <c r="B33" s="112"/>
      <c r="C33" s="112"/>
      <c r="D33" s="112"/>
      <c r="E33" s="132"/>
      <c r="F33" s="287" t="s">
        <v>368</v>
      </c>
      <c r="G33" s="288">
        <f>ROUND(G18,2)</f>
        <v>0</v>
      </c>
      <c r="I33" s="274" t="s">
        <v>263</v>
      </c>
    </row>
    <row r="34" spans="1:9" x14ac:dyDescent="0.25">
      <c r="I34" s="271"/>
    </row>
    <row r="35" spans="1:9" s="362" customFormat="1" x14ac:dyDescent="0.25">
      <c r="A35" s="344" t="s">
        <v>412</v>
      </c>
      <c r="B35" s="359"/>
      <c r="C35" s="360"/>
      <c r="D35" s="360"/>
      <c r="E35" s="360"/>
      <c r="F35" s="360"/>
      <c r="G35" s="361"/>
      <c r="I35" s="365" t="s">
        <v>256</v>
      </c>
    </row>
    <row r="36" spans="1:9" s="362" customFormat="1" x14ac:dyDescent="0.25">
      <c r="A36" s="619"/>
      <c r="B36" s="620"/>
      <c r="C36" s="620"/>
      <c r="D36" s="620"/>
      <c r="E36" s="620"/>
      <c r="F36" s="620"/>
      <c r="G36" s="621"/>
    </row>
    <row r="37" spans="1:9" s="362" customFormat="1" x14ac:dyDescent="0.25">
      <c r="A37" s="369"/>
      <c r="B37" s="370"/>
      <c r="C37" s="370"/>
      <c r="D37" s="370"/>
      <c r="E37" s="383"/>
      <c r="F37" s="382" t="s">
        <v>36</v>
      </c>
      <c r="G37" s="346">
        <f>ROUND(G25,2)</f>
        <v>0</v>
      </c>
      <c r="I37" s="365" t="s">
        <v>266</v>
      </c>
    </row>
    <row r="38" spans="1:9" x14ac:dyDescent="0.25">
      <c r="G38" s="86"/>
    </row>
    <row r="39" spans="1:9" x14ac:dyDescent="0.25">
      <c r="D39" s="652" t="s">
        <v>413</v>
      </c>
      <c r="E39" s="652"/>
      <c r="F39" s="652"/>
      <c r="G39" s="285">
        <f>+G37+G33+G29</f>
        <v>0</v>
      </c>
      <c r="I39" s="147" t="s">
        <v>259</v>
      </c>
    </row>
    <row r="41" spans="1:9" x14ac:dyDescent="0.25">
      <c r="E41" s="276"/>
    </row>
  </sheetData>
  <sheetProtection algorithmName="SHA-512" hashValue="sgvAfA9yhDDWy0+84nYj5WeHpajyDN7GvRGkamCtYqeWMxUa8iM5UPjUI8kO3B/XhSH91qelfG06ZHuui8HlYw==" saltValue="zkkY830LvDlVxgfezLR52w==" spinCount="100000" sheet="1" objects="1" scenarios="1" formatCells="0" formatRows="0" insertRows="0" deleteRows="0" sort="0"/>
  <mergeCells count="10">
    <mergeCell ref="A1:F1"/>
    <mergeCell ref="A4:B5"/>
    <mergeCell ref="C4:F4"/>
    <mergeCell ref="G4:G5"/>
    <mergeCell ref="D39:F39"/>
    <mergeCell ref="A2:G2"/>
    <mergeCell ref="E25:F25"/>
    <mergeCell ref="A28:G28"/>
    <mergeCell ref="A32:G32"/>
    <mergeCell ref="A36:G36"/>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J28"/>
  <sheetViews>
    <sheetView zoomScaleNormal="100" workbookViewId="0"/>
  </sheetViews>
  <sheetFormatPr defaultRowHeight="15" x14ac:dyDescent="0.25"/>
  <cols>
    <col min="1" max="1" width="2.85546875" customWidth="1"/>
    <col min="2" max="4" width="18.42578125" customWidth="1"/>
    <col min="5" max="5" width="15.5703125" customWidth="1"/>
    <col min="6" max="7" width="18.7109375" customWidth="1"/>
    <col min="8" max="8" width="19.7109375" customWidth="1"/>
    <col min="9" max="9" width="3" customWidth="1"/>
  </cols>
  <sheetData>
    <row r="1" spans="2:10" ht="21.75" customHeight="1" x14ac:dyDescent="0.25">
      <c r="B1" s="569" t="s">
        <v>193</v>
      </c>
      <c r="C1" s="569"/>
      <c r="D1" s="569"/>
      <c r="E1" s="569"/>
      <c r="F1" s="569"/>
      <c r="G1" s="569"/>
      <c r="H1" s="8">
        <f>+'Section A'!B2</f>
        <v>0</v>
      </c>
    </row>
    <row r="2" spans="2:10" ht="54.75" customHeight="1" x14ac:dyDescent="0.25">
      <c r="B2" s="617" t="s">
        <v>277</v>
      </c>
      <c r="C2" s="617"/>
      <c r="D2" s="617"/>
      <c r="E2" s="617"/>
      <c r="F2" s="617"/>
      <c r="G2" s="617"/>
      <c r="H2" s="617"/>
    </row>
    <row r="3" spans="2:10" ht="15" customHeight="1" x14ac:dyDescent="0.25">
      <c r="B3" s="599" t="s">
        <v>68</v>
      </c>
      <c r="C3" s="599"/>
      <c r="D3" s="599"/>
      <c r="E3" s="599"/>
      <c r="F3" s="599" t="s">
        <v>28</v>
      </c>
      <c r="G3" s="599"/>
      <c r="H3" s="599" t="s">
        <v>34</v>
      </c>
    </row>
    <row r="4" spans="2:10" ht="15" customHeight="1" x14ac:dyDescent="0.25">
      <c r="B4" s="599"/>
      <c r="C4" s="599"/>
      <c r="D4" s="599"/>
      <c r="E4" s="599"/>
      <c r="F4" s="24" t="s">
        <v>78</v>
      </c>
      <c r="G4" s="24" t="s">
        <v>79</v>
      </c>
      <c r="H4" s="599"/>
    </row>
    <row r="5" spans="2:10" s="116" customFormat="1" ht="14.25" customHeight="1" x14ac:dyDescent="0.25">
      <c r="B5" s="119"/>
      <c r="C5" s="290"/>
      <c r="D5" s="290"/>
      <c r="E5" s="290"/>
      <c r="F5" s="284"/>
      <c r="G5" s="145"/>
      <c r="H5" s="103">
        <f>ROUND(F5*G5,2)</f>
        <v>0</v>
      </c>
    </row>
    <row r="6" spans="2:10" s="116" customFormat="1" ht="14.25" customHeight="1" x14ac:dyDescent="0.25">
      <c r="B6" s="144"/>
      <c r="C6" s="144"/>
      <c r="D6" s="144"/>
      <c r="E6" s="144"/>
      <c r="F6" s="284"/>
      <c r="G6" s="145"/>
      <c r="H6" s="142">
        <f>ROUND(F6*G6,2)</f>
        <v>0</v>
      </c>
    </row>
    <row r="7" spans="2:10" s="116" customFormat="1" ht="14.25" customHeight="1" x14ac:dyDescent="0.25">
      <c r="B7" s="282"/>
      <c r="C7" s="282"/>
      <c r="D7" s="282"/>
      <c r="E7" s="282"/>
      <c r="F7" s="225"/>
      <c r="G7" s="162" t="s">
        <v>366</v>
      </c>
      <c r="H7" s="103">
        <f>ROUND(SUM(H5:H6),2)</f>
        <v>0</v>
      </c>
      <c r="J7" s="118" t="s">
        <v>254</v>
      </c>
    </row>
    <row r="8" spans="2:10" s="116" customFormat="1" ht="14.25" customHeight="1" x14ac:dyDescent="0.25">
      <c r="B8" s="282"/>
      <c r="C8" s="282"/>
      <c r="D8" s="282"/>
      <c r="E8" s="282"/>
      <c r="F8" s="282"/>
      <c r="G8" s="282"/>
      <c r="H8" s="107"/>
    </row>
    <row r="9" spans="2:10" s="116" customFormat="1" ht="14.25" customHeight="1" x14ac:dyDescent="0.25">
      <c r="B9" s="119"/>
      <c r="C9" s="290"/>
      <c r="D9" s="290"/>
      <c r="E9" s="290"/>
      <c r="F9" s="284"/>
      <c r="G9" s="145"/>
      <c r="H9" s="103">
        <f>ROUND(F9*G9,2)</f>
        <v>0</v>
      </c>
    </row>
    <row r="10" spans="2:10" s="116" customFormat="1" ht="14.25" customHeight="1" x14ac:dyDescent="0.25">
      <c r="B10" s="144"/>
      <c r="C10" s="144"/>
      <c r="D10" s="144"/>
      <c r="E10" s="144"/>
      <c r="F10" s="284"/>
      <c r="G10" s="145"/>
      <c r="H10" s="142">
        <f>ROUND(F10*G10,2)</f>
        <v>0</v>
      </c>
    </row>
    <row r="11" spans="2:10" s="116" customFormat="1" ht="14.25" customHeight="1" x14ac:dyDescent="0.25">
      <c r="B11" s="282"/>
      <c r="C11" s="282"/>
      <c r="D11" s="282"/>
      <c r="E11" s="282"/>
      <c r="F11" s="225"/>
      <c r="G11" s="162" t="s">
        <v>368</v>
      </c>
      <c r="H11" s="103">
        <f>ROUND(SUM(H9:H10),2)</f>
        <v>0</v>
      </c>
      <c r="J11" s="118" t="s">
        <v>254</v>
      </c>
    </row>
    <row r="12" spans="2:10" s="364" customFormat="1" ht="14.25" customHeight="1" x14ac:dyDescent="0.25">
      <c r="B12" s="362"/>
      <c r="C12" s="362"/>
      <c r="D12" s="362"/>
      <c r="E12" s="362"/>
      <c r="F12" s="362"/>
      <c r="G12" s="362"/>
      <c r="H12" s="392"/>
    </row>
    <row r="13" spans="2:10" s="420" customFormat="1" x14ac:dyDescent="0.25">
      <c r="B13" s="226"/>
      <c r="C13" s="226"/>
      <c r="D13" s="226"/>
      <c r="E13" s="226"/>
      <c r="F13" s="422"/>
      <c r="G13" s="423"/>
      <c r="H13" s="424">
        <f>ROUND(F13*G13,2)</f>
        <v>0</v>
      </c>
    </row>
    <row r="14" spans="2:10" s="420" customFormat="1" x14ac:dyDescent="0.25">
      <c r="B14" s="226"/>
      <c r="C14" s="226"/>
      <c r="D14" s="226"/>
      <c r="E14" s="226"/>
      <c r="F14" s="627" t="s">
        <v>36</v>
      </c>
      <c r="G14" s="627"/>
      <c r="H14" s="236">
        <f>ROUND(H13,2)</f>
        <v>0</v>
      </c>
      <c r="J14" s="421" t="s">
        <v>255</v>
      </c>
    </row>
    <row r="15" spans="2:10" s="364" customFormat="1" x14ac:dyDescent="0.25">
      <c r="B15" s="362"/>
      <c r="C15" s="362"/>
      <c r="D15" s="362"/>
      <c r="E15" s="362"/>
      <c r="F15" s="362"/>
      <c r="G15" s="391"/>
      <c r="H15" s="392"/>
    </row>
    <row r="16" spans="2:10" s="116" customFormat="1" x14ac:dyDescent="0.25">
      <c r="B16" s="286" t="s">
        <v>407</v>
      </c>
      <c r="C16" s="109"/>
      <c r="D16" s="109"/>
      <c r="E16" s="109"/>
      <c r="F16" s="109"/>
      <c r="G16" s="109"/>
      <c r="H16" s="110"/>
      <c r="J16" s="274" t="s">
        <v>256</v>
      </c>
    </row>
    <row r="17" spans="2:10" s="116" customFormat="1" ht="30.75" customHeight="1" x14ac:dyDescent="0.25">
      <c r="B17" s="653"/>
      <c r="C17" s="654"/>
      <c r="D17" s="654"/>
      <c r="E17" s="654"/>
      <c r="F17" s="654"/>
      <c r="G17" s="654"/>
      <c r="H17" s="655"/>
      <c r="J17" s="271"/>
    </row>
    <row r="18" spans="2:10" s="271" customFormat="1" x14ac:dyDescent="0.25">
      <c r="B18" s="111"/>
      <c r="C18" s="112"/>
      <c r="D18" s="112"/>
      <c r="E18" s="112"/>
      <c r="F18" s="132"/>
      <c r="G18" s="287" t="s">
        <v>366</v>
      </c>
      <c r="H18" s="288">
        <f>ROUND(H7,2)</f>
        <v>0</v>
      </c>
      <c r="J18" s="274" t="s">
        <v>257</v>
      </c>
    </row>
    <row r="19" spans="2:10" x14ac:dyDescent="0.25">
      <c r="B19" s="8"/>
      <c r="C19" s="8"/>
      <c r="D19" s="8"/>
      <c r="E19" s="8"/>
      <c r="F19" s="8"/>
      <c r="G19" s="8"/>
      <c r="H19" s="8"/>
    </row>
    <row r="20" spans="2:10" s="116" customFormat="1" x14ac:dyDescent="0.25">
      <c r="B20" s="286" t="s">
        <v>408</v>
      </c>
      <c r="C20" s="109"/>
      <c r="D20" s="109"/>
      <c r="E20" s="109"/>
      <c r="F20" s="109"/>
      <c r="G20" s="109"/>
      <c r="H20" s="110"/>
      <c r="J20" s="274" t="s">
        <v>256</v>
      </c>
    </row>
    <row r="21" spans="2:10" s="116" customFormat="1" ht="30.75" customHeight="1" x14ac:dyDescent="0.25">
      <c r="B21" s="653"/>
      <c r="C21" s="654"/>
      <c r="D21" s="654"/>
      <c r="E21" s="654"/>
      <c r="F21" s="654"/>
      <c r="G21" s="654"/>
      <c r="H21" s="655"/>
      <c r="J21" s="271"/>
    </row>
    <row r="22" spans="2:10" s="271" customFormat="1" x14ac:dyDescent="0.25">
      <c r="B22" s="111"/>
      <c r="C22" s="112"/>
      <c r="D22" s="112"/>
      <c r="E22" s="112"/>
      <c r="F22" s="132"/>
      <c r="G22" s="287" t="s">
        <v>368</v>
      </c>
      <c r="H22" s="288">
        <f>ROUND(H11,2)</f>
        <v>0</v>
      </c>
      <c r="J22" s="274" t="s">
        <v>257</v>
      </c>
    </row>
    <row r="23" spans="2:10" s="364" customFormat="1" x14ac:dyDescent="0.25">
      <c r="B23" s="362"/>
      <c r="C23" s="362"/>
      <c r="D23" s="362"/>
      <c r="E23" s="362"/>
      <c r="F23" s="362"/>
      <c r="G23" s="362"/>
      <c r="H23" s="362"/>
    </row>
    <row r="24" spans="2:10" s="420" customFormat="1" x14ac:dyDescent="0.25">
      <c r="B24" s="241" t="s">
        <v>95</v>
      </c>
      <c r="C24" s="253"/>
      <c r="D24" s="254"/>
      <c r="E24" s="254"/>
      <c r="F24" s="254"/>
      <c r="G24" s="254"/>
      <c r="H24" s="255"/>
      <c r="J24" s="421" t="s">
        <v>256</v>
      </c>
    </row>
    <row r="25" spans="2:10" s="420" customFormat="1" x14ac:dyDescent="0.25">
      <c r="B25" s="656"/>
      <c r="C25" s="657"/>
      <c r="D25" s="657"/>
      <c r="E25" s="657"/>
      <c r="F25" s="657"/>
      <c r="G25" s="657"/>
      <c r="H25" s="658"/>
    </row>
    <row r="26" spans="2:10" s="420" customFormat="1" x14ac:dyDescent="0.25">
      <c r="B26" s="259"/>
      <c r="C26" s="260"/>
      <c r="D26" s="260"/>
      <c r="E26" s="260"/>
      <c r="F26" s="250"/>
      <c r="G26" s="261" t="s">
        <v>36</v>
      </c>
      <c r="H26" s="252">
        <f>ROUND(H14,2)</f>
        <v>0</v>
      </c>
      <c r="J26" s="421" t="s">
        <v>258</v>
      </c>
    </row>
    <row r="27" spans="2:10" x14ac:dyDescent="0.25">
      <c r="B27" s="8"/>
      <c r="C27" s="8"/>
      <c r="D27" s="8"/>
      <c r="E27" s="8"/>
      <c r="F27" s="8"/>
      <c r="G27" s="8"/>
      <c r="H27" s="86"/>
    </row>
    <row r="28" spans="2:10" x14ac:dyDescent="0.25">
      <c r="B28" s="8"/>
      <c r="C28" s="8"/>
      <c r="D28" s="8"/>
      <c r="E28" s="8"/>
      <c r="F28" s="571" t="s">
        <v>96</v>
      </c>
      <c r="G28" s="571"/>
      <c r="H28" s="76">
        <f>+H26+H22+H18</f>
        <v>0</v>
      </c>
      <c r="J28" s="147" t="s">
        <v>259</v>
      </c>
    </row>
  </sheetData>
  <sheetProtection algorithmName="SHA-512" hashValue="xIc90//9Pa7y9ff7hOz9+FQ91QvcJjXEeyNgTVxI8d9iRKK3CZuGbYnT4omyxLRBM/3qTj/38uuurOes3X9MEA==" saltValue="cUlV6wQ0VB50Q+m6nTFb5w==" spinCount="100000" sheet="1" objects="1" scenarios="1" formatCells="0" formatRows="0" insertRows="0" deleteRows="0" sort="0"/>
  <mergeCells count="10">
    <mergeCell ref="B1:G1"/>
    <mergeCell ref="B2:H2"/>
    <mergeCell ref="F28:G28"/>
    <mergeCell ref="F3:G3"/>
    <mergeCell ref="H3:H4"/>
    <mergeCell ref="B3:E4"/>
    <mergeCell ref="F14:G14"/>
    <mergeCell ref="B17:H17"/>
    <mergeCell ref="B21:H21"/>
    <mergeCell ref="B25:H25"/>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29"/>
  <sheetViews>
    <sheetView zoomScaleNormal="100" zoomScaleSheetLayoutView="100" workbookViewId="0">
      <selection sqref="A1:F1"/>
    </sheetView>
  </sheetViews>
  <sheetFormatPr defaultRowHeight="15" x14ac:dyDescent="0.25"/>
  <cols>
    <col min="1" max="3" width="18.140625" style="8" customWidth="1"/>
    <col min="4" max="5" width="18.140625" style="278" customWidth="1"/>
    <col min="6" max="7" width="18.140625" style="8" customWidth="1"/>
    <col min="8" max="8" width="2.28515625" style="8" customWidth="1"/>
    <col min="9" max="9" width="11.28515625" style="8" bestFit="1" customWidth="1"/>
    <col min="10" max="16384" width="9.140625" style="8"/>
  </cols>
  <sheetData>
    <row r="1" spans="1:9" ht="20.25" customHeight="1" x14ac:dyDescent="0.25">
      <c r="A1" s="569" t="s">
        <v>193</v>
      </c>
      <c r="B1" s="569"/>
      <c r="C1" s="569"/>
      <c r="D1" s="569"/>
      <c r="E1" s="569"/>
      <c r="F1" s="569"/>
      <c r="G1" s="8">
        <f>+'Section A'!B2</f>
        <v>0</v>
      </c>
      <c r="I1" s="23" t="s">
        <v>275</v>
      </c>
    </row>
    <row r="2" spans="1:9" ht="39" customHeight="1" x14ac:dyDescent="0.25">
      <c r="A2" s="612" t="s">
        <v>268</v>
      </c>
      <c r="B2" s="612"/>
      <c r="C2" s="612"/>
      <c r="D2" s="612"/>
      <c r="E2" s="612"/>
      <c r="F2" s="612"/>
      <c r="G2" s="612"/>
      <c r="H2" s="18"/>
      <c r="I2" s="18"/>
    </row>
    <row r="3" spans="1:9" x14ac:dyDescent="0.25">
      <c r="A3" s="28" t="s">
        <v>7</v>
      </c>
      <c r="B3" s="29"/>
      <c r="C3" s="30"/>
      <c r="D3" s="30" t="s">
        <v>414</v>
      </c>
      <c r="E3" s="30" t="s">
        <v>415</v>
      </c>
      <c r="F3" s="31" t="s">
        <v>80</v>
      </c>
      <c r="G3" s="32" t="s">
        <v>81</v>
      </c>
      <c r="I3" s="13"/>
    </row>
    <row r="4" spans="1:9" ht="21.75" customHeight="1" x14ac:dyDescent="0.25">
      <c r="A4" s="65" t="s">
        <v>82</v>
      </c>
      <c r="B4" s="65"/>
      <c r="C4" s="79"/>
      <c r="D4" s="79">
        <f>+Personnel!H22</f>
        <v>0</v>
      </c>
      <c r="E4" s="79">
        <f>+Personnel!H26</f>
        <v>0</v>
      </c>
      <c r="F4" s="393">
        <f>Personnel!H30</f>
        <v>0</v>
      </c>
      <c r="G4" s="80">
        <f>SUM(C4:F4)</f>
        <v>0</v>
      </c>
      <c r="H4" s="69"/>
      <c r="I4" s="13"/>
    </row>
    <row r="5" spans="1:9" ht="21.75" customHeight="1" x14ac:dyDescent="0.25">
      <c r="A5" s="65" t="s">
        <v>83</v>
      </c>
      <c r="B5" s="65"/>
      <c r="C5" s="79"/>
      <c r="D5" s="79">
        <f>+'Fringe Benefits'!H21</f>
        <v>0</v>
      </c>
      <c r="E5" s="79">
        <f>+'Fringe Benefits'!H25</f>
        <v>0</v>
      </c>
      <c r="F5" s="393">
        <f>'Fringe Benefits'!H29</f>
        <v>0</v>
      </c>
      <c r="G5" s="80">
        <f t="shared" ref="G5:G21" si="0">SUM(C5:F5)</f>
        <v>0</v>
      </c>
      <c r="H5" s="69"/>
      <c r="I5" s="13"/>
    </row>
    <row r="6" spans="1:9" ht="21.75" customHeight="1" x14ac:dyDescent="0.25">
      <c r="A6" s="65" t="s">
        <v>84</v>
      </c>
      <c r="B6" s="65"/>
      <c r="C6" s="79"/>
      <c r="D6" s="79">
        <f>+Travel!I21</f>
        <v>0</v>
      </c>
      <c r="E6" s="79">
        <f>+Travel!I25</f>
        <v>0</v>
      </c>
      <c r="F6" s="393">
        <f>Travel!I29</f>
        <v>0</v>
      </c>
      <c r="G6" s="80">
        <f t="shared" si="0"/>
        <v>0</v>
      </c>
      <c r="H6" s="69"/>
      <c r="I6" s="13"/>
    </row>
    <row r="7" spans="1:9" ht="21.75" customHeight="1" x14ac:dyDescent="0.25">
      <c r="A7" s="65" t="s">
        <v>0</v>
      </c>
      <c r="B7" s="65"/>
      <c r="C7" s="79"/>
      <c r="D7" s="79">
        <f>+'Equipment '!G17</f>
        <v>0</v>
      </c>
      <c r="E7" s="79">
        <f>+'Equipment '!G21</f>
        <v>0</v>
      </c>
      <c r="F7" s="393">
        <f>'Equipment '!G25</f>
        <v>0</v>
      </c>
      <c r="G7" s="80">
        <f t="shared" si="0"/>
        <v>0</v>
      </c>
      <c r="H7" s="69"/>
      <c r="I7" s="13"/>
    </row>
    <row r="8" spans="1:9" ht="21.75" customHeight="1" x14ac:dyDescent="0.25">
      <c r="A8" s="65" t="s">
        <v>1</v>
      </c>
      <c r="B8" s="65"/>
      <c r="C8" s="79"/>
      <c r="D8" s="79">
        <f>+Supplies!H24</f>
        <v>0</v>
      </c>
      <c r="E8" s="79">
        <f>+Supplies!H28</f>
        <v>0</v>
      </c>
      <c r="F8" s="393">
        <f>Supplies!H32</f>
        <v>0</v>
      </c>
      <c r="G8" s="80">
        <f t="shared" si="0"/>
        <v>0</v>
      </c>
      <c r="H8" s="69"/>
      <c r="I8" s="13"/>
    </row>
    <row r="9" spans="1:9" ht="21.75" customHeight="1" x14ac:dyDescent="0.25">
      <c r="A9" s="65" t="s">
        <v>15</v>
      </c>
      <c r="B9" s="65"/>
      <c r="C9" s="79"/>
      <c r="D9" s="79">
        <f>+'Contractual Services'!G24</f>
        <v>0</v>
      </c>
      <c r="E9" s="79">
        <f>+'Contractual Services'!G28</f>
        <v>0</v>
      </c>
      <c r="F9" s="393">
        <f>'Contractual Services'!G32</f>
        <v>0</v>
      </c>
      <c r="G9" s="80">
        <f t="shared" si="0"/>
        <v>0</v>
      </c>
      <c r="H9" s="69"/>
      <c r="I9" s="13"/>
    </row>
    <row r="10" spans="1:9" ht="21.75" customHeight="1" x14ac:dyDescent="0.25">
      <c r="A10" s="65" t="s">
        <v>16</v>
      </c>
      <c r="B10" s="65"/>
      <c r="C10" s="79"/>
      <c r="D10" s="79">
        <f>+Consultant!I33</f>
        <v>0</v>
      </c>
      <c r="E10" s="79">
        <f>+Consultant!I37</f>
        <v>0</v>
      </c>
      <c r="F10" s="393">
        <f>Consultant!I41</f>
        <v>0</v>
      </c>
      <c r="G10" s="80">
        <f t="shared" si="0"/>
        <v>0</v>
      </c>
      <c r="H10" s="69"/>
      <c r="I10" s="13"/>
    </row>
    <row r="11" spans="1:9" ht="21.75" customHeight="1" x14ac:dyDescent="0.25">
      <c r="A11" s="298" t="s">
        <v>17</v>
      </c>
      <c r="B11" s="298"/>
      <c r="C11" s="299"/>
      <c r="D11" s="299">
        <v>0</v>
      </c>
      <c r="E11" s="299">
        <v>0</v>
      </c>
      <c r="F11" s="300">
        <f>'Construction '!G21</f>
        <v>0</v>
      </c>
      <c r="G11" s="300">
        <f t="shared" si="0"/>
        <v>0</v>
      </c>
      <c r="H11" s="69"/>
      <c r="I11" s="13"/>
    </row>
    <row r="12" spans="1:9" ht="21.75" customHeight="1" x14ac:dyDescent="0.25">
      <c r="A12" s="65" t="s">
        <v>18</v>
      </c>
      <c r="B12" s="65"/>
      <c r="C12" s="79"/>
      <c r="D12" s="79">
        <f>+'Occupancy '!H20</f>
        <v>0</v>
      </c>
      <c r="E12" s="79">
        <f>+'Occupancy '!H24</f>
        <v>0</v>
      </c>
      <c r="F12" s="393">
        <f>+'Occupancy '!H28</f>
        <v>0</v>
      </c>
      <c r="G12" s="80">
        <f t="shared" si="0"/>
        <v>0</v>
      </c>
      <c r="H12" s="69"/>
      <c r="I12" s="13"/>
    </row>
    <row r="13" spans="1:9" ht="21.75" customHeight="1" x14ac:dyDescent="0.25">
      <c r="A13" s="65" t="s">
        <v>85</v>
      </c>
      <c r="B13" s="65"/>
      <c r="C13" s="79"/>
      <c r="D13" s="79">
        <f>+'R &amp; D '!G18</f>
        <v>0</v>
      </c>
      <c r="E13" s="79">
        <f>+'R &amp; D '!G22</f>
        <v>0</v>
      </c>
      <c r="F13" s="393">
        <f>'R &amp; D '!G26</f>
        <v>0</v>
      </c>
      <c r="G13" s="80">
        <f t="shared" si="0"/>
        <v>0</v>
      </c>
      <c r="H13" s="69"/>
      <c r="I13" s="13"/>
    </row>
    <row r="14" spans="1:9" ht="21.75" customHeight="1" x14ac:dyDescent="0.25">
      <c r="A14" s="65" t="s">
        <v>86</v>
      </c>
      <c r="B14" s="65"/>
      <c r="C14" s="79"/>
      <c r="D14" s="79">
        <f>+'Telecommunications '!G20</f>
        <v>0</v>
      </c>
      <c r="E14" s="79">
        <f>+'Telecommunications '!G24</f>
        <v>0</v>
      </c>
      <c r="F14" s="393">
        <f>'Telecommunications '!G28</f>
        <v>0</v>
      </c>
      <c r="G14" s="80">
        <f t="shared" si="0"/>
        <v>0</v>
      </c>
      <c r="H14" s="70"/>
      <c r="I14" s="13"/>
    </row>
    <row r="15" spans="1:9" ht="21.75" customHeight="1" x14ac:dyDescent="0.25">
      <c r="A15" s="65" t="s">
        <v>87</v>
      </c>
      <c r="B15" s="65"/>
      <c r="C15" s="79"/>
      <c r="D15" s="79">
        <f>+'Training &amp; Education'!G20</f>
        <v>0</v>
      </c>
      <c r="E15" s="79">
        <f>+'Training &amp; Education'!G24</f>
        <v>0</v>
      </c>
      <c r="F15" s="393">
        <f>'Training &amp; Education'!G28</f>
        <v>0</v>
      </c>
      <c r="G15" s="80">
        <f t="shared" ref="G15:G17" si="1">SUM(C15:F15)</f>
        <v>0</v>
      </c>
      <c r="H15" s="70"/>
      <c r="I15" s="13"/>
    </row>
    <row r="16" spans="1:9" ht="21.75" customHeight="1" x14ac:dyDescent="0.25">
      <c r="A16" s="65" t="s">
        <v>88</v>
      </c>
      <c r="B16" s="65"/>
      <c r="C16" s="79"/>
      <c r="D16" s="79">
        <f>+'Direct Administrative '!H20</f>
        <v>0</v>
      </c>
      <c r="E16" s="79">
        <f>+'Direct Administrative '!H24</f>
        <v>0</v>
      </c>
      <c r="F16" s="393">
        <f>'Direct Administrative '!H28</f>
        <v>0</v>
      </c>
      <c r="G16" s="80">
        <f t="shared" si="1"/>
        <v>0</v>
      </c>
      <c r="H16" s="70"/>
      <c r="I16" s="13"/>
    </row>
    <row r="17" spans="1:9" ht="21.75" customHeight="1" x14ac:dyDescent="0.25">
      <c r="A17" s="65" t="s">
        <v>89</v>
      </c>
      <c r="B17" s="65"/>
      <c r="C17" s="79"/>
      <c r="D17" s="79">
        <f>+'Miscellaneous (other) Costs '!G21</f>
        <v>0</v>
      </c>
      <c r="E17" s="79">
        <f>+'Miscellaneous (other) Costs '!G25</f>
        <v>0</v>
      </c>
      <c r="F17" s="393">
        <f>'Miscellaneous (other) Costs '!G29</f>
        <v>0</v>
      </c>
      <c r="G17" s="80">
        <f t="shared" si="1"/>
        <v>0</v>
      </c>
      <c r="H17" s="70"/>
      <c r="I17" s="13"/>
    </row>
    <row r="18" spans="1:9" ht="21.75" customHeight="1" x14ac:dyDescent="0.25">
      <c r="A18" s="65" t="s">
        <v>420</v>
      </c>
      <c r="B18" s="65"/>
      <c r="C18" s="79"/>
      <c r="D18" s="79">
        <f>+'Direct Training'!G27</f>
        <v>0</v>
      </c>
      <c r="E18" s="79">
        <f>+'Direct Training'!G31</f>
        <v>0</v>
      </c>
      <c r="F18" s="393">
        <f>'Direct Training'!G35</f>
        <v>0</v>
      </c>
      <c r="G18" s="80">
        <f t="shared" ref="G18:G20" si="2">SUM(C18:F18)</f>
        <v>0</v>
      </c>
      <c r="H18" s="70"/>
      <c r="I18" s="13"/>
    </row>
    <row r="19" spans="1:9" s="278" customFormat="1" ht="21.75" customHeight="1" x14ac:dyDescent="0.25">
      <c r="A19" s="65" t="s">
        <v>421</v>
      </c>
      <c r="B19" s="65"/>
      <c r="C19" s="79"/>
      <c r="D19" s="79">
        <f>+'Work Based'!G20</f>
        <v>0</v>
      </c>
      <c r="E19" s="79">
        <f>+'Work Based'!G24</f>
        <v>0</v>
      </c>
      <c r="F19" s="393">
        <f>+'Work Based'!G28</f>
        <v>0</v>
      </c>
      <c r="G19" s="80">
        <f t="shared" si="2"/>
        <v>0</v>
      </c>
      <c r="H19" s="70"/>
      <c r="I19" s="279"/>
    </row>
    <row r="20" spans="1:9" s="278" customFormat="1" ht="21.75" customHeight="1" x14ac:dyDescent="0.25">
      <c r="A20" s="65" t="s">
        <v>422</v>
      </c>
      <c r="B20" s="65"/>
      <c r="C20" s="79"/>
      <c r="D20" s="79">
        <f>+'Other Program'!G29</f>
        <v>0</v>
      </c>
      <c r="E20" s="79">
        <f>+'Other Program'!G33</f>
        <v>0</v>
      </c>
      <c r="F20" s="393">
        <f>+'Other Program'!G37</f>
        <v>0</v>
      </c>
      <c r="G20" s="80">
        <f t="shared" si="2"/>
        <v>0</v>
      </c>
      <c r="H20" s="70"/>
      <c r="I20" s="279"/>
    </row>
    <row r="21" spans="1:9" ht="21.75" customHeight="1" x14ac:dyDescent="0.35">
      <c r="A21" s="65" t="s">
        <v>276</v>
      </c>
      <c r="B21" s="65"/>
      <c r="C21" s="81"/>
      <c r="D21" s="81">
        <f>+'Indirect Costs '!H18</f>
        <v>0</v>
      </c>
      <c r="E21" s="81">
        <f>+'Indirect Costs '!H22</f>
        <v>0</v>
      </c>
      <c r="F21" s="425">
        <f>'Indirect Costs '!H26</f>
        <v>0</v>
      </c>
      <c r="G21" s="82">
        <f t="shared" si="0"/>
        <v>0</v>
      </c>
      <c r="H21" s="70"/>
      <c r="I21" s="13"/>
    </row>
    <row r="22" spans="1:9" ht="21.75" customHeight="1" x14ac:dyDescent="0.25">
      <c r="A22" s="22"/>
      <c r="B22" s="22"/>
      <c r="C22" s="79"/>
      <c r="D22" s="79"/>
      <c r="E22" s="79"/>
      <c r="F22" s="80"/>
      <c r="G22" s="80"/>
      <c r="H22" s="63"/>
      <c r="I22" s="13"/>
    </row>
    <row r="23" spans="1:9" ht="21.75" customHeight="1" x14ac:dyDescent="0.25">
      <c r="A23" s="22"/>
      <c r="B23" s="22"/>
      <c r="C23" s="83"/>
      <c r="D23" s="83"/>
      <c r="E23" s="83"/>
      <c r="F23" s="80"/>
      <c r="G23" s="80"/>
      <c r="H23" s="13"/>
      <c r="I23" s="13"/>
    </row>
    <row r="24" spans="1:9" ht="21.75" customHeight="1" x14ac:dyDescent="0.25">
      <c r="A24" s="65"/>
      <c r="B24" s="65"/>
      <c r="C24" s="79"/>
      <c r="D24" s="79"/>
      <c r="E24" s="79"/>
      <c r="F24" s="80"/>
      <c r="G24" s="80"/>
      <c r="H24" s="69"/>
      <c r="I24" s="13"/>
    </row>
    <row r="25" spans="1:9" s="278" customFormat="1" ht="21.75" customHeight="1" x14ac:dyDescent="0.25">
      <c r="A25" s="292" t="s">
        <v>418</v>
      </c>
      <c r="B25" s="65"/>
      <c r="C25" s="79"/>
      <c r="D25" s="79">
        <f>SUM(D4:D24)</f>
        <v>0</v>
      </c>
      <c r="E25" s="79"/>
      <c r="F25" s="80"/>
      <c r="G25" s="80"/>
      <c r="H25" s="69"/>
      <c r="I25" s="279"/>
    </row>
    <row r="26" spans="1:9" s="278" customFormat="1" ht="21.75" customHeight="1" x14ac:dyDescent="0.25">
      <c r="A26" s="293" t="s">
        <v>419</v>
      </c>
      <c r="B26" s="65"/>
      <c r="C26" s="79"/>
      <c r="D26" s="79"/>
      <c r="E26" s="79">
        <f>SUM(E4:E25)</f>
        <v>0</v>
      </c>
      <c r="F26" s="80"/>
      <c r="G26" s="80"/>
      <c r="H26" s="69"/>
      <c r="I26" s="279"/>
    </row>
    <row r="27" spans="1:9" ht="21.75" customHeight="1" x14ac:dyDescent="0.25">
      <c r="A27" s="294" t="s">
        <v>416</v>
      </c>
      <c r="B27" s="65"/>
      <c r="C27" s="79"/>
      <c r="D27" s="79"/>
      <c r="E27" s="79"/>
      <c r="F27" s="80">
        <f>SUM(F4:F24)</f>
        <v>0</v>
      </c>
      <c r="G27" s="80"/>
      <c r="H27" s="71"/>
      <c r="I27" s="13"/>
    </row>
    <row r="28" spans="1:9" ht="21.75" customHeight="1" x14ac:dyDescent="0.25">
      <c r="A28" s="295" t="s">
        <v>417</v>
      </c>
      <c r="B28" s="29"/>
      <c r="C28" s="84"/>
      <c r="D28" s="84"/>
      <c r="E28" s="84"/>
      <c r="F28" s="84"/>
      <c r="G28" s="85">
        <f>SUM(G4:G27)</f>
        <v>0</v>
      </c>
      <c r="H28" s="60"/>
      <c r="I28" s="302">
        <f>+G28-F27-E26-D25-C24</f>
        <v>0</v>
      </c>
    </row>
    <row r="29" spans="1:9" x14ac:dyDescent="0.25">
      <c r="I29" s="302">
        <f>+G28-'Section A'!E47-'Section B'!C33</f>
        <v>0</v>
      </c>
    </row>
  </sheetData>
  <sheetProtection algorithmName="SHA-512" hashValue="/779JgO1T1fnCBsOAYbJY/ZuoTBff4MEBUJhD2DiW2KvFnRZEFnphVk2lZ1EYEtmX3RXaJ7+ZLhSsFlVlhGN4A==" saltValue="p9Pb/1cU39INmQ1zopxidA=="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30"/>
  <sheetViews>
    <sheetView zoomScaleNormal="100" workbookViewId="0">
      <selection sqref="A1:C1"/>
    </sheetView>
  </sheetViews>
  <sheetFormatPr defaultRowHeight="15" x14ac:dyDescent="0.25"/>
  <cols>
    <col min="1" max="9" width="14.42578125" customWidth="1"/>
  </cols>
  <sheetData>
    <row r="1" spans="1:9" ht="44.25" customHeight="1" thickTop="1" thickBot="1" x14ac:dyDescent="0.3">
      <c r="A1" s="662" t="s">
        <v>179</v>
      </c>
      <c r="B1" s="531"/>
      <c r="C1" s="532"/>
      <c r="D1" s="530" t="s">
        <v>224</v>
      </c>
      <c r="E1" s="531"/>
      <c r="F1" s="532"/>
      <c r="G1" s="533" t="s">
        <v>251</v>
      </c>
      <c r="H1" s="534"/>
      <c r="I1" s="535"/>
    </row>
    <row r="2" spans="1:9" ht="16.5" thickTop="1" thickBot="1" x14ac:dyDescent="0.3">
      <c r="A2" s="533" t="str">
        <f>"Organization Name: "&amp;'Section A'!B2</f>
        <v xml:space="preserve">Organization Name: </v>
      </c>
      <c r="B2" s="534"/>
      <c r="C2" s="534"/>
      <c r="D2" s="536" t="str">
        <f>"CSFA Description: "&amp;'Section A'!D3</f>
        <v>CSFA Description: WIOA Statewide Activities</v>
      </c>
      <c r="E2" s="537"/>
      <c r="F2" s="538"/>
      <c r="G2" s="533" t="str">
        <f>"NOFO # "&amp;'Section A'!F2</f>
        <v xml:space="preserve">NOFO # 75-451 </v>
      </c>
      <c r="H2" s="534"/>
      <c r="I2" s="535"/>
    </row>
    <row r="3" spans="1:9" ht="16.5" thickTop="1" thickBot="1" x14ac:dyDescent="0.3">
      <c r="A3" s="536" t="str">
        <f>"CSFA # "&amp;'Section A'!B3</f>
        <v>CSFA # 420-30-0075</v>
      </c>
      <c r="B3" s="537"/>
      <c r="C3" s="537"/>
      <c r="D3" s="539" t="str">
        <f>"DUNS #"&amp;'Section A'!D2</f>
        <v>DUNS #</v>
      </c>
      <c r="E3" s="540"/>
      <c r="F3" s="541"/>
      <c r="G3" s="533" t="str">
        <f>"Fiscal Year: "&amp;'Section A'!F3</f>
        <v xml:space="preserve">Fiscal Year: </v>
      </c>
      <c r="H3" s="534"/>
      <c r="I3" s="535"/>
    </row>
    <row r="4" spans="1:9" ht="16.5" thickTop="1" thickBot="1" x14ac:dyDescent="0.3">
      <c r="A4" s="146" t="s">
        <v>247</v>
      </c>
      <c r="B4" s="146">
        <f>+'Section A'!F4</f>
        <v>0</v>
      </c>
      <c r="C4" s="7"/>
      <c r="D4" s="7"/>
      <c r="E4" s="7"/>
      <c r="F4" s="7"/>
      <c r="G4" s="7"/>
      <c r="H4" s="7"/>
      <c r="I4" s="7"/>
    </row>
    <row r="5" spans="1:9" ht="15.75" thickTop="1" x14ac:dyDescent="0.25">
      <c r="A5" s="53"/>
      <c r="B5" s="53"/>
      <c r="C5" s="53"/>
      <c r="D5" s="7"/>
      <c r="E5" s="7"/>
      <c r="F5" s="7"/>
      <c r="G5" s="7"/>
      <c r="H5" s="7"/>
      <c r="I5" s="7"/>
    </row>
    <row r="6" spans="1:9" x14ac:dyDescent="0.25">
      <c r="A6" s="40"/>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661" t="s">
        <v>184</v>
      </c>
      <c r="B9" s="661"/>
      <c r="C9" s="661"/>
      <c r="D9" s="659" t="s">
        <v>181</v>
      </c>
      <c r="E9" s="659"/>
      <c r="F9" s="41" t="s">
        <v>180</v>
      </c>
      <c r="G9" s="659" t="s">
        <v>182</v>
      </c>
      <c r="H9" s="659"/>
      <c r="I9" s="41" t="s">
        <v>180</v>
      </c>
    </row>
    <row r="10" spans="1:9" x14ac:dyDescent="0.25">
      <c r="A10" s="42"/>
      <c r="B10" s="42"/>
      <c r="C10" s="42"/>
      <c r="D10" s="42"/>
      <c r="E10" s="42"/>
      <c r="F10" s="42"/>
      <c r="G10" s="42"/>
      <c r="H10" s="42"/>
      <c r="I10" s="42"/>
    </row>
    <row r="11" spans="1:9" x14ac:dyDescent="0.25">
      <c r="A11" s="42"/>
      <c r="B11" s="42"/>
      <c r="C11" s="42"/>
      <c r="D11" s="42"/>
      <c r="E11" s="42"/>
      <c r="F11" s="42"/>
      <c r="G11" s="42"/>
      <c r="H11" s="42"/>
      <c r="I11" s="42"/>
    </row>
    <row r="12" spans="1:9" x14ac:dyDescent="0.25">
      <c r="A12" s="42"/>
      <c r="B12" s="42"/>
      <c r="C12" s="42"/>
      <c r="D12" s="42"/>
      <c r="E12" s="42"/>
      <c r="F12" s="42"/>
      <c r="G12" s="42"/>
      <c r="H12" s="42"/>
      <c r="I12" s="42"/>
    </row>
    <row r="13" spans="1:9" x14ac:dyDescent="0.25">
      <c r="A13" s="42"/>
      <c r="B13" s="42"/>
      <c r="C13" s="42"/>
      <c r="D13" s="42"/>
      <c r="E13" s="42"/>
      <c r="F13" s="42"/>
      <c r="G13" s="42"/>
      <c r="H13" s="42"/>
      <c r="I13" s="42"/>
    </row>
    <row r="14" spans="1:9" x14ac:dyDescent="0.25">
      <c r="A14" s="42"/>
      <c r="B14" s="42"/>
      <c r="C14" s="42"/>
      <c r="D14" s="42"/>
      <c r="E14" s="42"/>
      <c r="F14" s="42"/>
      <c r="G14" s="42"/>
      <c r="H14" s="42"/>
      <c r="I14" s="42"/>
    </row>
    <row r="15" spans="1:9" x14ac:dyDescent="0.25">
      <c r="A15" s="42"/>
      <c r="B15" s="42"/>
      <c r="C15" s="42"/>
      <c r="D15" s="42"/>
      <c r="E15" s="42"/>
      <c r="F15" s="42"/>
      <c r="G15" s="42"/>
      <c r="H15" s="42"/>
      <c r="I15" s="42"/>
    </row>
    <row r="16" spans="1:9" ht="35.25" customHeight="1" x14ac:dyDescent="0.25">
      <c r="A16" s="661" t="s">
        <v>183</v>
      </c>
      <c r="B16" s="661"/>
      <c r="C16" s="661"/>
      <c r="D16" s="659" t="s">
        <v>181</v>
      </c>
      <c r="E16" s="659"/>
      <c r="F16" s="41" t="s">
        <v>180</v>
      </c>
      <c r="G16" s="659" t="s">
        <v>182</v>
      </c>
      <c r="H16" s="659"/>
      <c r="I16" s="41" t="s">
        <v>180</v>
      </c>
    </row>
    <row r="17" spans="1:14" ht="18.75" customHeight="1" x14ac:dyDescent="0.25">
      <c r="A17" s="7"/>
      <c r="B17" s="7"/>
      <c r="C17" s="7"/>
      <c r="D17" s="7"/>
      <c r="E17" s="7"/>
      <c r="F17" s="7"/>
      <c r="G17" s="7"/>
      <c r="H17" s="7"/>
      <c r="I17" s="7"/>
    </row>
    <row r="18" spans="1:14" x14ac:dyDescent="0.25">
      <c r="J18" s="35"/>
      <c r="K18" s="35"/>
      <c r="L18" s="35"/>
      <c r="M18" s="35"/>
      <c r="N18" s="35"/>
    </row>
    <row r="19" spans="1:14" ht="5.25" customHeight="1" x14ac:dyDescent="0.25">
      <c r="J19" s="35"/>
      <c r="K19" s="35"/>
      <c r="L19" s="35"/>
      <c r="M19" s="35"/>
      <c r="N19" s="35"/>
    </row>
    <row r="20" spans="1:14" ht="58.5" customHeight="1" x14ac:dyDescent="0.25">
      <c r="J20" s="34"/>
      <c r="K20" s="34"/>
      <c r="L20" s="34"/>
      <c r="M20" s="34"/>
      <c r="N20" s="34"/>
    </row>
    <row r="21" spans="1:14" x14ac:dyDescent="0.25">
      <c r="A21" s="7"/>
      <c r="B21" s="7"/>
      <c r="C21" s="7"/>
      <c r="D21" s="7"/>
      <c r="E21" s="7"/>
      <c r="F21" s="7"/>
      <c r="G21" s="7"/>
      <c r="H21" s="7"/>
      <c r="I21" s="7"/>
    </row>
    <row r="22" spans="1:14" x14ac:dyDescent="0.25">
      <c r="A22" s="37" t="s">
        <v>156</v>
      </c>
      <c r="B22" s="35"/>
      <c r="C22" s="35"/>
      <c r="D22" s="35"/>
      <c r="E22" s="35"/>
      <c r="F22" s="35"/>
      <c r="G22" s="35"/>
      <c r="H22" s="35"/>
      <c r="I22" s="35"/>
    </row>
    <row r="23" spans="1:14" ht="7.5" customHeight="1" x14ac:dyDescent="0.25">
      <c r="A23" s="36"/>
      <c r="B23" s="35"/>
      <c r="C23" s="35"/>
      <c r="D23" s="35"/>
      <c r="E23" s="35"/>
      <c r="F23" s="35"/>
      <c r="G23" s="35"/>
      <c r="H23" s="35"/>
      <c r="I23" s="35"/>
    </row>
    <row r="24" spans="1:14" ht="49.5" customHeight="1" x14ac:dyDescent="0.25">
      <c r="A24" s="660" t="s">
        <v>159</v>
      </c>
      <c r="B24" s="660"/>
      <c r="C24" s="660"/>
      <c r="D24" s="660"/>
      <c r="E24" s="660"/>
      <c r="F24" s="660"/>
      <c r="G24" s="660"/>
      <c r="H24" s="660"/>
      <c r="I24" s="660"/>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4"/>
  <sheetViews>
    <sheetView workbookViewId="0"/>
  </sheetViews>
  <sheetFormatPr defaultRowHeight="12.75" x14ac:dyDescent="0.2"/>
  <cols>
    <col min="1" max="1" width="2.7109375" style="168" customWidth="1"/>
    <col min="2" max="2" width="4.140625" style="168" customWidth="1"/>
    <col min="3" max="3" width="3.7109375" style="168" customWidth="1"/>
    <col min="4" max="4" width="4" style="168" customWidth="1"/>
    <col min="5" max="5" width="15.42578125" style="168" customWidth="1"/>
    <col min="6" max="6" width="14.7109375" style="168" customWidth="1"/>
    <col min="7" max="7" width="19.140625" style="168" customWidth="1"/>
    <col min="8" max="8" width="9.5703125" style="168" customWidth="1"/>
    <col min="9" max="9" width="7" style="168" customWidth="1"/>
    <col min="10" max="10" width="9.5703125" style="168" customWidth="1"/>
    <col min="11" max="11" width="5.140625" style="168" customWidth="1"/>
    <col min="12" max="12" width="3.42578125" style="168" customWidth="1"/>
    <col min="13" max="13" width="13.140625" style="168" customWidth="1"/>
    <col min="14" max="14" width="2.5703125" style="168" customWidth="1"/>
    <col min="15" max="15" width="15.7109375" style="168" customWidth="1"/>
    <col min="16" max="16" width="3" style="168" customWidth="1"/>
    <col min="17" max="17" width="3.42578125" style="168" customWidth="1"/>
    <col min="18" max="18" width="2.28515625" style="168" customWidth="1"/>
    <col min="19" max="19" width="2.42578125" style="168" customWidth="1"/>
    <col min="20" max="20" width="9.140625" style="168"/>
    <col min="21" max="21" width="8.85546875" style="168" customWidth="1"/>
    <col min="22" max="16384" width="9.140625" style="168"/>
  </cols>
  <sheetData>
    <row r="1" spans="2:30" ht="15" customHeight="1" x14ac:dyDescent="0.25">
      <c r="B1" s="510" t="s">
        <v>213</v>
      </c>
      <c r="C1" s="510"/>
      <c r="D1" s="510"/>
      <c r="E1" s="510"/>
      <c r="F1" s="510"/>
      <c r="G1" s="510"/>
      <c r="H1" s="510"/>
      <c r="I1" s="510"/>
      <c r="J1" s="510"/>
    </row>
    <row r="2" spans="2:30" ht="13.5" customHeight="1" x14ac:dyDescent="0.2">
      <c r="B2" s="169"/>
      <c r="C2" s="511" t="s">
        <v>216</v>
      </c>
      <c r="D2" s="511"/>
      <c r="E2" s="511"/>
      <c r="F2" s="511"/>
      <c r="G2" s="511"/>
      <c r="H2" s="511"/>
      <c r="I2" s="511"/>
      <c r="J2" s="511"/>
      <c r="K2" s="511"/>
      <c r="L2" s="511"/>
      <c r="M2" s="511"/>
      <c r="N2" s="511"/>
      <c r="O2" s="511"/>
      <c r="P2" s="511"/>
      <c r="Q2" s="511"/>
    </row>
    <row r="3" spans="2:30" ht="6.75" customHeight="1" x14ac:dyDescent="0.2">
      <c r="B3" s="169"/>
      <c r="C3" s="169"/>
      <c r="D3" s="169"/>
      <c r="E3" s="169"/>
      <c r="F3" s="169"/>
      <c r="G3" s="169"/>
      <c r="H3" s="169"/>
      <c r="I3" s="169"/>
      <c r="J3" s="169"/>
      <c r="K3" s="169"/>
      <c r="L3" s="169"/>
      <c r="M3" s="169"/>
      <c r="N3" s="169"/>
      <c r="O3" s="169"/>
      <c r="P3" s="169"/>
      <c r="Q3" s="169"/>
    </row>
    <row r="4" spans="2:30" ht="45.75" customHeight="1" x14ac:dyDescent="0.25">
      <c r="B4" s="170" t="s">
        <v>99</v>
      </c>
      <c r="C4" s="171"/>
      <c r="D4" s="171"/>
      <c r="E4" s="487" t="s">
        <v>178</v>
      </c>
      <c r="F4" s="487"/>
      <c r="G4" s="487"/>
      <c r="H4" s="487"/>
      <c r="I4" s="487"/>
      <c r="J4" s="487"/>
      <c r="K4" s="487"/>
      <c r="L4" s="487"/>
      <c r="M4" s="487"/>
      <c r="N4" s="487"/>
      <c r="O4" s="487"/>
      <c r="P4" s="487"/>
      <c r="Q4" s="490"/>
      <c r="R4" s="172"/>
      <c r="T4" s="512" t="s">
        <v>334</v>
      </c>
      <c r="U4" s="512"/>
      <c r="V4" s="512"/>
      <c r="W4" s="512"/>
      <c r="X4" s="512"/>
      <c r="Y4" s="512"/>
    </row>
    <row r="5" spans="2:30" ht="15" customHeight="1" x14ac:dyDescent="0.25">
      <c r="B5" s="173"/>
      <c r="C5" s="174"/>
      <c r="D5" s="174"/>
      <c r="E5" s="491" t="s">
        <v>108</v>
      </c>
      <c r="F5" s="491"/>
      <c r="G5" s="491"/>
      <c r="H5" s="491"/>
      <c r="I5" s="491"/>
      <c r="J5" s="491"/>
      <c r="K5" s="491"/>
      <c r="L5" s="491"/>
      <c r="M5" s="491"/>
      <c r="N5" s="491"/>
      <c r="O5" s="491"/>
      <c r="P5" s="491"/>
      <c r="Q5" s="492"/>
      <c r="R5" s="172"/>
      <c r="T5" s="175"/>
      <c r="U5" s="172"/>
      <c r="V5" s="172"/>
      <c r="W5" s="172"/>
      <c r="X5" s="172"/>
      <c r="Y5" s="172"/>
      <c r="Z5" s="172"/>
      <c r="AA5" s="172"/>
      <c r="AB5" s="172"/>
      <c r="AC5" s="172"/>
      <c r="AD5" s="172"/>
    </row>
    <row r="6" spans="2:30" ht="6.75" customHeight="1" x14ac:dyDescent="0.2">
      <c r="B6" s="176"/>
      <c r="C6" s="177"/>
      <c r="D6" s="177"/>
      <c r="E6" s="177"/>
      <c r="F6" s="177"/>
      <c r="G6" s="177"/>
      <c r="H6" s="177"/>
      <c r="I6" s="177"/>
      <c r="J6" s="177"/>
      <c r="K6" s="177"/>
      <c r="L6" s="177"/>
      <c r="M6" s="177"/>
      <c r="N6" s="177"/>
      <c r="O6" s="177"/>
      <c r="P6" s="177"/>
      <c r="Q6" s="177"/>
      <c r="R6" s="172"/>
      <c r="T6" s="172"/>
      <c r="U6" s="172"/>
      <c r="V6" s="172"/>
      <c r="W6" s="172"/>
      <c r="X6" s="172"/>
      <c r="Y6" s="172"/>
      <c r="Z6" s="172"/>
      <c r="AA6" s="172"/>
      <c r="AB6" s="172"/>
      <c r="AC6" s="172"/>
      <c r="AD6" s="172"/>
    </row>
    <row r="7" spans="2:30" ht="28.5" customHeight="1" x14ac:dyDescent="0.25">
      <c r="B7" s="503" t="s">
        <v>335</v>
      </c>
      <c r="C7" s="503"/>
      <c r="D7" s="503"/>
      <c r="E7" s="503"/>
      <c r="F7" s="503"/>
      <c r="G7" s="503"/>
      <c r="H7" s="503"/>
      <c r="I7" s="503"/>
      <c r="J7" s="503"/>
      <c r="K7" s="503"/>
      <c r="L7" s="503"/>
      <c r="M7" s="503"/>
      <c r="N7" s="503"/>
      <c r="O7" s="503"/>
      <c r="P7" s="503"/>
      <c r="Q7" s="503"/>
      <c r="R7" s="172"/>
      <c r="T7" s="512" t="s">
        <v>336</v>
      </c>
      <c r="U7" s="512"/>
      <c r="V7" s="512"/>
      <c r="W7" s="512"/>
      <c r="X7" s="512"/>
      <c r="Y7" s="512"/>
      <c r="Z7" s="178"/>
      <c r="AA7" s="178"/>
      <c r="AB7" s="178"/>
      <c r="AC7" s="178"/>
      <c r="AD7" s="178"/>
    </row>
    <row r="8" spans="2:30" ht="18" customHeight="1" x14ac:dyDescent="0.2">
      <c r="B8" s="169"/>
      <c r="C8" s="179" t="s">
        <v>113</v>
      </c>
      <c r="D8" s="503" t="s">
        <v>214</v>
      </c>
      <c r="E8" s="503"/>
      <c r="F8" s="503"/>
      <c r="G8" s="503"/>
      <c r="H8" s="503"/>
      <c r="I8" s="503"/>
      <c r="J8" s="503"/>
      <c r="K8" s="503"/>
      <c r="L8" s="503"/>
      <c r="M8" s="503"/>
      <c r="N8" s="503"/>
      <c r="O8" s="503"/>
      <c r="P8" s="503"/>
      <c r="Q8" s="503"/>
      <c r="R8" s="172"/>
      <c r="T8" s="180"/>
      <c r="U8" s="181"/>
      <c r="V8" s="181"/>
      <c r="W8" s="181"/>
      <c r="X8" s="181"/>
      <c r="Y8" s="181"/>
      <c r="Z8" s="181"/>
      <c r="AA8" s="181"/>
      <c r="AB8" s="181"/>
      <c r="AC8" s="181"/>
      <c r="AD8" s="181"/>
    </row>
    <row r="9" spans="2:30" ht="17.25" customHeight="1" x14ac:dyDescent="0.2">
      <c r="B9" s="169"/>
      <c r="C9" s="179" t="s">
        <v>114</v>
      </c>
      <c r="D9" s="503" t="s">
        <v>116</v>
      </c>
      <c r="E9" s="503"/>
      <c r="F9" s="503"/>
      <c r="G9" s="503"/>
      <c r="H9" s="503"/>
      <c r="I9" s="503"/>
      <c r="J9" s="503"/>
      <c r="K9" s="503"/>
      <c r="L9" s="503"/>
      <c r="M9" s="503"/>
      <c r="N9" s="503"/>
      <c r="O9" s="503"/>
      <c r="P9" s="503"/>
      <c r="Q9" s="503"/>
      <c r="R9" s="172"/>
      <c r="T9" s="182"/>
      <c r="U9" s="183"/>
      <c r="V9" s="183"/>
      <c r="W9" s="183"/>
      <c r="X9" s="183"/>
      <c r="Y9" s="183"/>
      <c r="Z9" s="183"/>
      <c r="AA9" s="183"/>
      <c r="AB9" s="183"/>
      <c r="AC9" s="183"/>
      <c r="AD9" s="183"/>
    </row>
    <row r="10" spans="2:30" ht="14.25" customHeight="1" x14ac:dyDescent="0.2">
      <c r="B10" s="177"/>
      <c r="C10" s="179" t="s">
        <v>115</v>
      </c>
      <c r="D10" s="504" t="s">
        <v>337</v>
      </c>
      <c r="E10" s="504"/>
      <c r="F10" s="504"/>
      <c r="G10" s="504"/>
      <c r="H10" s="504"/>
      <c r="I10" s="504"/>
      <c r="J10" s="504"/>
      <c r="K10" s="504"/>
      <c r="L10" s="504"/>
      <c r="M10" s="504"/>
      <c r="N10" s="504"/>
      <c r="O10" s="504"/>
      <c r="P10" s="504"/>
      <c r="Q10" s="504"/>
      <c r="R10" s="172"/>
      <c r="T10" s="489"/>
      <c r="U10" s="489"/>
      <c r="V10" s="489"/>
      <c r="W10" s="489"/>
      <c r="X10" s="489"/>
      <c r="Y10" s="489"/>
      <c r="Z10" s="172"/>
      <c r="AA10" s="172"/>
      <c r="AB10" s="172"/>
      <c r="AC10" s="172"/>
      <c r="AD10" s="172"/>
    </row>
    <row r="11" spans="2:30" ht="8.25" customHeight="1" x14ac:dyDescent="0.2">
      <c r="B11" s="177"/>
      <c r="C11" s="184"/>
      <c r="D11" s="184"/>
      <c r="E11" s="184"/>
      <c r="F11" s="184"/>
      <c r="G11" s="184"/>
      <c r="H11" s="184"/>
      <c r="I11" s="184"/>
      <c r="J11" s="184"/>
      <c r="K11" s="184"/>
      <c r="L11" s="184"/>
      <c r="M11" s="184"/>
      <c r="N11" s="184"/>
      <c r="O11" s="184"/>
      <c r="P11" s="184"/>
      <c r="Q11" s="177"/>
      <c r="R11" s="172"/>
      <c r="T11" s="185"/>
      <c r="U11" s="185"/>
      <c r="V11" s="185"/>
      <c r="W11" s="185"/>
      <c r="X11" s="185"/>
      <c r="Y11" s="185"/>
    </row>
    <row r="12" spans="2:30" ht="42" customHeight="1" x14ac:dyDescent="0.2">
      <c r="B12" s="186" t="s">
        <v>100</v>
      </c>
      <c r="C12" s="187"/>
      <c r="D12" s="171"/>
      <c r="E12" s="487" t="s">
        <v>118</v>
      </c>
      <c r="F12" s="487"/>
      <c r="G12" s="487"/>
      <c r="H12" s="487"/>
      <c r="I12" s="487"/>
      <c r="J12" s="487"/>
      <c r="K12" s="487"/>
      <c r="L12" s="487"/>
      <c r="M12" s="487"/>
      <c r="N12" s="487"/>
      <c r="O12" s="487"/>
      <c r="P12" s="487"/>
      <c r="Q12" s="490"/>
      <c r="R12" s="172"/>
    </row>
    <row r="13" spans="2:30" ht="13.5" customHeight="1" x14ac:dyDescent="0.2">
      <c r="B13" s="188"/>
      <c r="C13" s="189"/>
      <c r="D13" s="177"/>
      <c r="E13" s="508" t="s">
        <v>107</v>
      </c>
      <c r="F13" s="508"/>
      <c r="G13" s="508"/>
      <c r="H13" s="508"/>
      <c r="I13" s="508"/>
      <c r="J13" s="508"/>
      <c r="K13" s="508"/>
      <c r="L13" s="508"/>
      <c r="M13" s="508"/>
      <c r="N13" s="508"/>
      <c r="O13" s="508"/>
      <c r="P13" s="508"/>
      <c r="Q13" s="509"/>
      <c r="R13" s="172"/>
    </row>
    <row r="14" spans="2:30" ht="48.75" customHeight="1" x14ac:dyDescent="0.2">
      <c r="B14" s="190" t="s">
        <v>101</v>
      </c>
      <c r="C14" s="177"/>
      <c r="D14" s="177"/>
      <c r="E14" s="438" t="s">
        <v>338</v>
      </c>
      <c r="F14" s="438"/>
      <c r="G14" s="438"/>
      <c r="H14" s="438"/>
      <c r="I14" s="438"/>
      <c r="J14" s="438"/>
      <c r="K14" s="438"/>
      <c r="L14" s="438"/>
      <c r="M14" s="438"/>
      <c r="N14" s="438"/>
      <c r="O14" s="438"/>
      <c r="P14" s="438"/>
      <c r="Q14" s="505"/>
      <c r="R14" s="172"/>
    </row>
    <row r="15" spans="2:30" ht="18" customHeight="1" x14ac:dyDescent="0.2">
      <c r="B15" s="191"/>
      <c r="C15" s="174"/>
      <c r="D15" s="174"/>
      <c r="E15" s="491" t="s">
        <v>112</v>
      </c>
      <c r="F15" s="506"/>
      <c r="G15" s="506"/>
      <c r="H15" s="506"/>
      <c r="I15" s="506"/>
      <c r="J15" s="506"/>
      <c r="K15" s="506"/>
      <c r="L15" s="506"/>
      <c r="M15" s="506"/>
      <c r="N15" s="506"/>
      <c r="O15" s="506"/>
      <c r="P15" s="506"/>
      <c r="Q15" s="507"/>
      <c r="R15" s="172"/>
      <c r="U15" s="489"/>
      <c r="V15" s="489"/>
      <c r="W15" s="489"/>
      <c r="X15" s="489"/>
      <c r="Y15" s="489"/>
      <c r="Z15" s="489"/>
    </row>
    <row r="16" spans="2:30" ht="5.25" customHeight="1" x14ac:dyDescent="0.2">
      <c r="B16" s="169"/>
      <c r="C16" s="177"/>
      <c r="D16" s="177"/>
      <c r="E16" s="177"/>
      <c r="F16" s="177"/>
      <c r="G16" s="177"/>
      <c r="H16" s="177"/>
      <c r="I16" s="177"/>
      <c r="J16" s="177"/>
      <c r="K16" s="177"/>
      <c r="L16" s="177"/>
      <c r="M16" s="177"/>
      <c r="N16" s="177"/>
      <c r="O16" s="177"/>
      <c r="P16" s="177"/>
      <c r="Q16" s="177"/>
      <c r="R16" s="172"/>
    </row>
    <row r="17" spans="2:18" ht="37.5" customHeight="1" x14ac:dyDescent="0.2">
      <c r="B17" s="186" t="s">
        <v>102</v>
      </c>
      <c r="C17" s="171"/>
      <c r="D17" s="171"/>
      <c r="E17" s="487" t="s">
        <v>215</v>
      </c>
      <c r="F17" s="487"/>
      <c r="G17" s="487"/>
      <c r="H17" s="487"/>
      <c r="I17" s="487"/>
      <c r="J17" s="487"/>
      <c r="K17" s="487"/>
      <c r="L17" s="487"/>
      <c r="M17" s="487"/>
      <c r="N17" s="487"/>
      <c r="O17" s="487"/>
      <c r="P17" s="487"/>
      <c r="Q17" s="490"/>
      <c r="R17" s="172"/>
    </row>
    <row r="18" spans="2:18" ht="27" customHeight="1" x14ac:dyDescent="0.2">
      <c r="B18" s="191"/>
      <c r="C18" s="174"/>
      <c r="D18" s="174"/>
      <c r="E18" s="491" t="s">
        <v>117</v>
      </c>
      <c r="F18" s="491"/>
      <c r="G18" s="491"/>
      <c r="H18" s="491"/>
      <c r="I18" s="491"/>
      <c r="J18" s="491"/>
      <c r="K18" s="491"/>
      <c r="L18" s="491"/>
      <c r="M18" s="491"/>
      <c r="N18" s="491"/>
      <c r="O18" s="491"/>
      <c r="P18" s="491"/>
      <c r="Q18" s="492"/>
    </row>
    <row r="19" spans="2:18" ht="6" customHeight="1" x14ac:dyDescent="0.2">
      <c r="B19" s="169"/>
      <c r="C19" s="169"/>
      <c r="D19" s="169"/>
      <c r="E19" s="169"/>
      <c r="F19" s="169"/>
      <c r="G19" s="169"/>
      <c r="H19" s="169"/>
      <c r="I19" s="169"/>
      <c r="J19" s="169"/>
      <c r="K19" s="169"/>
      <c r="L19" s="169"/>
      <c r="M19" s="169"/>
      <c r="N19" s="169"/>
      <c r="O19" s="169"/>
      <c r="P19" s="169"/>
      <c r="Q19" s="169"/>
    </row>
    <row r="20" spans="2:18" x14ac:dyDescent="0.2">
      <c r="B20" s="493" t="s">
        <v>105</v>
      </c>
      <c r="C20" s="496"/>
      <c r="D20" s="171"/>
      <c r="E20" s="192" t="s">
        <v>110</v>
      </c>
      <c r="F20" s="171"/>
      <c r="G20" s="171"/>
      <c r="H20" s="171"/>
      <c r="I20" s="171"/>
      <c r="J20" s="171"/>
      <c r="K20" s="171"/>
      <c r="L20" s="171"/>
      <c r="M20" s="171"/>
      <c r="N20" s="171"/>
      <c r="O20" s="171"/>
      <c r="P20" s="171"/>
      <c r="Q20" s="193"/>
    </row>
    <row r="21" spans="2:18" ht="15" customHeight="1" x14ac:dyDescent="0.2">
      <c r="B21" s="494"/>
      <c r="C21" s="497"/>
      <c r="D21" s="177"/>
      <c r="E21" s="194" t="s">
        <v>104</v>
      </c>
      <c r="F21" s="499" t="s">
        <v>103</v>
      </c>
      <c r="G21" s="499"/>
      <c r="H21" s="499"/>
      <c r="I21" s="499"/>
      <c r="J21" s="499"/>
      <c r="K21" s="499"/>
      <c r="L21" s="499"/>
      <c r="M21" s="499"/>
      <c r="N21" s="499"/>
      <c r="O21" s="499"/>
      <c r="P21" s="499"/>
      <c r="Q21" s="500"/>
    </row>
    <row r="22" spans="2:18" ht="14.25" customHeight="1" x14ac:dyDescent="0.2">
      <c r="B22" s="494"/>
      <c r="C22" s="497"/>
      <c r="D22" s="177"/>
      <c r="E22" s="194" t="s">
        <v>104</v>
      </c>
      <c r="F22" s="501" t="s">
        <v>339</v>
      </c>
      <c r="G22" s="501"/>
      <c r="H22" s="501"/>
      <c r="I22" s="501"/>
      <c r="J22" s="501"/>
      <c r="K22" s="501"/>
      <c r="L22" s="501"/>
      <c r="M22" s="501"/>
      <c r="N22" s="501"/>
      <c r="O22" s="501"/>
      <c r="P22" s="501"/>
      <c r="Q22" s="502"/>
    </row>
    <row r="23" spans="2:18" ht="12.75" customHeight="1" x14ac:dyDescent="0.2">
      <c r="B23" s="495"/>
      <c r="C23" s="498"/>
      <c r="D23" s="174"/>
      <c r="E23" s="195" t="s">
        <v>106</v>
      </c>
      <c r="F23" s="196"/>
      <c r="G23" s="196"/>
      <c r="H23" s="196"/>
      <c r="I23" s="196"/>
      <c r="J23" s="174"/>
      <c r="K23" s="174"/>
      <c r="L23" s="174"/>
      <c r="M23" s="174"/>
      <c r="N23" s="174"/>
      <c r="O23" s="174"/>
      <c r="P23" s="174"/>
      <c r="Q23" s="197"/>
    </row>
    <row r="24" spans="2:18" ht="12.75" customHeight="1" x14ac:dyDescent="0.2">
      <c r="B24" s="194"/>
      <c r="C24" s="198"/>
      <c r="D24" s="177"/>
      <c r="E24" s="199"/>
      <c r="F24" s="189"/>
      <c r="G24" s="189"/>
      <c r="H24" s="189"/>
      <c r="I24" s="189"/>
      <c r="J24" s="177"/>
      <c r="K24" s="177"/>
      <c r="L24" s="177"/>
      <c r="M24" s="177"/>
      <c r="N24" s="177"/>
      <c r="O24" s="177"/>
      <c r="P24" s="177"/>
      <c r="Q24" s="177"/>
    </row>
    <row r="25" spans="2:18" ht="27" customHeight="1" x14ac:dyDescent="0.2">
      <c r="B25" s="200" t="s">
        <v>217</v>
      </c>
      <c r="C25" s="201"/>
      <c r="D25" s="202"/>
      <c r="E25" s="480" t="s">
        <v>340</v>
      </c>
      <c r="F25" s="480"/>
      <c r="G25" s="480"/>
      <c r="H25" s="480"/>
      <c r="I25" s="480"/>
      <c r="J25" s="480"/>
      <c r="K25" s="480"/>
      <c r="L25" s="480"/>
      <c r="M25" s="480"/>
      <c r="N25" s="480"/>
      <c r="O25" s="480"/>
      <c r="P25" s="480"/>
      <c r="Q25" s="481"/>
    </row>
    <row r="26" spans="2:18" ht="33" customHeight="1" thickBot="1" x14ac:dyDescent="0.25">
      <c r="B26" s="169"/>
      <c r="C26" s="169"/>
      <c r="D26" s="169"/>
      <c r="E26" s="169"/>
      <c r="F26" s="169"/>
      <c r="G26" s="169"/>
      <c r="H26" s="169"/>
      <c r="I26" s="169"/>
      <c r="J26" s="169"/>
      <c r="K26" s="169"/>
      <c r="L26" s="169"/>
      <c r="M26" s="169"/>
      <c r="N26" s="169"/>
      <c r="O26" s="169"/>
      <c r="P26" s="169"/>
      <c r="Q26" s="169"/>
    </row>
    <row r="27" spans="2:18" ht="5.25" customHeight="1" thickTop="1" x14ac:dyDescent="0.2">
      <c r="B27" s="169"/>
      <c r="C27" s="169"/>
      <c r="D27" s="169"/>
      <c r="E27" s="169"/>
      <c r="F27" s="169"/>
      <c r="G27" s="203"/>
      <c r="H27" s="204"/>
      <c r="I27" s="204"/>
      <c r="J27" s="204"/>
      <c r="K27" s="204"/>
      <c r="L27" s="204"/>
      <c r="M27" s="204"/>
      <c r="N27" s="204"/>
      <c r="O27" s="204"/>
      <c r="P27" s="204"/>
      <c r="Q27" s="205"/>
    </row>
    <row r="28" spans="2:18" ht="14.25" customHeight="1" x14ac:dyDescent="0.2">
      <c r="B28" s="482" t="s">
        <v>109</v>
      </c>
      <c r="C28" s="482"/>
      <c r="D28" s="482"/>
      <c r="E28" s="482"/>
      <c r="F28" s="483"/>
      <c r="G28" s="484" t="s">
        <v>341</v>
      </c>
      <c r="H28" s="438"/>
      <c r="I28" s="485"/>
      <c r="J28" s="485"/>
      <c r="K28" s="182" t="s">
        <v>278</v>
      </c>
      <c r="L28" s="486"/>
      <c r="M28" s="486"/>
      <c r="N28" s="180"/>
      <c r="O28" s="172" t="s">
        <v>342</v>
      </c>
      <c r="P28" s="182"/>
      <c r="Q28" s="206"/>
    </row>
    <row r="29" spans="2:18" ht="14.25" customHeight="1" x14ac:dyDescent="0.2">
      <c r="B29" s="482"/>
      <c r="C29" s="482"/>
      <c r="D29" s="482"/>
      <c r="E29" s="482"/>
      <c r="F29" s="483"/>
      <c r="G29" s="484" t="s">
        <v>343</v>
      </c>
      <c r="H29" s="438"/>
      <c r="I29" s="438"/>
      <c r="J29" s="485"/>
      <c r="K29" s="485"/>
      <c r="L29" s="485"/>
      <c r="M29" s="485"/>
      <c r="N29" s="485"/>
      <c r="O29" s="485"/>
      <c r="P29" s="485"/>
      <c r="Q29" s="207"/>
    </row>
    <row r="30" spans="2:18" ht="14.25" customHeight="1" x14ac:dyDescent="0.2">
      <c r="B30" s="482"/>
      <c r="C30" s="482"/>
      <c r="D30" s="482"/>
      <c r="E30" s="482"/>
      <c r="F30" s="483"/>
      <c r="G30" s="208" t="s">
        <v>279</v>
      </c>
      <c r="H30" s="209"/>
      <c r="I30" s="185" t="s">
        <v>344</v>
      </c>
      <c r="J30" s="487" t="s">
        <v>345</v>
      </c>
      <c r="K30" s="487"/>
      <c r="L30" s="487"/>
      <c r="M30" s="488"/>
      <c r="N30" s="488"/>
      <c r="O30" s="488"/>
      <c r="P30" s="488"/>
      <c r="Q30" s="207"/>
    </row>
    <row r="31" spans="2:18" ht="5.25" customHeight="1" thickBot="1" x14ac:dyDescent="0.25">
      <c r="B31" s="169"/>
      <c r="C31" s="169"/>
      <c r="D31" s="169"/>
      <c r="E31" s="169"/>
      <c r="F31" s="169"/>
      <c r="G31" s="210"/>
      <c r="H31" s="211"/>
      <c r="I31" s="211"/>
      <c r="J31" s="211"/>
      <c r="K31" s="211"/>
      <c r="L31" s="211"/>
      <c r="M31" s="211"/>
      <c r="N31" s="211"/>
      <c r="O31" s="211"/>
      <c r="P31" s="211"/>
      <c r="Q31" s="212"/>
    </row>
    <row r="32" spans="2:18" ht="13.5" thickTop="1" x14ac:dyDescent="0.2">
      <c r="B32" s="169"/>
      <c r="C32" s="169"/>
      <c r="D32" s="169"/>
      <c r="E32" s="169"/>
      <c r="F32" s="169"/>
      <c r="G32" s="169"/>
      <c r="H32" s="169"/>
      <c r="I32" s="169"/>
      <c r="J32" s="169"/>
      <c r="K32" s="169"/>
      <c r="L32" s="169"/>
      <c r="M32" s="169"/>
      <c r="N32" s="169"/>
      <c r="O32" s="169"/>
      <c r="P32" s="169"/>
      <c r="Q32" s="169"/>
    </row>
    <row r="33" spans="21:25" x14ac:dyDescent="0.2">
      <c r="U33" s="172"/>
      <c r="V33" s="172"/>
      <c r="W33" s="172"/>
      <c r="X33" s="172"/>
      <c r="Y33" s="172"/>
    </row>
    <row r="34" spans="21:25" x14ac:dyDescent="0.2">
      <c r="U34" s="172"/>
      <c r="V34" s="172"/>
      <c r="W34" s="172"/>
      <c r="X34" s="172"/>
      <c r="Y34" s="172"/>
    </row>
    <row r="35" spans="21:25" x14ac:dyDescent="0.2">
      <c r="U35" s="172"/>
      <c r="V35" s="172"/>
      <c r="W35" s="172"/>
      <c r="X35" s="172"/>
      <c r="Y35" s="172"/>
    </row>
    <row r="36" spans="21:25" ht="13.5" customHeight="1" x14ac:dyDescent="0.2">
      <c r="U36" s="172"/>
      <c r="V36" s="172"/>
      <c r="W36" s="172"/>
      <c r="X36" s="172"/>
      <c r="Y36" s="172"/>
    </row>
    <row r="37" spans="21:25" ht="16.5" customHeight="1" x14ac:dyDescent="0.2">
      <c r="U37" s="172"/>
      <c r="V37" s="172"/>
      <c r="W37" s="172"/>
      <c r="X37" s="172"/>
      <c r="Y37" s="172"/>
    </row>
    <row r="38" spans="21:25" x14ac:dyDescent="0.2">
      <c r="U38" s="479"/>
      <c r="V38" s="479"/>
      <c r="W38" s="479"/>
      <c r="X38" s="479"/>
      <c r="Y38" s="479"/>
    </row>
    <row r="39" spans="21:25" x14ac:dyDescent="0.2">
      <c r="U39" s="479"/>
      <c r="V39" s="479"/>
      <c r="W39" s="479"/>
      <c r="X39" s="479"/>
      <c r="Y39" s="479"/>
    </row>
    <row r="40" spans="21:25" x14ac:dyDescent="0.2">
      <c r="U40" s="479"/>
      <c r="V40" s="479"/>
      <c r="W40" s="479"/>
      <c r="X40" s="479"/>
      <c r="Y40" s="479"/>
    </row>
    <row r="41" spans="21:25" x14ac:dyDescent="0.2">
      <c r="U41" s="172"/>
      <c r="V41" s="172"/>
      <c r="W41" s="172"/>
      <c r="X41" s="172"/>
      <c r="Y41" s="172"/>
    </row>
    <row r="42" spans="21:25" x14ac:dyDescent="0.2">
      <c r="U42" s="172"/>
      <c r="V42" s="172"/>
      <c r="W42" s="172"/>
      <c r="X42" s="172"/>
      <c r="Y42" s="172"/>
    </row>
    <row r="43" spans="21:25" x14ac:dyDescent="0.2">
      <c r="U43" s="172"/>
      <c r="V43" s="172"/>
      <c r="W43" s="172"/>
      <c r="X43" s="172"/>
      <c r="Y43" s="172"/>
    </row>
    <row r="44" spans="21:25" x14ac:dyDescent="0.2">
      <c r="U44" s="172"/>
      <c r="V44" s="172"/>
      <c r="W44" s="172"/>
      <c r="X44" s="172"/>
      <c r="Y44" s="172"/>
    </row>
  </sheetData>
  <mergeCells count="34">
    <mergeCell ref="T10:Y10"/>
    <mergeCell ref="E12:Q12"/>
    <mergeCell ref="E13:Q13"/>
    <mergeCell ref="B1:J1"/>
    <mergeCell ref="C2:Q2"/>
    <mergeCell ref="E4:Q4"/>
    <mergeCell ref="T4:Y4"/>
    <mergeCell ref="E5:Q5"/>
    <mergeCell ref="B7:Q7"/>
    <mergeCell ref="T7:Y7"/>
    <mergeCell ref="B20:B23"/>
    <mergeCell ref="C20:C23"/>
    <mergeCell ref="F21:Q21"/>
    <mergeCell ref="F22:Q22"/>
    <mergeCell ref="D8:Q8"/>
    <mergeCell ref="D9:Q9"/>
    <mergeCell ref="D10:Q10"/>
    <mergeCell ref="E14:Q14"/>
    <mergeCell ref="E15:Q15"/>
    <mergeCell ref="U15:Z15"/>
    <mergeCell ref="E17:Q17"/>
    <mergeCell ref="E18:Q18"/>
    <mergeCell ref="U38:Y38"/>
    <mergeCell ref="U39:Y39"/>
    <mergeCell ref="U40:Y40"/>
    <mergeCell ref="E25:Q25"/>
    <mergeCell ref="B28:F30"/>
    <mergeCell ref="G28:H28"/>
    <mergeCell ref="I28:J28"/>
    <mergeCell ref="L28:M28"/>
    <mergeCell ref="G29:I29"/>
    <mergeCell ref="J29:P29"/>
    <mergeCell ref="J30:L30"/>
    <mergeCell ref="M30:P30"/>
  </mergeCells>
  <pageMargins left="0.7" right="0.7" top="0.75" bottom="0.75" header="0.3" footer="0.3"/>
  <pageSetup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9"/>
  <sheetViews>
    <sheetView zoomScaleNormal="100" workbookViewId="0"/>
  </sheetViews>
  <sheetFormatPr defaultRowHeight="15" x14ac:dyDescent="0.25"/>
  <cols>
    <col min="1" max="3" width="44.5703125" customWidth="1"/>
    <col min="4" max="4" width="7.85546875" customWidth="1"/>
    <col min="5" max="6" width="9.140625" customWidth="1"/>
  </cols>
  <sheetData>
    <row r="1" spans="1:4" ht="20.100000000000001" customHeight="1" x14ac:dyDescent="0.25">
      <c r="A1" s="324" t="str">
        <f>+'Section A'!A1</f>
        <v xml:space="preserve">STATE OF ILLINOIS </v>
      </c>
      <c r="B1" s="325" t="str">
        <f>+'Section A'!B1</f>
        <v>UNIFORM GRANT BUDGET TEMPLATE</v>
      </c>
      <c r="C1" s="326" t="str">
        <f>+'Section A'!E1</f>
        <v>Commerce &amp; Economic Opportunity</v>
      </c>
      <c r="D1" s="75" t="s">
        <v>282</v>
      </c>
    </row>
    <row r="2" spans="1:4" ht="20.100000000000001" customHeight="1" x14ac:dyDescent="0.25">
      <c r="A2" s="327" t="str">
        <f>"Organization Name: "&amp;'Section A'!B2</f>
        <v xml:space="preserve">Organization Name: </v>
      </c>
      <c r="B2" s="324" t="str">
        <f>"DUNS # "&amp;'Section A'!D2</f>
        <v xml:space="preserve">DUNS # </v>
      </c>
      <c r="C2" s="324" t="str">
        <f>"NOFO # "&amp;'Section A'!F2</f>
        <v xml:space="preserve">NOFO # 75-451 </v>
      </c>
    </row>
    <row r="3" spans="1:4" ht="20.100000000000001" customHeight="1" x14ac:dyDescent="0.25">
      <c r="A3" s="328" t="str">
        <f>"CSFA # "&amp;'Section A'!B3</f>
        <v>CSFA # 420-30-0075</v>
      </c>
      <c r="B3" s="328" t="str">
        <f>"CSFA Description: "&amp;'Section A'!D3</f>
        <v>CSFA Description: WIOA Statewide Activities</v>
      </c>
      <c r="C3" s="329" t="str">
        <f>"Fiscal Year: "&amp;'Section A'!F3</f>
        <v xml:space="preserve">Fiscal Year: </v>
      </c>
    </row>
    <row r="4" spans="1:4" ht="20.100000000000001" customHeight="1" x14ac:dyDescent="0.25">
      <c r="A4" s="515" t="s">
        <v>235</v>
      </c>
      <c r="B4" s="516"/>
      <c r="C4" s="330" t="str">
        <f>"Grant Number: "&amp;'Section A'!F4</f>
        <v xml:space="preserve">Grant Number: </v>
      </c>
    </row>
    <row r="5" spans="1:4" ht="20.100000000000001" customHeight="1" x14ac:dyDescent="0.25">
      <c r="A5" s="331" t="s">
        <v>27</v>
      </c>
      <c r="B5" s="332"/>
      <c r="C5" s="333" t="s">
        <v>230</v>
      </c>
    </row>
    <row r="6" spans="1:4" ht="15" customHeight="1" x14ac:dyDescent="0.25">
      <c r="A6" s="520" t="s">
        <v>237</v>
      </c>
      <c r="B6" s="521"/>
      <c r="C6" s="334"/>
    </row>
    <row r="7" spans="1:4" ht="15" customHeight="1" x14ac:dyDescent="0.25">
      <c r="A7" s="524" t="s">
        <v>25</v>
      </c>
      <c r="B7" s="525"/>
      <c r="C7" s="335">
        <v>0</v>
      </c>
    </row>
    <row r="8" spans="1:4" ht="15" customHeight="1" x14ac:dyDescent="0.25">
      <c r="A8" s="524" t="s">
        <v>26</v>
      </c>
      <c r="B8" s="525"/>
      <c r="C8" s="335">
        <v>0</v>
      </c>
    </row>
    <row r="9" spans="1:4" ht="15" customHeight="1" x14ac:dyDescent="0.25">
      <c r="A9" s="526" t="s">
        <v>23</v>
      </c>
      <c r="B9" s="527"/>
      <c r="C9" s="335">
        <v>0</v>
      </c>
    </row>
    <row r="10" spans="1:4" ht="20.100000000000001" customHeight="1" thickBot="1" x14ac:dyDescent="0.3">
      <c r="A10" s="522" t="s">
        <v>236</v>
      </c>
      <c r="B10" s="523"/>
      <c r="C10" s="336">
        <f>(C7+C8+C9)</f>
        <v>0</v>
      </c>
    </row>
    <row r="11" spans="1:4" ht="20.100000000000001" customHeight="1" thickBot="1" x14ac:dyDescent="0.3">
      <c r="A11" s="517" t="s">
        <v>239</v>
      </c>
      <c r="B11" s="518"/>
      <c r="C11" s="519"/>
      <c r="D11" s="75" t="s">
        <v>274</v>
      </c>
    </row>
    <row r="12" spans="1:4" ht="28.5" customHeight="1" x14ac:dyDescent="0.25">
      <c r="A12" s="331" t="s">
        <v>227</v>
      </c>
      <c r="B12" s="331" t="s">
        <v>229</v>
      </c>
      <c r="C12" s="333" t="s">
        <v>231</v>
      </c>
    </row>
    <row r="13" spans="1:4" ht="16.5" customHeight="1" x14ac:dyDescent="0.25">
      <c r="A13" s="337" t="s">
        <v>312</v>
      </c>
      <c r="B13" s="338">
        <v>200.43</v>
      </c>
      <c r="C13" s="339">
        <f>+Personnel!H30</f>
        <v>0</v>
      </c>
    </row>
    <row r="14" spans="1:4" ht="16.5" customHeight="1" x14ac:dyDescent="0.25">
      <c r="A14" s="337" t="s">
        <v>313</v>
      </c>
      <c r="B14" s="340">
        <v>200.43100000000001</v>
      </c>
      <c r="C14" s="339">
        <f>+'Fringe Benefits'!H29</f>
        <v>0</v>
      </c>
    </row>
    <row r="15" spans="1:4" ht="16.5" customHeight="1" x14ac:dyDescent="0.25">
      <c r="A15" s="337" t="s">
        <v>314</v>
      </c>
      <c r="B15" s="340">
        <v>200.47399999999999</v>
      </c>
      <c r="C15" s="339">
        <f>+Travel!I29</f>
        <v>0</v>
      </c>
    </row>
    <row r="16" spans="1:4" ht="16.5" customHeight="1" x14ac:dyDescent="0.25">
      <c r="A16" s="337" t="s">
        <v>315</v>
      </c>
      <c r="B16" s="340">
        <v>200.43899999999999</v>
      </c>
      <c r="C16" s="339">
        <f>+'Equipment '!G25</f>
        <v>0</v>
      </c>
    </row>
    <row r="17" spans="1:3" ht="16.5" customHeight="1" x14ac:dyDescent="0.25">
      <c r="A17" s="337" t="s">
        <v>316</v>
      </c>
      <c r="B17" s="340">
        <v>200.94</v>
      </c>
      <c r="C17" s="339">
        <f>+Supplies!H32</f>
        <v>0</v>
      </c>
    </row>
    <row r="18" spans="1:3" ht="16.5" customHeight="1" x14ac:dyDescent="0.25">
      <c r="A18" s="337" t="s">
        <v>317</v>
      </c>
      <c r="B18" s="340" t="s">
        <v>233</v>
      </c>
      <c r="C18" s="339">
        <f>+'Contractual Services'!G32</f>
        <v>0</v>
      </c>
    </row>
    <row r="19" spans="1:3" ht="16.5" customHeight="1" x14ac:dyDescent="0.25">
      <c r="A19" s="337" t="s">
        <v>318</v>
      </c>
      <c r="B19" s="340">
        <v>200.459</v>
      </c>
      <c r="C19" s="339">
        <f>+Consultant!I41</f>
        <v>0</v>
      </c>
    </row>
    <row r="20" spans="1:3" ht="16.5" customHeight="1" x14ac:dyDescent="0.25">
      <c r="A20" s="166" t="s">
        <v>17</v>
      </c>
      <c r="B20" s="316"/>
      <c r="C20" s="167">
        <f>+'Construction '!G21</f>
        <v>0</v>
      </c>
    </row>
    <row r="21" spans="1:3" ht="16.5" customHeight="1" x14ac:dyDescent="0.25">
      <c r="A21" s="337" t="s">
        <v>319</v>
      </c>
      <c r="B21" s="340">
        <v>200.465</v>
      </c>
      <c r="C21" s="339">
        <f>+'Occupancy '!H28</f>
        <v>0</v>
      </c>
    </row>
    <row r="22" spans="1:3" ht="16.5" customHeight="1" x14ac:dyDescent="0.25">
      <c r="A22" s="337" t="s">
        <v>320</v>
      </c>
      <c r="B22" s="340">
        <v>200.87</v>
      </c>
      <c r="C22" s="339">
        <f>+'R &amp; D '!G26</f>
        <v>0</v>
      </c>
    </row>
    <row r="23" spans="1:3" ht="16.5" customHeight="1" x14ac:dyDescent="0.25">
      <c r="A23" s="337" t="s">
        <v>321</v>
      </c>
      <c r="B23" s="340"/>
      <c r="C23" s="339">
        <f>+'Telecommunications '!G28</f>
        <v>0</v>
      </c>
    </row>
    <row r="24" spans="1:3" ht="16.5" customHeight="1" x14ac:dyDescent="0.25">
      <c r="A24" s="337" t="s">
        <v>322</v>
      </c>
      <c r="B24" s="340">
        <v>200.47200000000001</v>
      </c>
      <c r="C24" s="339">
        <f>+'Training &amp; Education'!G28</f>
        <v>0</v>
      </c>
    </row>
    <row r="25" spans="1:3" ht="16.5" customHeight="1" x14ac:dyDescent="0.25">
      <c r="A25" s="337" t="s">
        <v>323</v>
      </c>
      <c r="B25" s="340" t="s">
        <v>232</v>
      </c>
      <c r="C25" s="339">
        <f>+'Direct Administrative '!H28</f>
        <v>0</v>
      </c>
    </row>
    <row r="26" spans="1:3" ht="16.5" customHeight="1" x14ac:dyDescent="0.25">
      <c r="A26" s="337" t="s">
        <v>324</v>
      </c>
      <c r="B26" s="340"/>
      <c r="C26" s="339">
        <f>+'Miscellaneous (other) Costs '!G29</f>
        <v>0</v>
      </c>
    </row>
    <row r="27" spans="1:3" ht="16.5" customHeight="1" x14ac:dyDescent="0.25">
      <c r="A27" s="337" t="s">
        <v>325</v>
      </c>
      <c r="B27" s="340"/>
      <c r="C27" s="339">
        <f>+'Direct Training'!G35</f>
        <v>0</v>
      </c>
    </row>
    <row r="28" spans="1:3" ht="16.5" customHeight="1" x14ac:dyDescent="0.25">
      <c r="A28" s="337" t="s">
        <v>326</v>
      </c>
      <c r="B28" s="340"/>
      <c r="C28" s="339">
        <f>+'Work Based'!G28</f>
        <v>0</v>
      </c>
    </row>
    <row r="29" spans="1:3" ht="16.5" customHeight="1" x14ac:dyDescent="0.25">
      <c r="A29" s="337" t="s">
        <v>327</v>
      </c>
      <c r="B29" s="340"/>
      <c r="C29" s="339">
        <f>+'Other Program'!G37</f>
        <v>0</v>
      </c>
    </row>
    <row r="30" spans="1:3" ht="16.5" customHeight="1" x14ac:dyDescent="0.25">
      <c r="A30" s="337" t="s">
        <v>212</v>
      </c>
      <c r="B30" s="341">
        <v>200.41300000000001</v>
      </c>
      <c r="C30" s="339">
        <f>SUM(C13:C29)</f>
        <v>0</v>
      </c>
    </row>
    <row r="31" spans="1:3" ht="16.5" customHeight="1" x14ac:dyDescent="0.25">
      <c r="A31" s="417" t="s">
        <v>90</v>
      </c>
      <c r="B31" s="418">
        <v>200.41399999999999</v>
      </c>
      <c r="C31" s="167">
        <f>+'Indirect Costs '!H26</f>
        <v>0</v>
      </c>
    </row>
    <row r="32" spans="1:3" ht="34.5" customHeight="1" x14ac:dyDescent="0.25">
      <c r="A32" s="513" t="s">
        <v>24</v>
      </c>
      <c r="B32" s="514"/>
      <c r="C32" s="419"/>
    </row>
    <row r="33" spans="1:3" ht="22.5" customHeight="1" x14ac:dyDescent="0.25">
      <c r="A33" s="342" t="s">
        <v>238</v>
      </c>
      <c r="B33" s="343"/>
      <c r="C33" s="339">
        <f>(C30+C31)</f>
        <v>0</v>
      </c>
    </row>
    <row r="34" spans="1:3" ht="17.45" customHeight="1" x14ac:dyDescent="0.25"/>
    <row r="35" spans="1:3" ht="17.45" customHeight="1" x14ac:dyDescent="0.25"/>
    <row r="36" spans="1:3" ht="17.45" customHeight="1" x14ac:dyDescent="0.25"/>
    <row r="38" spans="1:3" ht="15" customHeight="1" x14ac:dyDescent="0.25"/>
    <row r="39" spans="1:3" ht="22.5" customHeight="1" x14ac:dyDescent="0.25"/>
  </sheetData>
  <sheetProtection algorithmName="SHA-512" hashValue="W/gcQucAABfkvf5YlXbYtm4P/Oy56oV3TSbPc5sIREtDkLEraBsD1UOnZ1NPaOtkCj9b27TNVM8/5/Z9ob1a1w==" saltValue="hC7GosZpVsJZaw1xEpkOxw==" spinCount="100000" sheet="1" objects="1" scenarios="1"/>
  <mergeCells count="8">
    <mergeCell ref="A32:B32"/>
    <mergeCell ref="A4:B4"/>
    <mergeCell ref="A11:C11"/>
    <mergeCell ref="A6:B6"/>
    <mergeCell ref="A10:B10"/>
    <mergeCell ref="A8:B8"/>
    <mergeCell ref="A9:B9"/>
    <mergeCell ref="A7:B7"/>
  </mergeCells>
  <pageMargins left="0.25" right="0.25" top="0.25" bottom="0.2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workbookViewId="0">
      <selection sqref="A1:C1"/>
    </sheetView>
  </sheetViews>
  <sheetFormatPr defaultRowHeight="15" x14ac:dyDescent="0.25"/>
  <cols>
    <col min="1" max="9" width="14.28515625" customWidth="1"/>
  </cols>
  <sheetData>
    <row r="1" spans="1:9" ht="39.75" customHeight="1" thickTop="1" thickBot="1" x14ac:dyDescent="0.3">
      <c r="A1" s="530" t="s">
        <v>22</v>
      </c>
      <c r="B1" s="531"/>
      <c r="C1" s="532"/>
      <c r="D1" s="530" t="s">
        <v>223</v>
      </c>
      <c r="E1" s="531"/>
      <c r="F1" s="532"/>
      <c r="G1" s="533" t="str">
        <f>"AGENCY: "&amp;'Section B'!C1</f>
        <v>AGENCY: Commerce &amp; Economic Opportunity</v>
      </c>
      <c r="H1" s="534"/>
      <c r="I1" s="535"/>
    </row>
    <row r="2" spans="1:9" ht="16.5" customHeight="1" thickTop="1" thickBot="1" x14ac:dyDescent="0.3">
      <c r="A2" s="533" t="str">
        <f>"Organization Name: "&amp;'Section A'!B2</f>
        <v xml:space="preserve">Organization Name: </v>
      </c>
      <c r="B2" s="534"/>
      <c r="C2" s="534"/>
      <c r="D2" s="536" t="str">
        <f>"CSFA Description: "&amp;'Section A'!D3</f>
        <v>CSFA Description: WIOA Statewide Activities</v>
      </c>
      <c r="E2" s="537"/>
      <c r="F2" s="538"/>
      <c r="G2" s="533" t="str">
        <f>"NOFO # "&amp;'Section A'!F2</f>
        <v xml:space="preserve">NOFO # 75-451 </v>
      </c>
      <c r="H2" s="534"/>
      <c r="I2" s="535"/>
    </row>
    <row r="3" spans="1:9" ht="16.5" customHeight="1" thickTop="1" thickBot="1" x14ac:dyDescent="0.3">
      <c r="A3" s="536" t="str">
        <f>"CSFA #: "&amp;'Section A'!B3</f>
        <v>CSFA #: 420-30-0075</v>
      </c>
      <c r="B3" s="537"/>
      <c r="C3" s="537"/>
      <c r="D3" s="539" t="str">
        <f>"DUNS # "&amp;'Section A'!D2</f>
        <v xml:space="preserve">DUNS # </v>
      </c>
      <c r="E3" s="540"/>
      <c r="F3" s="541"/>
      <c r="G3" s="533" t="str">
        <f>"Fiscal Year(s): "&amp;'Section A'!F3</f>
        <v xml:space="preserve">Fiscal Year(s): </v>
      </c>
      <c r="H3" s="534"/>
      <c r="I3" s="535"/>
    </row>
    <row r="4" spans="1:9" ht="15.75" thickTop="1" x14ac:dyDescent="0.25"/>
    <row r="5" spans="1:9" x14ac:dyDescent="0.25">
      <c r="A5" s="55" t="s">
        <v>185</v>
      </c>
      <c r="B5" s="54"/>
    </row>
    <row r="6" spans="1:9" ht="36" customHeight="1" x14ac:dyDescent="0.25">
      <c r="A6" s="529" t="s">
        <v>192</v>
      </c>
      <c r="B6" s="529"/>
      <c r="C6" s="529"/>
      <c r="D6" s="529"/>
      <c r="E6" s="529"/>
      <c r="F6" s="529"/>
      <c r="G6" s="529"/>
      <c r="H6" s="529"/>
      <c r="I6" s="529"/>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9" t="s">
        <v>8</v>
      </c>
      <c r="B10" s="10"/>
      <c r="C10" s="10"/>
      <c r="D10" s="10"/>
      <c r="E10" s="9" t="s">
        <v>8</v>
      </c>
      <c r="F10" s="10"/>
      <c r="G10" s="10"/>
      <c r="H10" s="10"/>
      <c r="I10" s="10"/>
    </row>
    <row r="11" spans="1:9" x14ac:dyDescent="0.25">
      <c r="A11" s="9" t="s">
        <v>9</v>
      </c>
      <c r="B11" s="10"/>
      <c r="C11" s="10"/>
      <c r="D11" s="10"/>
      <c r="E11" s="9" t="s">
        <v>9</v>
      </c>
      <c r="F11" s="10"/>
      <c r="G11" s="10"/>
      <c r="H11" s="10"/>
      <c r="I11" s="10"/>
    </row>
    <row r="12" spans="1:9" x14ac:dyDescent="0.25">
      <c r="A12" s="9"/>
      <c r="B12" s="10"/>
      <c r="C12" s="10"/>
      <c r="D12" s="10"/>
      <c r="E12" s="9"/>
      <c r="F12" s="10"/>
      <c r="G12" s="10"/>
      <c r="H12" s="10"/>
      <c r="I12" s="10"/>
    </row>
    <row r="13" spans="1:9" x14ac:dyDescent="0.25">
      <c r="A13" s="9" t="s">
        <v>8</v>
      </c>
      <c r="B13" s="10"/>
      <c r="C13" s="10"/>
      <c r="D13" s="10"/>
      <c r="E13" s="9" t="s">
        <v>8</v>
      </c>
      <c r="F13" s="10"/>
      <c r="G13" s="10"/>
      <c r="H13" s="10"/>
      <c r="I13" s="10"/>
    </row>
    <row r="14" spans="1:9" x14ac:dyDescent="0.25">
      <c r="A14" s="9" t="s">
        <v>10</v>
      </c>
      <c r="B14" s="10"/>
      <c r="C14" s="10"/>
      <c r="D14" s="10"/>
      <c r="E14" s="9" t="s">
        <v>10</v>
      </c>
      <c r="F14" s="10"/>
      <c r="G14" s="10"/>
      <c r="H14" s="10"/>
      <c r="I14" s="10"/>
    </row>
    <row r="15" spans="1:9" x14ac:dyDescent="0.25">
      <c r="A15" s="9"/>
      <c r="B15" s="10"/>
      <c r="C15" s="10"/>
      <c r="D15" s="10"/>
      <c r="E15" s="9"/>
      <c r="F15" s="10"/>
      <c r="G15" s="10"/>
      <c r="H15" s="10"/>
      <c r="I15" s="10"/>
    </row>
    <row r="16" spans="1:9" x14ac:dyDescent="0.25">
      <c r="A16" s="9" t="s">
        <v>8</v>
      </c>
      <c r="B16" s="10"/>
      <c r="C16" s="10"/>
      <c r="D16" s="10"/>
      <c r="E16" s="9" t="s">
        <v>8</v>
      </c>
      <c r="F16" s="10"/>
      <c r="G16" s="10"/>
      <c r="H16" s="10"/>
      <c r="I16" s="10"/>
    </row>
    <row r="17" spans="1:9" x14ac:dyDescent="0.25">
      <c r="A17" s="9" t="s">
        <v>11</v>
      </c>
      <c r="B17" s="10"/>
      <c r="C17" s="10"/>
      <c r="D17" s="10"/>
      <c r="E17" s="9" t="s">
        <v>11</v>
      </c>
      <c r="F17" s="10"/>
      <c r="G17" s="10"/>
      <c r="H17" s="10"/>
      <c r="I17" s="10"/>
    </row>
    <row r="18" spans="1:9" x14ac:dyDescent="0.25">
      <c r="A18" s="9"/>
      <c r="B18" s="10"/>
      <c r="C18" s="10"/>
      <c r="D18" s="10"/>
      <c r="E18" s="9"/>
      <c r="F18" s="10"/>
      <c r="G18" s="10"/>
      <c r="H18" s="10"/>
      <c r="I18" s="10"/>
    </row>
    <row r="19" spans="1:9" x14ac:dyDescent="0.25">
      <c r="A19" s="9" t="s">
        <v>8</v>
      </c>
      <c r="B19" s="10"/>
      <c r="C19" s="10"/>
      <c r="D19" s="10"/>
      <c r="E19" s="9" t="s">
        <v>8</v>
      </c>
      <c r="F19" s="10"/>
      <c r="G19" s="10"/>
      <c r="H19" s="10"/>
      <c r="I19" s="10"/>
    </row>
    <row r="20" spans="1:9" x14ac:dyDescent="0.25">
      <c r="A20" s="9" t="s">
        <v>12</v>
      </c>
      <c r="B20" s="10"/>
      <c r="C20" s="10"/>
      <c r="D20" s="10"/>
      <c r="E20" s="9" t="s">
        <v>12</v>
      </c>
      <c r="F20" s="10"/>
      <c r="G20" s="10"/>
      <c r="H20" s="10"/>
      <c r="I20" s="10"/>
    </row>
    <row r="21" spans="1:9" x14ac:dyDescent="0.25">
      <c r="A21" s="9" t="s">
        <v>189</v>
      </c>
      <c r="B21" s="10"/>
      <c r="C21" s="10"/>
      <c r="D21" s="10"/>
      <c r="E21" s="9" t="s">
        <v>190</v>
      </c>
      <c r="F21" s="10"/>
      <c r="G21" s="10"/>
      <c r="H21" s="10"/>
      <c r="I21" s="10"/>
    </row>
    <row r="22" spans="1:9" ht="28.5" customHeight="1" x14ac:dyDescent="0.25">
      <c r="A22" s="9" t="s">
        <v>8</v>
      </c>
      <c r="B22" s="10"/>
      <c r="C22" s="10"/>
      <c r="D22" s="10"/>
      <c r="E22" s="9" t="s">
        <v>8</v>
      </c>
      <c r="F22" s="10"/>
      <c r="G22" s="10"/>
      <c r="H22" s="10"/>
      <c r="I22" s="10"/>
    </row>
    <row r="23" spans="1:9" x14ac:dyDescent="0.25">
      <c r="A23" s="9" t="s">
        <v>13</v>
      </c>
      <c r="B23" s="10"/>
      <c r="C23" s="10"/>
      <c r="D23" s="10"/>
      <c r="E23" s="9" t="s">
        <v>13</v>
      </c>
      <c r="F23" s="10"/>
      <c r="G23" s="10"/>
      <c r="H23" s="10"/>
      <c r="I23" s="10"/>
    </row>
    <row r="24" spans="1:9" x14ac:dyDescent="0.25">
      <c r="A24" s="10"/>
      <c r="B24" s="10"/>
      <c r="C24" s="10"/>
      <c r="D24" s="10"/>
      <c r="E24" s="10"/>
      <c r="F24" s="10"/>
      <c r="G24" s="10"/>
      <c r="H24" s="10"/>
      <c r="I24" s="10"/>
    </row>
    <row r="27" spans="1:9" ht="42.75" customHeight="1" x14ac:dyDescent="0.25">
      <c r="A27" s="528" t="s">
        <v>191</v>
      </c>
      <c r="B27" s="528"/>
      <c r="C27" s="528"/>
      <c r="D27" s="528"/>
      <c r="E27" s="528"/>
      <c r="F27" s="528"/>
      <c r="G27" s="528"/>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542"/>
      <c r="B1" s="542"/>
      <c r="C1" s="542"/>
      <c r="D1" s="542"/>
      <c r="E1" s="542"/>
      <c r="F1" s="542"/>
      <c r="G1" s="542"/>
    </row>
    <row r="2" spans="1:7" x14ac:dyDescent="0.25">
      <c r="A2" s="543"/>
      <c r="B2" s="543"/>
      <c r="C2" s="543"/>
      <c r="D2" s="543"/>
      <c r="E2" s="543"/>
      <c r="F2" s="543"/>
      <c r="G2" s="543"/>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N30"/>
  <sheetViews>
    <sheetView workbookViewId="0"/>
  </sheetViews>
  <sheetFormatPr defaultRowHeight="12" x14ac:dyDescent="0.2"/>
  <cols>
    <col min="1" max="1" width="1.42578125" style="169" customWidth="1"/>
    <col min="2" max="38" width="3.7109375" style="169" customWidth="1"/>
    <col min="39" max="39" width="1" style="169" customWidth="1"/>
    <col min="40" max="16384" width="9.140625" style="169"/>
  </cols>
  <sheetData>
    <row r="1" spans="2:40" x14ac:dyDescent="0.2">
      <c r="B1" s="567" t="s">
        <v>346</v>
      </c>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row>
    <row r="2" spans="2:40" ht="18" customHeight="1" x14ac:dyDescent="0.25">
      <c r="B2" s="438" t="s">
        <v>347</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N2" s="23" t="s">
        <v>348</v>
      </c>
    </row>
    <row r="3" spans="2:40" ht="3" customHeight="1" x14ac:dyDescent="0.2">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row>
    <row r="4" spans="2:40" ht="18" customHeight="1" x14ac:dyDescent="0.2">
      <c r="B4" s="545" t="s">
        <v>349</v>
      </c>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61"/>
    </row>
    <row r="5" spans="2:40" ht="18" customHeight="1" x14ac:dyDescent="0.2">
      <c r="B5" s="544" t="s">
        <v>350</v>
      </c>
      <c r="C5" s="544"/>
      <c r="D5" s="544"/>
      <c r="E5" s="544"/>
      <c r="F5" s="545"/>
      <c r="G5" s="546"/>
      <c r="H5" s="547"/>
      <c r="I5" s="547"/>
      <c r="J5" s="547"/>
      <c r="K5" s="547"/>
      <c r="L5" s="547"/>
      <c r="M5" s="547"/>
      <c r="N5" s="547"/>
      <c r="O5" s="547"/>
      <c r="P5" s="547"/>
      <c r="Q5" s="547"/>
      <c r="R5" s="568"/>
      <c r="S5" s="213"/>
      <c r="T5" s="561" t="s">
        <v>351</v>
      </c>
      <c r="U5" s="544"/>
      <c r="V5" s="544"/>
      <c r="W5" s="544"/>
      <c r="X5" s="544"/>
      <c r="Y5" s="544"/>
      <c r="Z5" s="544"/>
      <c r="AA5" s="545"/>
      <c r="AB5" s="546"/>
      <c r="AC5" s="547"/>
      <c r="AD5" s="547"/>
      <c r="AE5" s="547"/>
      <c r="AF5" s="547"/>
      <c r="AG5" s="547"/>
      <c r="AH5" s="547"/>
      <c r="AI5" s="547"/>
      <c r="AJ5" s="547"/>
      <c r="AK5" s="547"/>
      <c r="AL5" s="568"/>
      <c r="AM5" s="214"/>
    </row>
    <row r="6" spans="2:40" ht="18" customHeight="1" x14ac:dyDescent="0.2">
      <c r="B6" s="545" t="s">
        <v>352</v>
      </c>
      <c r="C6" s="560"/>
      <c r="D6" s="560"/>
      <c r="E6" s="560"/>
      <c r="F6" s="560"/>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214"/>
    </row>
    <row r="7" spans="2:40" ht="18" customHeight="1" x14ac:dyDescent="0.2">
      <c r="B7" s="545" t="s">
        <v>353</v>
      </c>
      <c r="C7" s="560"/>
      <c r="D7" s="560"/>
      <c r="E7" s="560"/>
      <c r="F7" s="560"/>
      <c r="G7" s="560"/>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488"/>
      <c r="AK7" s="488"/>
      <c r="AL7" s="488"/>
      <c r="AM7" s="214"/>
    </row>
    <row r="8" spans="2:40" ht="18" customHeight="1" x14ac:dyDescent="0.2">
      <c r="B8" s="551" t="s">
        <v>354</v>
      </c>
      <c r="C8" s="552"/>
      <c r="D8" s="552"/>
      <c r="E8" s="552"/>
      <c r="F8" s="552"/>
      <c r="G8" s="552"/>
      <c r="H8" s="552"/>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566"/>
      <c r="AJ8" s="566"/>
      <c r="AK8" s="566"/>
      <c r="AL8" s="566"/>
      <c r="AM8" s="197"/>
    </row>
    <row r="9" spans="2:40" ht="18" customHeight="1" x14ac:dyDescent="0.2">
      <c r="B9" s="545" t="s">
        <v>119</v>
      </c>
      <c r="C9" s="560"/>
      <c r="D9" s="559"/>
      <c r="E9" s="559"/>
      <c r="F9" s="559"/>
      <c r="G9" s="559"/>
      <c r="H9" s="559"/>
      <c r="I9" s="559"/>
      <c r="J9" s="548"/>
      <c r="K9" s="565" t="s">
        <v>120</v>
      </c>
      <c r="L9" s="565"/>
      <c r="M9" s="559"/>
      <c r="N9" s="559"/>
      <c r="O9" s="559"/>
      <c r="P9" s="548"/>
      <c r="Q9" s="560" t="s">
        <v>355</v>
      </c>
      <c r="R9" s="560"/>
      <c r="S9" s="560"/>
      <c r="T9" s="559"/>
      <c r="U9" s="559"/>
      <c r="V9" s="559"/>
      <c r="W9" s="559"/>
      <c r="X9" s="548"/>
      <c r="Y9" s="560" t="s">
        <v>121</v>
      </c>
      <c r="Z9" s="560"/>
      <c r="AA9" s="560"/>
      <c r="AB9" s="560"/>
      <c r="AC9" s="560"/>
      <c r="AD9" s="559"/>
      <c r="AE9" s="559"/>
      <c r="AF9" s="559"/>
      <c r="AG9" s="559"/>
      <c r="AH9" s="559"/>
      <c r="AI9" s="559"/>
      <c r="AJ9" s="559"/>
      <c r="AK9" s="559"/>
      <c r="AL9" s="559"/>
      <c r="AM9" s="214"/>
    </row>
    <row r="10" spans="2:40" ht="18" customHeight="1" x14ac:dyDescent="0.2">
      <c r="B10" s="545" t="s">
        <v>122</v>
      </c>
      <c r="C10" s="560"/>
      <c r="D10" s="560"/>
      <c r="E10" s="560"/>
      <c r="F10" s="560"/>
      <c r="G10" s="560"/>
      <c r="H10" s="560"/>
      <c r="I10" s="560"/>
      <c r="J10" s="560"/>
      <c r="K10" s="559"/>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9"/>
      <c r="AI10" s="559"/>
      <c r="AJ10" s="559"/>
      <c r="AK10" s="559"/>
      <c r="AL10" s="559"/>
      <c r="AM10" s="214"/>
    </row>
    <row r="11" spans="2:40" ht="18" customHeight="1" x14ac:dyDescent="0.2">
      <c r="B11" s="545" t="s">
        <v>119</v>
      </c>
      <c r="C11" s="560"/>
      <c r="D11" s="559"/>
      <c r="E11" s="559"/>
      <c r="F11" s="559"/>
      <c r="G11" s="559"/>
      <c r="H11" s="559"/>
      <c r="I11" s="559"/>
      <c r="J11" s="548"/>
      <c r="K11" s="565" t="s">
        <v>120</v>
      </c>
      <c r="L11" s="565"/>
      <c r="M11" s="559"/>
      <c r="N11" s="559"/>
      <c r="O11" s="559"/>
      <c r="P11" s="548"/>
      <c r="Q11" s="560" t="s">
        <v>355</v>
      </c>
      <c r="R11" s="560"/>
      <c r="S11" s="560"/>
      <c r="T11" s="559"/>
      <c r="U11" s="559"/>
      <c r="V11" s="559"/>
      <c r="W11" s="559"/>
      <c r="X11" s="548"/>
      <c r="Y11" s="560" t="s">
        <v>121</v>
      </c>
      <c r="Z11" s="560"/>
      <c r="AA11" s="560"/>
      <c r="AB11" s="560"/>
      <c r="AC11" s="560"/>
      <c r="AD11" s="559"/>
      <c r="AE11" s="559"/>
      <c r="AF11" s="559"/>
      <c r="AG11" s="559"/>
      <c r="AH11" s="559"/>
      <c r="AI11" s="559"/>
      <c r="AJ11" s="559"/>
      <c r="AK11" s="559"/>
      <c r="AL11" s="559"/>
      <c r="AM11" s="214"/>
    </row>
    <row r="12" spans="2:40" s="215" customFormat="1" ht="18" customHeight="1" x14ac:dyDescent="0.2">
      <c r="B12" s="544" t="s">
        <v>128</v>
      </c>
      <c r="C12" s="544"/>
      <c r="D12" s="544"/>
      <c r="E12" s="544"/>
      <c r="F12" s="544"/>
      <c r="G12" s="544"/>
      <c r="H12" s="544"/>
      <c r="I12" s="544"/>
      <c r="J12" s="544"/>
      <c r="K12" s="544" t="s">
        <v>129</v>
      </c>
      <c r="L12" s="544"/>
      <c r="M12" s="544"/>
      <c r="N12" s="544"/>
      <c r="O12" s="544"/>
      <c r="P12" s="544"/>
      <c r="Q12" s="544"/>
      <c r="R12" s="544"/>
      <c r="S12" s="544" t="s">
        <v>356</v>
      </c>
      <c r="T12" s="544"/>
      <c r="U12" s="544"/>
      <c r="V12" s="544"/>
      <c r="W12" s="544"/>
      <c r="X12" s="544"/>
      <c r="Y12" s="544"/>
      <c r="Z12" s="544"/>
      <c r="AA12" s="544"/>
      <c r="AB12" s="544"/>
      <c r="AC12" s="545" t="s">
        <v>357</v>
      </c>
      <c r="AD12" s="560"/>
      <c r="AE12" s="560"/>
      <c r="AF12" s="560"/>
      <c r="AG12" s="560"/>
      <c r="AH12" s="560"/>
      <c r="AI12" s="560"/>
      <c r="AJ12" s="560"/>
      <c r="AK12" s="560"/>
      <c r="AL12" s="560"/>
      <c r="AM12" s="561"/>
    </row>
    <row r="13" spans="2:40" s="215" customFormat="1" ht="24" customHeight="1" x14ac:dyDescent="0.2">
      <c r="B13" s="549"/>
      <c r="C13" s="549"/>
      <c r="D13" s="549"/>
      <c r="E13" s="549"/>
      <c r="F13" s="549"/>
      <c r="G13" s="549"/>
      <c r="H13" s="549"/>
      <c r="I13" s="549"/>
      <c r="J13" s="549"/>
      <c r="K13" s="549"/>
      <c r="L13" s="549"/>
      <c r="M13" s="549"/>
      <c r="N13" s="549"/>
      <c r="O13" s="549"/>
      <c r="P13" s="549"/>
      <c r="Q13" s="549"/>
      <c r="R13" s="549"/>
      <c r="S13" s="550"/>
      <c r="T13" s="559"/>
      <c r="U13" s="559"/>
      <c r="V13" s="559"/>
      <c r="W13" s="559"/>
      <c r="X13" s="559"/>
      <c r="Y13" s="559"/>
      <c r="Z13" s="559"/>
      <c r="AA13" s="559"/>
      <c r="AB13" s="548"/>
      <c r="AC13" s="550"/>
      <c r="AD13" s="559"/>
      <c r="AE13" s="559"/>
      <c r="AF13" s="559"/>
      <c r="AG13" s="559"/>
      <c r="AH13" s="559"/>
      <c r="AI13" s="559"/>
      <c r="AJ13" s="559"/>
      <c r="AK13" s="559"/>
      <c r="AL13" s="559"/>
      <c r="AM13" s="216"/>
    </row>
    <row r="14" spans="2:40" ht="15" customHeight="1" x14ac:dyDescent="0.2">
      <c r="B14" s="562" t="s">
        <v>130</v>
      </c>
      <c r="C14" s="563"/>
      <c r="D14" s="563"/>
      <c r="E14" s="563"/>
      <c r="F14" s="563"/>
      <c r="G14" s="563"/>
      <c r="H14" s="563"/>
      <c r="I14" s="563"/>
      <c r="J14" s="563"/>
      <c r="K14" s="563"/>
      <c r="L14" s="563"/>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3"/>
      <c r="AM14" s="564"/>
    </row>
    <row r="15" spans="2:40" ht="35.25" customHeight="1" x14ac:dyDescent="0.2">
      <c r="B15" s="550"/>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59"/>
      <c r="AK15" s="559"/>
      <c r="AL15" s="559"/>
      <c r="AM15" s="214"/>
    </row>
    <row r="16" spans="2:40" ht="15" customHeight="1" x14ac:dyDescent="0.2">
      <c r="B16" s="544" t="s">
        <v>358</v>
      </c>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4"/>
      <c r="AK16" s="544"/>
      <c r="AL16" s="544"/>
      <c r="AM16" s="544"/>
    </row>
    <row r="17" spans="2:39" ht="40.5" customHeight="1" x14ac:dyDescent="0.2">
      <c r="B17" s="558" t="s">
        <v>126</v>
      </c>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8"/>
      <c r="AK17" s="558"/>
      <c r="AL17" s="558"/>
      <c r="AM17" s="558"/>
    </row>
    <row r="18" spans="2:39" ht="18" customHeight="1" x14ac:dyDescent="0.2">
      <c r="B18" s="557"/>
      <c r="C18" s="497"/>
      <c r="D18" s="177" t="s">
        <v>359</v>
      </c>
      <c r="E18" s="217"/>
      <c r="F18" s="497"/>
      <c r="G18" s="497"/>
      <c r="H18" s="497"/>
      <c r="I18" s="499" t="s">
        <v>360</v>
      </c>
      <c r="J18" s="499"/>
      <c r="K18" s="499"/>
      <c r="L18" s="499"/>
      <c r="M18" s="499"/>
      <c r="N18" s="499"/>
      <c r="O18" s="499"/>
      <c r="P18" s="499"/>
      <c r="Q18" s="499"/>
      <c r="R18" s="499"/>
      <c r="S18" s="499"/>
      <c r="T18" s="177" t="s">
        <v>361</v>
      </c>
      <c r="U18" s="217"/>
      <c r="V18" s="497"/>
      <c r="W18" s="497"/>
      <c r="X18" s="497"/>
      <c r="Y18" s="499" t="s">
        <v>362</v>
      </c>
      <c r="Z18" s="499"/>
      <c r="AA18" s="499"/>
      <c r="AB18" s="499"/>
      <c r="AC18" s="499"/>
      <c r="AD18" s="499"/>
      <c r="AE18" s="499"/>
      <c r="AF18" s="499"/>
      <c r="AG18" s="499"/>
      <c r="AH18" s="499"/>
      <c r="AI18" s="499"/>
      <c r="AJ18" s="499"/>
      <c r="AK18" s="499"/>
      <c r="AL18" s="499"/>
      <c r="AM18" s="218"/>
    </row>
    <row r="19" spans="2:39" ht="3" customHeight="1" x14ac:dyDescent="0.2">
      <c r="B19" s="551"/>
      <c r="C19" s="552"/>
      <c r="D19" s="552"/>
      <c r="E19" s="552"/>
      <c r="F19" s="552"/>
      <c r="G19" s="552"/>
      <c r="H19" s="552"/>
      <c r="I19" s="552"/>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2"/>
      <c r="AL19" s="552"/>
      <c r="AM19" s="553"/>
    </row>
    <row r="20" spans="2:39" ht="39" customHeight="1" x14ac:dyDescent="0.2">
      <c r="B20" s="554" t="s">
        <v>127</v>
      </c>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555"/>
      <c r="AM20" s="556"/>
    </row>
    <row r="21" spans="2:39" ht="18" customHeight="1" x14ac:dyDescent="0.2">
      <c r="B21" s="557"/>
      <c r="C21" s="497"/>
      <c r="D21" s="177" t="s">
        <v>359</v>
      </c>
      <c r="E21" s="217"/>
      <c r="F21" s="497"/>
      <c r="G21" s="497"/>
      <c r="H21" s="497"/>
      <c r="I21" s="497"/>
      <c r="J21" s="497"/>
      <c r="K21" s="497"/>
      <c r="L21" s="497"/>
      <c r="M21" s="497"/>
      <c r="N21" s="497"/>
      <c r="O21" s="497"/>
      <c r="P21" s="497"/>
      <c r="Q21" s="497"/>
      <c r="R21" s="497"/>
      <c r="S21" s="497"/>
      <c r="T21" s="177" t="s">
        <v>361</v>
      </c>
      <c r="U21" s="217"/>
      <c r="V21" s="497"/>
      <c r="W21" s="497"/>
      <c r="X21" s="497"/>
      <c r="Y21" s="499" t="s">
        <v>363</v>
      </c>
      <c r="Z21" s="499"/>
      <c r="AA21" s="499"/>
      <c r="AB21" s="499"/>
      <c r="AC21" s="499"/>
      <c r="AD21" s="499"/>
      <c r="AE21" s="499"/>
      <c r="AF21" s="499"/>
      <c r="AG21" s="499"/>
      <c r="AH21" s="499"/>
      <c r="AI21" s="499"/>
      <c r="AJ21" s="499"/>
      <c r="AK21" s="499"/>
      <c r="AL21" s="499"/>
      <c r="AM21" s="218"/>
    </row>
    <row r="22" spans="2:39" ht="3" customHeight="1" x14ac:dyDescent="0.2">
      <c r="B22" s="551"/>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3"/>
    </row>
    <row r="23" spans="2:39" ht="15" customHeight="1" x14ac:dyDescent="0.2">
      <c r="B23" s="544" t="s">
        <v>123</v>
      </c>
      <c r="C23" s="544"/>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4"/>
      <c r="AK23" s="544"/>
      <c r="AL23" s="544"/>
      <c r="AM23" s="544"/>
    </row>
    <row r="24" spans="2:39" ht="18" customHeight="1" x14ac:dyDescent="0.2">
      <c r="B24" s="544" t="s">
        <v>124</v>
      </c>
      <c r="C24" s="545"/>
      <c r="D24" s="546"/>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4" t="s">
        <v>125</v>
      </c>
      <c r="AC24" s="545"/>
      <c r="AD24" s="548"/>
      <c r="AE24" s="549"/>
      <c r="AF24" s="549"/>
      <c r="AG24" s="549"/>
      <c r="AH24" s="549"/>
      <c r="AI24" s="549"/>
      <c r="AJ24" s="549"/>
      <c r="AK24" s="549"/>
      <c r="AL24" s="550"/>
      <c r="AM24" s="214"/>
    </row>
    <row r="25" spans="2:39" ht="18" customHeight="1" x14ac:dyDescent="0.2">
      <c r="B25" s="544" t="s">
        <v>124</v>
      </c>
      <c r="C25" s="545"/>
      <c r="D25" s="546"/>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4" t="s">
        <v>125</v>
      </c>
      <c r="AC25" s="545"/>
      <c r="AD25" s="548"/>
      <c r="AE25" s="549"/>
      <c r="AF25" s="549"/>
      <c r="AG25" s="549"/>
      <c r="AH25" s="549"/>
      <c r="AI25" s="549"/>
      <c r="AJ25" s="549"/>
      <c r="AK25" s="549"/>
      <c r="AL25" s="550"/>
      <c r="AM25" s="214"/>
    </row>
    <row r="26" spans="2:39" ht="18" customHeight="1" x14ac:dyDescent="0.2">
      <c r="B26" s="544" t="s">
        <v>124</v>
      </c>
      <c r="C26" s="545"/>
      <c r="D26" s="546"/>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4" t="s">
        <v>125</v>
      </c>
      <c r="AC26" s="545"/>
      <c r="AD26" s="548"/>
      <c r="AE26" s="549"/>
      <c r="AF26" s="549"/>
      <c r="AG26" s="549"/>
      <c r="AH26" s="549"/>
      <c r="AI26" s="549"/>
      <c r="AJ26" s="549"/>
      <c r="AK26" s="549"/>
      <c r="AL26" s="550"/>
      <c r="AM26" s="214"/>
    </row>
    <row r="27" spans="2:39" ht="18" customHeight="1" x14ac:dyDescent="0.2">
      <c r="B27" s="544" t="s">
        <v>124</v>
      </c>
      <c r="C27" s="545"/>
      <c r="D27" s="546"/>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4" t="s">
        <v>125</v>
      </c>
      <c r="AC27" s="545"/>
      <c r="AD27" s="548"/>
      <c r="AE27" s="549"/>
      <c r="AF27" s="549"/>
      <c r="AG27" s="549"/>
      <c r="AH27" s="549"/>
      <c r="AI27" s="549"/>
      <c r="AJ27" s="549"/>
      <c r="AK27" s="549"/>
      <c r="AL27" s="550"/>
      <c r="AM27" s="214"/>
    </row>
    <row r="28" spans="2:39" ht="18" customHeight="1" x14ac:dyDescent="0.2">
      <c r="B28" s="544" t="s">
        <v>124</v>
      </c>
      <c r="C28" s="545"/>
      <c r="D28" s="546"/>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4" t="s">
        <v>125</v>
      </c>
      <c r="AC28" s="545"/>
      <c r="AD28" s="548"/>
      <c r="AE28" s="549"/>
      <c r="AF28" s="549"/>
      <c r="AG28" s="549"/>
      <c r="AH28" s="549"/>
      <c r="AI28" s="549"/>
      <c r="AJ28" s="549"/>
      <c r="AK28" s="549"/>
      <c r="AL28" s="550"/>
      <c r="AM28" s="214"/>
    </row>
    <row r="29" spans="2:39" x14ac:dyDescent="0.2">
      <c r="B29" s="219"/>
      <c r="C29" s="219"/>
      <c r="D29" s="219"/>
      <c r="E29" s="219"/>
      <c r="F29" s="219"/>
      <c r="G29" s="219"/>
      <c r="H29" s="219"/>
    </row>
    <row r="30" spans="2:39" x14ac:dyDescent="0.2">
      <c r="B30" s="220"/>
    </row>
  </sheetData>
  <mergeCells count="77">
    <mergeCell ref="B1:AL1"/>
    <mergeCell ref="B2:AL2"/>
    <mergeCell ref="B3:AM3"/>
    <mergeCell ref="B4:AM4"/>
    <mergeCell ref="B5:F5"/>
    <mergeCell ref="G5:R5"/>
    <mergeCell ref="T5:AA5"/>
    <mergeCell ref="AB5:AL5"/>
    <mergeCell ref="B6:F6"/>
    <mergeCell ref="G6:AL6"/>
    <mergeCell ref="B7:G7"/>
    <mergeCell ref="H7:AL7"/>
    <mergeCell ref="B8:H8"/>
    <mergeCell ref="I8:AL8"/>
    <mergeCell ref="Y9:AC9"/>
    <mergeCell ref="AD9:AL9"/>
    <mergeCell ref="B10:J10"/>
    <mergeCell ref="K10:AL10"/>
    <mergeCell ref="B11:C11"/>
    <mergeCell ref="D11:J11"/>
    <mergeCell ref="K11:L11"/>
    <mergeCell ref="M11:P11"/>
    <mergeCell ref="Q11:S11"/>
    <mergeCell ref="T11:X11"/>
    <mergeCell ref="B9:C9"/>
    <mergeCell ref="D9:J9"/>
    <mergeCell ref="K9:L9"/>
    <mergeCell ref="M9:P9"/>
    <mergeCell ref="Q9:S9"/>
    <mergeCell ref="T9:X9"/>
    <mergeCell ref="B15:AL15"/>
    <mergeCell ref="Y11:AC11"/>
    <mergeCell ref="AD11:AL11"/>
    <mergeCell ref="B12:J12"/>
    <mergeCell ref="K12:R12"/>
    <mergeCell ref="S12:AB12"/>
    <mergeCell ref="AC12:AM12"/>
    <mergeCell ref="B13:J13"/>
    <mergeCell ref="K13:R13"/>
    <mergeCell ref="S13:AB13"/>
    <mergeCell ref="AC13:AL13"/>
    <mergeCell ref="B14:AM14"/>
    <mergeCell ref="B16:AM16"/>
    <mergeCell ref="B17:AM17"/>
    <mergeCell ref="B18:C18"/>
    <mergeCell ref="F18:H18"/>
    <mergeCell ref="I18:S18"/>
    <mergeCell ref="V18:X18"/>
    <mergeCell ref="Y18:AL18"/>
    <mergeCell ref="B19:AM19"/>
    <mergeCell ref="B20:AM20"/>
    <mergeCell ref="B21:C21"/>
    <mergeCell ref="F21:S21"/>
    <mergeCell ref="V21:X21"/>
    <mergeCell ref="Y21:AL21"/>
    <mergeCell ref="B22:AM22"/>
    <mergeCell ref="B23:AM23"/>
    <mergeCell ref="B24:C24"/>
    <mergeCell ref="D24:AA24"/>
    <mergeCell ref="AB24:AC24"/>
    <mergeCell ref="AD24:AL24"/>
    <mergeCell ref="B25:C25"/>
    <mergeCell ref="D25:AA25"/>
    <mergeCell ref="AB25:AC25"/>
    <mergeCell ref="AD25:AL25"/>
    <mergeCell ref="B26:C26"/>
    <mergeCell ref="D26:AA26"/>
    <mergeCell ref="AB26:AC26"/>
    <mergeCell ref="AD26:AL26"/>
    <mergeCell ref="B27:C27"/>
    <mergeCell ref="D27:AA27"/>
    <mergeCell ref="AB27:AC27"/>
    <mergeCell ref="AD27:AL27"/>
    <mergeCell ref="B28:C28"/>
    <mergeCell ref="D28:AA28"/>
    <mergeCell ref="AB28:AC28"/>
    <mergeCell ref="AD28:AL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6"/>
  <sheetViews>
    <sheetView zoomScaleNormal="100" workbookViewId="0"/>
  </sheetViews>
  <sheetFormatPr defaultRowHeight="15" x14ac:dyDescent="0.25"/>
  <cols>
    <col min="1" max="1" width="2.5703125" customWidth="1"/>
    <col min="2" max="2" width="35.28515625" customWidth="1"/>
    <col min="3" max="3" width="25" customWidth="1"/>
    <col min="4" max="7" width="12.5703125" customWidth="1"/>
    <col min="8" max="8" width="15.28515625" customWidth="1"/>
    <col min="9" max="9" width="2.28515625" customWidth="1"/>
  </cols>
  <sheetData>
    <row r="1" spans="1:16" ht="25.5" customHeight="1" x14ac:dyDescent="0.25">
      <c r="A1" s="8"/>
      <c r="B1" s="569" t="s">
        <v>193</v>
      </c>
      <c r="C1" s="569"/>
      <c r="D1" s="569"/>
      <c r="E1" s="569"/>
      <c r="F1" s="569"/>
      <c r="G1" s="569"/>
      <c r="H1" s="8">
        <f>+'Section A'!B2</f>
        <v>0</v>
      </c>
      <c r="I1" s="57"/>
      <c r="J1" s="57"/>
      <c r="K1" s="57"/>
      <c r="L1" s="57"/>
      <c r="M1" s="57"/>
      <c r="N1" s="57"/>
      <c r="O1" s="57"/>
      <c r="P1" s="57"/>
    </row>
    <row r="2" spans="1:16" ht="67.5" customHeight="1" x14ac:dyDescent="0.25">
      <c r="A2" s="8"/>
      <c r="B2" s="573" t="s">
        <v>195</v>
      </c>
      <c r="C2" s="573"/>
      <c r="D2" s="573"/>
      <c r="E2" s="573"/>
      <c r="F2" s="573"/>
      <c r="G2" s="573"/>
      <c r="H2" s="573"/>
      <c r="I2" s="16"/>
      <c r="J2" s="16"/>
      <c r="K2" s="8"/>
    </row>
    <row r="3" spans="1:16" ht="6.75" customHeight="1" x14ac:dyDescent="0.25">
      <c r="A3" s="8"/>
      <c r="B3" s="16"/>
      <c r="C3" s="16"/>
      <c r="D3" s="16"/>
      <c r="E3" s="16"/>
      <c r="F3" s="16"/>
      <c r="G3" s="16"/>
      <c r="H3" s="16"/>
      <c r="I3" s="16"/>
      <c r="J3" s="16"/>
      <c r="K3" s="8"/>
    </row>
    <row r="4" spans="1:16" ht="6.75" customHeight="1" x14ac:dyDescent="0.25">
      <c r="A4" s="8"/>
      <c r="B4" s="13"/>
      <c r="C4" s="13"/>
      <c r="D4" s="13"/>
      <c r="E4" s="13"/>
      <c r="F4" s="13"/>
      <c r="G4" s="13"/>
      <c r="H4" s="12"/>
      <c r="I4" s="13"/>
      <c r="J4" s="11"/>
    </row>
    <row r="5" spans="1:16" x14ac:dyDescent="0.25">
      <c r="A5" s="8"/>
      <c r="B5" s="572" t="s">
        <v>29</v>
      </c>
      <c r="C5" s="572" t="s">
        <v>30</v>
      </c>
      <c r="D5" s="572" t="s">
        <v>28</v>
      </c>
      <c r="E5" s="572"/>
      <c r="F5" s="572"/>
      <c r="G5" s="572"/>
      <c r="H5" s="572" t="s">
        <v>34</v>
      </c>
      <c r="I5" s="13"/>
      <c r="J5" s="11"/>
    </row>
    <row r="6" spans="1:16" ht="25.5" x14ac:dyDescent="0.25">
      <c r="A6" s="8"/>
      <c r="B6" s="572"/>
      <c r="C6" s="572"/>
      <c r="D6" s="15" t="s">
        <v>31</v>
      </c>
      <c r="E6" s="15" t="s">
        <v>35</v>
      </c>
      <c r="F6" s="14" t="s">
        <v>32</v>
      </c>
      <c r="G6" s="14" t="s">
        <v>33</v>
      </c>
      <c r="H6" s="572"/>
      <c r="I6" s="13"/>
      <c r="J6" s="147" t="s">
        <v>253</v>
      </c>
    </row>
    <row r="7" spans="1:16" s="116" customFormat="1" x14ac:dyDescent="0.25">
      <c r="A7" s="282"/>
      <c r="B7" s="164"/>
      <c r="C7" s="164"/>
      <c r="D7" s="91"/>
      <c r="E7" s="160"/>
      <c r="F7" s="92"/>
      <c r="G7" s="160"/>
      <c r="H7" s="90">
        <f>ROUND(D7*F7*G7,2)</f>
        <v>0</v>
      </c>
      <c r="I7" s="291"/>
      <c r="J7" s="117"/>
    </row>
    <row r="8" spans="1:16" s="116" customFormat="1" x14ac:dyDescent="0.25">
      <c r="A8" s="282"/>
      <c r="B8" s="164"/>
      <c r="C8" s="164"/>
      <c r="D8" s="91"/>
      <c r="E8" s="160"/>
      <c r="F8" s="92"/>
      <c r="G8" s="160"/>
      <c r="H8" s="90">
        <f>ROUND(D8*F8*G8,2)</f>
        <v>0</v>
      </c>
      <c r="I8" s="291"/>
      <c r="J8" s="118"/>
    </row>
    <row r="9" spans="1:16" s="116" customFormat="1" ht="17.25" x14ac:dyDescent="0.4">
      <c r="A9" s="282"/>
      <c r="B9" s="164"/>
      <c r="C9" s="164"/>
      <c r="D9" s="91"/>
      <c r="E9" s="160"/>
      <c r="F9" s="92"/>
      <c r="G9" s="160"/>
      <c r="H9" s="93">
        <f>ROUND(D9*F9*G9,2)</f>
        <v>0</v>
      </c>
      <c r="I9" s="291"/>
      <c r="J9" s="118"/>
      <c r="L9" s="282"/>
    </row>
    <row r="10" spans="1:16" s="116" customFormat="1" x14ac:dyDescent="0.25">
      <c r="A10" s="282"/>
      <c r="B10" s="164"/>
      <c r="C10" s="164"/>
      <c r="D10" s="94"/>
      <c r="E10" s="160"/>
      <c r="F10" s="95"/>
      <c r="G10" s="221" t="s">
        <v>366</v>
      </c>
      <c r="H10" s="90">
        <f>SUM(H7:H9)</f>
        <v>0</v>
      </c>
      <c r="I10" s="291"/>
      <c r="J10" s="118" t="s">
        <v>254</v>
      </c>
    </row>
    <row r="11" spans="1:16" s="116" customFormat="1" x14ac:dyDescent="0.25">
      <c r="A11" s="282"/>
      <c r="B11" s="290"/>
      <c r="C11" s="290"/>
      <c r="D11" s="96"/>
      <c r="E11" s="283"/>
      <c r="F11" s="97"/>
      <c r="G11" s="283"/>
      <c r="H11" s="98"/>
      <c r="I11" s="119"/>
      <c r="J11" s="120"/>
    </row>
    <row r="12" spans="1:16" s="116" customFormat="1" x14ac:dyDescent="0.25">
      <c r="A12" s="282"/>
      <c r="B12" s="164"/>
      <c r="C12" s="164"/>
      <c r="D12" s="91"/>
      <c r="E12" s="160"/>
      <c r="F12" s="92"/>
      <c r="G12" s="160"/>
      <c r="H12" s="90">
        <f>ROUND(D12*F12*G12,2)</f>
        <v>0</v>
      </c>
      <c r="I12" s="291"/>
      <c r="J12" s="117"/>
    </row>
    <row r="13" spans="1:16" s="116" customFormat="1" x14ac:dyDescent="0.25">
      <c r="A13" s="282"/>
      <c r="B13" s="164"/>
      <c r="C13" s="164"/>
      <c r="D13" s="91"/>
      <c r="E13" s="160"/>
      <c r="F13" s="92"/>
      <c r="G13" s="160"/>
      <c r="H13" s="90">
        <f>ROUND(D13*F13*G13,2)</f>
        <v>0</v>
      </c>
      <c r="I13" s="291"/>
      <c r="J13" s="118"/>
    </row>
    <row r="14" spans="1:16" s="116" customFormat="1" ht="17.25" x14ac:dyDescent="0.4">
      <c r="A14" s="282"/>
      <c r="B14" s="164"/>
      <c r="C14" s="164"/>
      <c r="D14" s="91"/>
      <c r="E14" s="160"/>
      <c r="F14" s="92"/>
      <c r="G14" s="160"/>
      <c r="H14" s="93">
        <f>ROUND(D14*F14*G14,2)</f>
        <v>0</v>
      </c>
      <c r="I14" s="291"/>
      <c r="J14" s="118"/>
      <c r="L14" s="282"/>
    </row>
    <row r="15" spans="1:16" s="116" customFormat="1" x14ac:dyDescent="0.25">
      <c r="A15" s="282"/>
      <c r="B15" s="318"/>
      <c r="C15" s="318"/>
      <c r="D15" s="94"/>
      <c r="E15" s="160"/>
      <c r="F15" s="95"/>
      <c r="G15" s="221" t="s">
        <v>367</v>
      </c>
      <c r="H15" s="90">
        <f>SUM(H11:H14)</f>
        <v>0</v>
      </c>
      <c r="I15" s="291"/>
      <c r="J15" s="118" t="s">
        <v>254</v>
      </c>
    </row>
    <row r="16" spans="1:16" s="116" customFormat="1" x14ac:dyDescent="0.25">
      <c r="A16" s="282"/>
      <c r="B16" s="290"/>
      <c r="C16" s="290"/>
      <c r="D16" s="96"/>
      <c r="E16" s="320"/>
      <c r="F16" s="97"/>
      <c r="G16" s="320"/>
      <c r="H16" s="98"/>
      <c r="I16" s="119"/>
      <c r="J16" s="120"/>
    </row>
    <row r="17" spans="1:13" s="116" customFormat="1" ht="17.25" x14ac:dyDescent="0.4">
      <c r="A17" s="282"/>
      <c r="B17" s="347"/>
      <c r="C17" s="348"/>
      <c r="D17" s="349"/>
      <c r="E17" s="350"/>
      <c r="F17" s="351"/>
      <c r="G17" s="350"/>
      <c r="H17" s="352">
        <f>ROUND(D17*F17*G17,2)</f>
        <v>0</v>
      </c>
      <c r="I17" s="282"/>
    </row>
    <row r="18" spans="1:13" s="116" customFormat="1" x14ac:dyDescent="0.25">
      <c r="A18" s="282"/>
      <c r="B18" s="353"/>
      <c r="C18" s="353"/>
      <c r="D18" s="354"/>
      <c r="E18" s="355"/>
      <c r="F18" s="574" t="s">
        <v>36</v>
      </c>
      <c r="G18" s="574"/>
      <c r="H18" s="356">
        <f>SUM(H17:H17)</f>
        <v>0</v>
      </c>
      <c r="I18" s="282"/>
      <c r="J18" s="118" t="s">
        <v>255</v>
      </c>
    </row>
    <row r="19" spans="1:13" s="116" customFormat="1" x14ac:dyDescent="0.25">
      <c r="A19" s="282"/>
      <c r="B19" s="282"/>
      <c r="C19" s="282"/>
      <c r="D19" s="105"/>
      <c r="E19" s="317"/>
      <c r="F19" s="106"/>
      <c r="G19" s="317"/>
      <c r="H19" s="105"/>
      <c r="I19" s="282"/>
    </row>
    <row r="20" spans="1:13" s="116" customFormat="1" x14ac:dyDescent="0.25">
      <c r="A20" s="104"/>
      <c r="B20" s="223" t="s">
        <v>364</v>
      </c>
      <c r="C20" s="109"/>
      <c r="D20" s="109"/>
      <c r="E20" s="109"/>
      <c r="F20" s="109"/>
      <c r="G20" s="109"/>
      <c r="H20" s="110"/>
      <c r="I20" s="104"/>
      <c r="J20" s="148" t="s">
        <v>256</v>
      </c>
    </row>
    <row r="21" spans="1:13" s="116" customFormat="1" ht="15" customHeight="1" x14ac:dyDescent="0.25">
      <c r="A21" s="104"/>
      <c r="B21" s="578"/>
      <c r="C21" s="579"/>
      <c r="D21" s="579"/>
      <c r="E21" s="579"/>
      <c r="F21" s="579"/>
      <c r="G21" s="579"/>
      <c r="H21" s="580"/>
      <c r="I21" s="104"/>
      <c r="J21"/>
      <c r="L21" s="104"/>
      <c r="M21" s="104"/>
    </row>
    <row r="22" spans="1:13" x14ac:dyDescent="0.25">
      <c r="A22" s="8"/>
      <c r="B22" s="111"/>
      <c r="C22" s="112"/>
      <c r="D22" s="112"/>
      <c r="E22" s="112"/>
      <c r="F22" s="112"/>
      <c r="G22" s="115" t="s">
        <v>366</v>
      </c>
      <c r="H22" s="222">
        <f>ROUND(H10,2)</f>
        <v>0</v>
      </c>
      <c r="I22" s="8"/>
      <c r="J22" s="148" t="s">
        <v>257</v>
      </c>
      <c r="L22" s="8"/>
      <c r="M22" s="8"/>
    </row>
    <row r="23" spans="1:13" s="116" customFormat="1" x14ac:dyDescent="0.25">
      <c r="A23" s="104"/>
      <c r="B23" s="104"/>
      <c r="C23" s="104"/>
      <c r="D23" s="105"/>
      <c r="E23" s="161"/>
      <c r="F23" s="106"/>
      <c r="G23" s="161"/>
      <c r="H23" s="105"/>
      <c r="I23" s="104"/>
    </row>
    <row r="24" spans="1:13" s="116" customFormat="1" x14ac:dyDescent="0.25">
      <c r="A24" s="104"/>
      <c r="B24" s="223" t="s">
        <v>365</v>
      </c>
      <c r="C24" s="109"/>
      <c r="D24" s="109"/>
      <c r="E24" s="109"/>
      <c r="F24" s="109"/>
      <c r="G24" s="109"/>
      <c r="H24" s="110"/>
      <c r="I24" s="104"/>
      <c r="J24" s="148" t="s">
        <v>256</v>
      </c>
    </row>
    <row r="25" spans="1:13" s="116" customFormat="1" ht="15" customHeight="1" x14ac:dyDescent="0.25">
      <c r="A25" s="104"/>
      <c r="B25" s="578"/>
      <c r="C25" s="579"/>
      <c r="D25" s="579"/>
      <c r="E25" s="579"/>
      <c r="F25" s="579"/>
      <c r="G25" s="579"/>
      <c r="H25" s="580"/>
      <c r="I25" s="104"/>
      <c r="J25"/>
      <c r="L25" s="104"/>
      <c r="M25" s="104"/>
    </row>
    <row r="26" spans="1:13" x14ac:dyDescent="0.25">
      <c r="A26" s="8"/>
      <c r="B26" s="111"/>
      <c r="C26" s="112"/>
      <c r="D26" s="112"/>
      <c r="E26" s="112"/>
      <c r="F26" s="112"/>
      <c r="G26" s="115" t="s">
        <v>367</v>
      </c>
      <c r="H26" s="222">
        <f>ROUND(H15,2)</f>
        <v>0</v>
      </c>
      <c r="I26" s="8"/>
      <c r="J26" s="148" t="s">
        <v>257</v>
      </c>
      <c r="L26" s="8"/>
      <c r="M26" s="8"/>
    </row>
    <row r="27" spans="1:13" x14ac:dyDescent="0.25">
      <c r="A27" s="8"/>
      <c r="B27" s="8"/>
      <c r="C27" s="8"/>
      <c r="D27" s="8"/>
      <c r="E27" s="8"/>
      <c r="F27" s="8"/>
      <c r="G27" s="8"/>
      <c r="H27" s="8"/>
      <c r="I27" s="8"/>
      <c r="L27" s="8"/>
      <c r="M27" s="8"/>
    </row>
    <row r="28" spans="1:13" s="116" customFormat="1" x14ac:dyDescent="0.25">
      <c r="A28" s="104"/>
      <c r="B28" s="344" t="s">
        <v>39</v>
      </c>
      <c r="C28" s="359"/>
      <c r="D28" s="360"/>
      <c r="E28" s="360"/>
      <c r="F28" s="360"/>
      <c r="G28" s="360"/>
      <c r="H28" s="361"/>
      <c r="I28" s="104"/>
      <c r="J28" s="148" t="s">
        <v>256</v>
      </c>
      <c r="L28" s="104"/>
      <c r="M28" s="104"/>
    </row>
    <row r="29" spans="1:13" s="116" customFormat="1" ht="18.75" customHeight="1" x14ac:dyDescent="0.25">
      <c r="A29" s="282"/>
      <c r="B29" s="575"/>
      <c r="C29" s="576"/>
      <c r="D29" s="576"/>
      <c r="E29" s="576"/>
      <c r="F29" s="576"/>
      <c r="G29" s="576"/>
      <c r="H29" s="577"/>
      <c r="I29" s="282"/>
      <c r="L29" s="282"/>
      <c r="M29" s="282"/>
    </row>
    <row r="30" spans="1:13" x14ac:dyDescent="0.25">
      <c r="A30" s="8"/>
      <c r="B30" s="357"/>
      <c r="C30" s="358"/>
      <c r="D30" s="358"/>
      <c r="E30" s="358"/>
      <c r="F30" s="570" t="s">
        <v>36</v>
      </c>
      <c r="G30" s="570"/>
      <c r="H30" s="346">
        <f>ROUND(H18,2)</f>
        <v>0</v>
      </c>
      <c r="I30" s="8"/>
      <c r="J30" s="148" t="s">
        <v>258</v>
      </c>
      <c r="L30" s="8"/>
      <c r="M30" s="8"/>
    </row>
    <row r="31" spans="1:13" ht="9.75" customHeight="1" x14ac:dyDescent="0.25">
      <c r="A31" s="8"/>
      <c r="B31" s="8"/>
      <c r="C31" s="8"/>
      <c r="D31" s="8"/>
      <c r="E31" s="8"/>
      <c r="F31" s="8"/>
      <c r="G31" s="8"/>
      <c r="H31" s="21"/>
      <c r="I31" s="8"/>
      <c r="L31" s="8"/>
      <c r="M31" s="8"/>
    </row>
    <row r="32" spans="1:13" ht="18" customHeight="1" x14ac:dyDescent="0.25">
      <c r="A32" s="8"/>
      <c r="B32" s="8"/>
      <c r="C32" s="8"/>
      <c r="D32" s="8"/>
      <c r="E32" s="8"/>
      <c r="F32" s="8"/>
      <c r="G32" s="8"/>
      <c r="H32" s="21"/>
      <c r="I32" s="8"/>
      <c r="L32" s="8"/>
      <c r="M32" s="8"/>
    </row>
    <row r="33" spans="1:10" ht="18" customHeight="1" x14ac:dyDescent="0.25">
      <c r="A33" s="8"/>
      <c r="B33" s="8"/>
      <c r="C33" s="8"/>
      <c r="D33" s="8"/>
      <c r="E33" s="8"/>
      <c r="F33" s="571" t="s">
        <v>37</v>
      </c>
      <c r="G33" s="571"/>
      <c r="H33" s="78">
        <f>+H30+H22+H26</f>
        <v>0</v>
      </c>
      <c r="I33" s="8"/>
      <c r="J33" s="147" t="s">
        <v>259</v>
      </c>
    </row>
    <row r="34" spans="1:10" x14ac:dyDescent="0.25">
      <c r="A34" s="8"/>
      <c r="B34" s="8"/>
      <c r="C34" s="8"/>
      <c r="D34" s="8"/>
      <c r="E34" s="8"/>
      <c r="F34" s="8"/>
      <c r="G34" s="8"/>
      <c r="H34" s="8"/>
      <c r="I34" s="8"/>
    </row>
    <row r="35" spans="1:10" ht="13.5" customHeight="1" x14ac:dyDescent="0.25">
      <c r="B35" s="8"/>
      <c r="C35" s="8"/>
      <c r="D35" s="8"/>
      <c r="E35" s="8"/>
      <c r="F35" s="17"/>
      <c r="G35" s="17"/>
      <c r="H35" s="20"/>
      <c r="I35" s="8"/>
    </row>
    <row r="36" spans="1:10" x14ac:dyDescent="0.25">
      <c r="B36" s="8"/>
      <c r="C36" s="8"/>
      <c r="D36" s="8"/>
      <c r="E36" s="8"/>
      <c r="F36" s="8"/>
      <c r="G36" s="8"/>
      <c r="H36" s="8"/>
      <c r="I36" s="8"/>
    </row>
  </sheetData>
  <sheetProtection algorithmName="SHA-512" hashValue="civhwXzHQXZDGCiT9Wdnw0FAXSQuv1Wr1i9J6Z9HEz27l77CAN5JQEamP1kLdKDUao1ANlCWFFZORIYkEIVIyQ==" saltValue="IJXFFFYB+sT57+LB6c0nmg==" spinCount="100000" sheet="1" objects="1" scenarios="1" formatCells="0" formatRows="0" insertRows="0" deleteRows="0" sort="0"/>
  <mergeCells count="12">
    <mergeCell ref="B1:G1"/>
    <mergeCell ref="F30:G30"/>
    <mergeCell ref="F33:G33"/>
    <mergeCell ref="B5:B6"/>
    <mergeCell ref="C5:C6"/>
    <mergeCell ref="D5:G5"/>
    <mergeCell ref="B2:H2"/>
    <mergeCell ref="F18:G18"/>
    <mergeCell ref="H5:H6"/>
    <mergeCell ref="B29:H29"/>
    <mergeCell ref="B21:H21"/>
    <mergeCell ref="B25:H25"/>
  </mergeCells>
  <printOptions horizontalCentered="1"/>
  <pageMargins left="0.25" right="0.25" top="0.25" bottom="0.2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17"/>
  <sheetViews>
    <sheetView zoomScaleNormal="100" workbookViewId="0"/>
  </sheetViews>
  <sheetFormatPr defaultRowHeight="15" x14ac:dyDescent="0.25"/>
  <cols>
    <col min="1" max="1" width="2.85546875" customWidth="1"/>
    <col min="2" max="2" width="47" customWidth="1"/>
    <col min="3" max="3" width="2.7109375" customWidth="1"/>
    <col min="4" max="4" width="14" customWidth="1"/>
    <col min="5" max="5" width="13.42578125" customWidth="1"/>
    <col min="6" max="7" width="15.85546875" customWidth="1"/>
    <col min="8" max="8" width="18.5703125" customWidth="1"/>
    <col min="9" max="9" width="3.28515625" customWidth="1"/>
  </cols>
  <sheetData>
    <row r="1" spans="1:17" ht="26.25" customHeight="1" x14ac:dyDescent="0.25">
      <c r="A1" s="8"/>
      <c r="B1" s="569" t="s">
        <v>193</v>
      </c>
      <c r="C1" s="569"/>
      <c r="D1" s="569"/>
      <c r="E1" s="569"/>
      <c r="F1" s="569"/>
      <c r="G1" s="569"/>
      <c r="H1" s="8">
        <f>+'Section A'!B2</f>
        <v>0</v>
      </c>
      <c r="I1" s="8"/>
      <c r="J1" s="8"/>
    </row>
    <row r="2" spans="1:17" ht="61.5" customHeight="1" x14ac:dyDescent="0.25">
      <c r="A2" s="8"/>
      <c r="B2" s="581" t="s">
        <v>197</v>
      </c>
      <c r="C2" s="581"/>
      <c r="D2" s="581"/>
      <c r="E2" s="581"/>
      <c r="F2" s="581"/>
      <c r="G2" s="581"/>
      <c r="H2" s="581"/>
      <c r="I2" s="18"/>
      <c r="J2" s="18"/>
    </row>
    <row r="3" spans="1:17" x14ac:dyDescent="0.25">
      <c r="A3" s="8"/>
      <c r="B3" s="18"/>
      <c r="C3" s="18"/>
      <c r="D3" s="18"/>
      <c r="E3" s="18"/>
      <c r="F3" s="18"/>
      <c r="G3" s="18"/>
      <c r="H3" s="18"/>
      <c r="I3" s="18"/>
      <c r="J3" s="18"/>
    </row>
    <row r="4" spans="1:17" ht="18.75" customHeight="1" x14ac:dyDescent="0.25">
      <c r="A4" s="8"/>
      <c r="B4" s="583" t="s">
        <v>29</v>
      </c>
      <c r="C4" s="583"/>
      <c r="D4" s="582" t="s">
        <v>38</v>
      </c>
      <c r="E4" s="582"/>
      <c r="F4" s="582" t="s">
        <v>28</v>
      </c>
      <c r="G4" s="582"/>
      <c r="H4" s="582" t="s">
        <v>4</v>
      </c>
      <c r="I4" s="18"/>
      <c r="J4" s="18"/>
    </row>
    <row r="5" spans="1:17" x14ac:dyDescent="0.25">
      <c r="A5" s="8"/>
      <c r="B5" s="583"/>
      <c r="C5" s="583"/>
      <c r="D5" s="582"/>
      <c r="E5" s="582"/>
      <c r="F5" s="19" t="s">
        <v>40</v>
      </c>
      <c r="G5" s="19" t="s">
        <v>41</v>
      </c>
      <c r="H5" s="582"/>
      <c r="I5" s="13"/>
      <c r="J5" s="13"/>
      <c r="K5" s="8"/>
      <c r="L5" s="8"/>
      <c r="M5" s="8"/>
      <c r="N5" s="8"/>
      <c r="O5" s="8"/>
      <c r="P5" s="8"/>
      <c r="Q5" s="8"/>
    </row>
    <row r="6" spans="1:17" s="116" customFormat="1" x14ac:dyDescent="0.25">
      <c r="A6" s="282"/>
      <c r="B6" s="164"/>
      <c r="C6" s="164"/>
      <c r="D6" s="585"/>
      <c r="E6" s="585"/>
      <c r="F6" s="121"/>
      <c r="G6" s="122"/>
      <c r="H6" s="103">
        <f>ROUND(F6*G6,2)</f>
        <v>0</v>
      </c>
      <c r="I6" s="290"/>
      <c r="J6" s="163"/>
      <c r="K6" s="282"/>
      <c r="L6" s="282"/>
      <c r="M6" s="282"/>
      <c r="N6" s="282"/>
      <c r="O6" s="282"/>
      <c r="P6" s="282"/>
      <c r="Q6" s="282"/>
    </row>
    <row r="7" spans="1:17" s="116" customFormat="1" x14ac:dyDescent="0.25">
      <c r="A7" s="282"/>
      <c r="B7" s="100"/>
      <c r="C7" s="100"/>
      <c r="D7" s="585"/>
      <c r="E7" s="585"/>
      <c r="F7" s="101"/>
      <c r="G7" s="123"/>
      <c r="H7" s="103">
        <f>ROUND(F7*G7,2)</f>
        <v>0</v>
      </c>
      <c r="I7" s="290"/>
      <c r="J7" s="124"/>
      <c r="K7" s="282"/>
      <c r="L7" s="282"/>
      <c r="M7" s="282"/>
      <c r="N7" s="282"/>
      <c r="O7" s="282"/>
      <c r="P7" s="282"/>
      <c r="Q7" s="282"/>
    </row>
    <row r="8" spans="1:17" s="116" customFormat="1" ht="17.25" x14ac:dyDescent="0.4">
      <c r="A8" s="282"/>
      <c r="B8" s="100"/>
      <c r="C8" s="100"/>
      <c r="D8" s="585"/>
      <c r="E8" s="585"/>
      <c r="F8" s="121"/>
      <c r="G8" s="122"/>
      <c r="H8" s="99">
        <f>ROUND(F8*G8,2)</f>
        <v>0</v>
      </c>
      <c r="I8" s="290"/>
      <c r="J8" s="290"/>
      <c r="K8" s="282"/>
      <c r="L8" s="282"/>
      <c r="M8" s="282"/>
      <c r="N8" s="282"/>
      <c r="O8" s="282"/>
      <c r="P8" s="282"/>
      <c r="Q8" s="282"/>
    </row>
    <row r="9" spans="1:17" s="116" customFormat="1" x14ac:dyDescent="0.25">
      <c r="A9" s="282"/>
      <c r="B9" s="125"/>
      <c r="C9" s="125"/>
      <c r="D9" s="585"/>
      <c r="E9" s="585"/>
      <c r="F9" s="101"/>
      <c r="G9" s="162" t="s">
        <v>366</v>
      </c>
      <c r="H9" s="103">
        <f>SUM(H6:H8)</f>
        <v>0</v>
      </c>
      <c r="I9" s="126"/>
      <c r="J9" s="118" t="s">
        <v>254</v>
      </c>
      <c r="K9" s="163"/>
      <c r="L9" s="282"/>
      <c r="M9" s="282"/>
      <c r="N9" s="282"/>
      <c r="O9" s="282"/>
      <c r="P9" s="282"/>
      <c r="Q9" s="282"/>
    </row>
    <row r="10" spans="1:17" s="116" customFormat="1" x14ac:dyDescent="0.25">
      <c r="A10" s="282"/>
      <c r="B10" s="282"/>
      <c r="C10" s="282"/>
      <c r="D10" s="586"/>
      <c r="E10" s="586"/>
      <c r="F10" s="282"/>
      <c r="G10" s="282"/>
      <c r="H10" s="107"/>
      <c r="I10" s="282"/>
      <c r="J10" s="124"/>
      <c r="K10" s="282"/>
      <c r="L10" s="282"/>
      <c r="M10" s="282"/>
      <c r="N10" s="282"/>
      <c r="O10" s="282"/>
      <c r="P10" s="282"/>
      <c r="Q10" s="282"/>
    </row>
    <row r="11" spans="1:17" s="116" customFormat="1" x14ac:dyDescent="0.25">
      <c r="A11" s="282"/>
      <c r="B11" s="164"/>
      <c r="C11" s="164"/>
      <c r="D11" s="585"/>
      <c r="E11" s="585"/>
      <c r="F11" s="121"/>
      <c r="G11" s="122"/>
      <c r="H11" s="103">
        <f>ROUND(F11*G11,2)</f>
        <v>0</v>
      </c>
      <c r="I11" s="290"/>
      <c r="J11" s="163"/>
      <c r="K11" s="282"/>
      <c r="L11" s="282"/>
      <c r="M11" s="282"/>
      <c r="N11" s="282"/>
      <c r="O11" s="282"/>
      <c r="P11" s="282"/>
      <c r="Q11" s="282"/>
    </row>
    <row r="12" spans="1:17" s="116" customFormat="1" x14ac:dyDescent="0.25">
      <c r="A12" s="282"/>
      <c r="B12" s="100"/>
      <c r="C12" s="100"/>
      <c r="D12" s="585"/>
      <c r="E12" s="585"/>
      <c r="F12" s="101"/>
      <c r="G12" s="123"/>
      <c r="H12" s="103">
        <f>ROUND(F12*G12,2)</f>
        <v>0</v>
      </c>
      <c r="I12" s="290"/>
      <c r="J12" s="124"/>
      <c r="K12" s="282"/>
      <c r="L12" s="282"/>
      <c r="M12" s="282"/>
      <c r="N12" s="282"/>
      <c r="O12" s="282"/>
      <c r="P12" s="282"/>
      <c r="Q12" s="282"/>
    </row>
    <row r="13" spans="1:17" s="116" customFormat="1" ht="17.25" x14ac:dyDescent="0.4">
      <c r="A13" s="282"/>
      <c r="B13" s="100"/>
      <c r="C13" s="100"/>
      <c r="D13" s="585"/>
      <c r="E13" s="585"/>
      <c r="F13" s="121"/>
      <c r="G13" s="122"/>
      <c r="H13" s="99">
        <f>ROUND(F13*G13,2)</f>
        <v>0</v>
      </c>
      <c r="I13" s="290"/>
      <c r="J13" s="290"/>
      <c r="K13" s="282"/>
      <c r="L13" s="282"/>
      <c r="M13" s="282"/>
      <c r="N13" s="282"/>
      <c r="O13" s="282"/>
      <c r="P13" s="282"/>
      <c r="Q13" s="282"/>
    </row>
    <row r="14" spans="1:17" s="116" customFormat="1" x14ac:dyDescent="0.25">
      <c r="A14" s="282"/>
      <c r="B14" s="125"/>
      <c r="C14" s="125"/>
      <c r="D14" s="585"/>
      <c r="E14" s="585"/>
      <c r="F14" s="101"/>
      <c r="G14" s="162" t="s">
        <v>368</v>
      </c>
      <c r="H14" s="103">
        <f>SUM(H10:H13)</f>
        <v>0</v>
      </c>
      <c r="I14" s="126"/>
      <c r="J14" s="118" t="s">
        <v>254</v>
      </c>
      <c r="K14" s="319"/>
      <c r="L14" s="282"/>
      <c r="M14" s="282"/>
      <c r="N14" s="282"/>
      <c r="O14" s="282"/>
      <c r="P14" s="282"/>
      <c r="Q14" s="282"/>
    </row>
    <row r="15" spans="1:17" s="116" customFormat="1" x14ac:dyDescent="0.25">
      <c r="A15" s="282"/>
      <c r="B15" s="282"/>
      <c r="C15" s="282"/>
      <c r="D15" s="586"/>
      <c r="E15" s="586"/>
      <c r="F15" s="282"/>
      <c r="G15" s="282"/>
      <c r="H15" s="107"/>
      <c r="I15" s="282"/>
      <c r="J15" s="124"/>
      <c r="K15" s="282"/>
      <c r="L15" s="282"/>
      <c r="M15" s="282"/>
      <c r="N15" s="282"/>
      <c r="O15" s="282"/>
      <c r="P15" s="282"/>
      <c r="Q15" s="282"/>
    </row>
    <row r="16" spans="1:17" s="364" customFormat="1" ht="17.25" x14ac:dyDescent="0.4">
      <c r="A16" s="362"/>
      <c r="B16" s="353"/>
      <c r="C16" s="353"/>
      <c r="D16" s="584"/>
      <c r="E16" s="584"/>
      <c r="F16" s="372"/>
      <c r="G16" s="373"/>
      <c r="H16" s="352">
        <f>ROUND(F16*G16,2)</f>
        <v>0</v>
      </c>
      <c r="I16" s="362"/>
      <c r="J16" s="363"/>
      <c r="K16" s="362"/>
      <c r="L16" s="362"/>
      <c r="M16" s="362"/>
      <c r="N16" s="362"/>
      <c r="O16" s="362"/>
      <c r="P16" s="362"/>
      <c r="Q16" s="362"/>
    </row>
    <row r="17" spans="1:17" s="364" customFormat="1" x14ac:dyDescent="0.25">
      <c r="A17" s="362"/>
      <c r="B17" s="362"/>
      <c r="C17" s="362"/>
      <c r="D17" s="584"/>
      <c r="E17" s="584"/>
      <c r="F17" s="374"/>
      <c r="G17" s="375" t="s">
        <v>36</v>
      </c>
      <c r="H17" s="356">
        <f>SUM(H16)</f>
        <v>0</v>
      </c>
      <c r="I17" s="362"/>
      <c r="J17" s="365" t="s">
        <v>255</v>
      </c>
      <c r="K17" s="362"/>
      <c r="L17" s="362"/>
      <c r="M17" s="362"/>
      <c r="N17" s="362"/>
      <c r="O17" s="362"/>
      <c r="P17" s="362"/>
      <c r="Q17" s="362"/>
    </row>
    <row r="18" spans="1:17" s="116" customFormat="1" x14ac:dyDescent="0.25">
      <c r="A18" s="282"/>
      <c r="B18" s="282"/>
      <c r="C18" s="282"/>
      <c r="D18" s="128"/>
      <c r="E18" s="128"/>
      <c r="F18" s="105"/>
      <c r="G18" s="127"/>
      <c r="H18" s="290"/>
      <c r="I18" s="282"/>
    </row>
    <row r="19" spans="1:17" s="116" customFormat="1" x14ac:dyDescent="0.25">
      <c r="A19" s="104"/>
      <c r="B19" s="304" t="s">
        <v>369</v>
      </c>
      <c r="C19" s="109"/>
      <c r="D19" s="109"/>
      <c r="E19" s="109"/>
      <c r="F19" s="109"/>
      <c r="G19" s="109"/>
      <c r="H19" s="110"/>
      <c r="I19" s="104"/>
      <c r="J19" s="148" t="s">
        <v>256</v>
      </c>
    </row>
    <row r="20" spans="1:17" s="116" customFormat="1" ht="17.25" customHeight="1" x14ac:dyDescent="0.25">
      <c r="A20" s="104"/>
      <c r="B20" s="587"/>
      <c r="C20" s="588"/>
      <c r="D20" s="588"/>
      <c r="E20" s="588"/>
      <c r="F20" s="588"/>
      <c r="G20" s="588"/>
      <c r="H20" s="589"/>
      <c r="I20" s="104"/>
      <c r="J20"/>
    </row>
    <row r="21" spans="1:17" x14ac:dyDescent="0.25">
      <c r="A21" s="8"/>
      <c r="B21" s="111"/>
      <c r="C21" s="112"/>
      <c r="D21" s="112"/>
      <c r="E21" s="112"/>
      <c r="F21" s="112"/>
      <c r="G21" s="305" t="s">
        <v>366</v>
      </c>
      <c r="H21" s="288">
        <f>ROUND(H9,2)</f>
        <v>0</v>
      </c>
      <c r="I21" s="8"/>
      <c r="J21" s="148" t="s">
        <v>257</v>
      </c>
    </row>
    <row r="22" spans="1:17" s="116" customFormat="1" x14ac:dyDescent="0.25">
      <c r="A22" s="104"/>
      <c r="B22" s="104"/>
      <c r="C22" s="104"/>
      <c r="D22" s="128"/>
      <c r="E22" s="128"/>
      <c r="F22" s="105"/>
      <c r="G22" s="127"/>
      <c r="H22" s="89"/>
      <c r="I22" s="104"/>
    </row>
    <row r="23" spans="1:17" s="116" customFormat="1" x14ac:dyDescent="0.25">
      <c r="A23" s="104"/>
      <c r="B23" s="304" t="s">
        <v>370</v>
      </c>
      <c r="C23" s="109"/>
      <c r="D23" s="109"/>
      <c r="E23" s="109"/>
      <c r="F23" s="109"/>
      <c r="G23" s="109"/>
      <c r="H23" s="110"/>
      <c r="I23" s="104"/>
      <c r="J23" s="148" t="s">
        <v>256</v>
      </c>
    </row>
    <row r="24" spans="1:17" s="116" customFormat="1" ht="17.25" customHeight="1" x14ac:dyDescent="0.25">
      <c r="A24" s="104"/>
      <c r="B24" s="587"/>
      <c r="C24" s="588"/>
      <c r="D24" s="588"/>
      <c r="E24" s="588"/>
      <c r="F24" s="588"/>
      <c r="G24" s="588"/>
      <c r="H24" s="589"/>
      <c r="I24" s="104"/>
      <c r="J24"/>
    </row>
    <row r="25" spans="1:17" x14ac:dyDescent="0.25">
      <c r="A25" s="8"/>
      <c r="B25" s="111"/>
      <c r="C25" s="112"/>
      <c r="D25" s="112"/>
      <c r="E25" s="112"/>
      <c r="F25" s="112"/>
      <c r="G25" s="305" t="s">
        <v>368</v>
      </c>
      <c r="H25" s="288">
        <f>ROUND(H14,2)</f>
        <v>0</v>
      </c>
      <c r="I25" s="8"/>
      <c r="J25" s="148" t="s">
        <v>257</v>
      </c>
    </row>
    <row r="26" spans="1:17" x14ac:dyDescent="0.25">
      <c r="A26" s="8"/>
      <c r="B26" s="8"/>
      <c r="C26" s="8"/>
      <c r="D26" s="8"/>
      <c r="E26" s="8"/>
      <c r="F26" s="8"/>
      <c r="G26" s="8"/>
      <c r="H26" s="8"/>
      <c r="I26" s="8"/>
    </row>
    <row r="27" spans="1:17" s="364" customFormat="1" x14ac:dyDescent="0.25">
      <c r="A27" s="362"/>
      <c r="B27" s="344" t="s">
        <v>225</v>
      </c>
      <c r="C27" s="345"/>
      <c r="D27" s="360"/>
      <c r="E27" s="360"/>
      <c r="F27" s="360"/>
      <c r="G27" s="360"/>
      <c r="H27" s="361"/>
      <c r="I27" s="362"/>
      <c r="J27" s="366" t="s">
        <v>256</v>
      </c>
      <c r="L27" s="362"/>
    </row>
    <row r="28" spans="1:17" s="364" customFormat="1" x14ac:dyDescent="0.25">
      <c r="A28" s="362"/>
      <c r="B28" s="575"/>
      <c r="C28" s="576"/>
      <c r="D28" s="576"/>
      <c r="E28" s="576"/>
      <c r="F28" s="576"/>
      <c r="G28" s="576"/>
      <c r="H28" s="577"/>
      <c r="I28" s="362"/>
      <c r="L28" s="362"/>
    </row>
    <row r="29" spans="1:17" s="368" customFormat="1" x14ac:dyDescent="0.25">
      <c r="A29" s="150"/>
      <c r="B29" s="369"/>
      <c r="C29" s="370"/>
      <c r="D29" s="370"/>
      <c r="E29" s="370"/>
      <c r="F29" s="371"/>
      <c r="G29" s="367" t="s">
        <v>36</v>
      </c>
      <c r="H29" s="346">
        <f>ROUND(H17,2)</f>
        <v>0</v>
      </c>
      <c r="I29" s="150"/>
      <c r="J29" s="366" t="s">
        <v>258</v>
      </c>
    </row>
    <row r="30" spans="1:17" x14ac:dyDescent="0.25">
      <c r="A30" s="8"/>
      <c r="B30" s="8"/>
      <c r="C30" s="8"/>
      <c r="D30" s="8"/>
      <c r="E30" s="8"/>
      <c r="F30" s="8"/>
      <c r="G30" s="8"/>
      <c r="H30" s="86"/>
      <c r="I30" s="8"/>
    </row>
    <row r="31" spans="1:17" x14ac:dyDescent="0.25">
      <c r="A31" s="8"/>
      <c r="B31" s="8"/>
      <c r="C31" s="8"/>
      <c r="D31" s="8"/>
      <c r="E31" s="8"/>
      <c r="F31" s="571" t="s">
        <v>226</v>
      </c>
      <c r="G31" s="571"/>
      <c r="H31" s="76">
        <f>+H29+H21+H25</f>
        <v>0</v>
      </c>
      <c r="I31" s="8"/>
      <c r="J31" s="147" t="s">
        <v>259</v>
      </c>
    </row>
    <row r="32" spans="1:17" x14ac:dyDescent="0.25">
      <c r="A32" s="8"/>
      <c r="B32" s="8"/>
      <c r="C32" s="8"/>
      <c r="D32" s="8"/>
      <c r="E32" s="8"/>
      <c r="F32" s="8"/>
      <c r="G32" s="8"/>
      <c r="H32" s="8"/>
      <c r="I32" s="8"/>
    </row>
    <row r="33" spans="1:8" x14ac:dyDescent="0.25">
      <c r="A33" s="8"/>
      <c r="B33" s="8"/>
      <c r="C33" s="8"/>
      <c r="D33" s="8"/>
      <c r="E33" s="8"/>
      <c r="F33" s="8"/>
      <c r="G33" s="8"/>
      <c r="H33" s="8"/>
    </row>
    <row r="34" spans="1:8" x14ac:dyDescent="0.25">
      <c r="A34" s="8"/>
      <c r="B34" s="8"/>
      <c r="C34" s="8"/>
      <c r="D34" s="8"/>
      <c r="E34" s="8"/>
      <c r="F34" s="8"/>
      <c r="G34" s="8"/>
      <c r="H34" s="8"/>
    </row>
    <row r="35" spans="1:8" x14ac:dyDescent="0.25">
      <c r="A35" s="8"/>
      <c r="B35" s="8"/>
      <c r="C35" s="8"/>
      <c r="D35" s="8"/>
      <c r="E35" s="8"/>
      <c r="F35" s="8"/>
      <c r="G35" s="8"/>
      <c r="H35" s="8"/>
    </row>
    <row r="36" spans="1:8" x14ac:dyDescent="0.25">
      <c r="A36" s="8"/>
      <c r="B36" s="8"/>
      <c r="C36" s="8"/>
      <c r="D36" s="8"/>
      <c r="E36" s="8"/>
      <c r="F36" s="8"/>
      <c r="G36" s="8"/>
      <c r="H36" s="8"/>
    </row>
    <row r="37" spans="1:8" x14ac:dyDescent="0.25">
      <c r="A37" s="8"/>
      <c r="B37" s="8"/>
      <c r="C37" s="8"/>
      <c r="D37" s="8"/>
      <c r="E37" s="8"/>
      <c r="F37" s="8"/>
      <c r="G37" s="8"/>
      <c r="H37" s="8"/>
    </row>
    <row r="38" spans="1:8" x14ac:dyDescent="0.25">
      <c r="A38" s="8"/>
      <c r="B38" s="8"/>
      <c r="C38" s="8"/>
      <c r="D38" s="8"/>
      <c r="E38" s="8"/>
      <c r="F38" s="8"/>
      <c r="G38" s="8"/>
      <c r="H38" s="8"/>
    </row>
    <row r="39" spans="1:8" x14ac:dyDescent="0.25">
      <c r="A39" s="8"/>
      <c r="B39" s="8"/>
      <c r="C39" s="8"/>
      <c r="D39" s="8"/>
      <c r="E39" s="8"/>
      <c r="F39" s="8"/>
      <c r="G39" s="8"/>
      <c r="H39" s="8"/>
    </row>
    <row r="40" spans="1:8" x14ac:dyDescent="0.25">
      <c r="A40" s="8"/>
      <c r="B40" s="8"/>
      <c r="C40" s="8"/>
      <c r="D40" s="8"/>
      <c r="E40" s="8"/>
      <c r="F40" s="8"/>
      <c r="G40" s="8"/>
      <c r="H40" s="8"/>
    </row>
    <row r="41" spans="1:8" x14ac:dyDescent="0.25">
      <c r="A41" s="8"/>
      <c r="B41" s="8"/>
      <c r="C41" s="8"/>
      <c r="D41" s="8"/>
      <c r="E41" s="8"/>
      <c r="F41" s="8"/>
      <c r="G41" s="8"/>
      <c r="H41" s="8"/>
    </row>
    <row r="42" spans="1:8" x14ac:dyDescent="0.25">
      <c r="A42" s="8"/>
      <c r="B42" s="8"/>
      <c r="C42" s="8"/>
      <c r="D42" s="8"/>
      <c r="E42" s="8"/>
      <c r="F42" s="8"/>
      <c r="G42" s="8"/>
      <c r="H42" s="8"/>
    </row>
    <row r="43" spans="1:8" x14ac:dyDescent="0.25">
      <c r="A43" s="8"/>
      <c r="B43" s="8"/>
      <c r="C43" s="8"/>
      <c r="D43" s="8"/>
      <c r="E43" s="8"/>
      <c r="F43" s="8"/>
      <c r="G43" s="8"/>
      <c r="H43" s="8"/>
    </row>
    <row r="44" spans="1:8" x14ac:dyDescent="0.25">
      <c r="A44" s="8"/>
      <c r="B44" s="8"/>
      <c r="C44" s="8"/>
      <c r="D44" s="8"/>
      <c r="E44" s="8"/>
      <c r="F44" s="8"/>
      <c r="G44" s="8"/>
      <c r="H44" s="8"/>
    </row>
    <row r="45" spans="1:8" x14ac:dyDescent="0.25">
      <c r="A45" s="8"/>
      <c r="B45" s="8"/>
      <c r="C45" s="8"/>
      <c r="D45" s="8"/>
      <c r="E45" s="8"/>
      <c r="F45" s="8"/>
      <c r="G45" s="8"/>
      <c r="H45" s="8"/>
    </row>
    <row r="46" spans="1:8" x14ac:dyDescent="0.25">
      <c r="A46" s="8"/>
      <c r="B46" s="8"/>
      <c r="C46" s="8"/>
      <c r="D46" s="8"/>
      <c r="E46" s="8"/>
      <c r="F46" s="8"/>
      <c r="G46" s="8"/>
      <c r="H46" s="8"/>
    </row>
    <row r="47" spans="1:8" x14ac:dyDescent="0.25">
      <c r="A47" s="8"/>
      <c r="B47" s="8"/>
      <c r="C47" s="8"/>
      <c r="D47" s="8"/>
      <c r="E47" s="8"/>
      <c r="F47" s="8"/>
      <c r="G47" s="8"/>
      <c r="H47" s="8"/>
    </row>
    <row r="48" spans="1:8" x14ac:dyDescent="0.25">
      <c r="A48" s="8"/>
      <c r="B48" s="8"/>
      <c r="C48" s="8"/>
      <c r="D48" s="8"/>
      <c r="E48" s="8"/>
      <c r="F48" s="8"/>
      <c r="G48" s="8"/>
      <c r="H48" s="8"/>
    </row>
    <row r="49" spans="1:8" x14ac:dyDescent="0.25">
      <c r="A49" s="8"/>
      <c r="B49" s="8"/>
      <c r="C49" s="8"/>
      <c r="D49" s="8"/>
      <c r="E49" s="8"/>
      <c r="F49" s="8"/>
      <c r="G49" s="8"/>
      <c r="H49" s="8"/>
    </row>
    <row r="50" spans="1:8" x14ac:dyDescent="0.25">
      <c r="A50" s="8"/>
      <c r="B50" s="8"/>
      <c r="C50" s="8"/>
      <c r="D50" s="8"/>
      <c r="E50" s="8"/>
      <c r="F50" s="8"/>
      <c r="G50" s="8"/>
      <c r="H50" s="8"/>
    </row>
    <row r="51" spans="1:8" x14ac:dyDescent="0.25">
      <c r="A51" s="8"/>
      <c r="B51" s="8"/>
      <c r="C51" s="8"/>
      <c r="D51" s="8"/>
      <c r="E51" s="8"/>
      <c r="F51" s="8"/>
      <c r="G51" s="8"/>
      <c r="H51" s="8"/>
    </row>
    <row r="52" spans="1:8" x14ac:dyDescent="0.25">
      <c r="A52" s="8"/>
      <c r="B52" s="8"/>
      <c r="C52" s="8"/>
      <c r="D52" s="8"/>
      <c r="E52" s="8"/>
      <c r="F52" s="8"/>
      <c r="G52" s="8"/>
      <c r="H52" s="8"/>
    </row>
    <row r="53" spans="1:8" x14ac:dyDescent="0.25">
      <c r="A53" s="8"/>
      <c r="B53" s="8"/>
      <c r="C53" s="8"/>
      <c r="D53" s="8"/>
      <c r="E53" s="8"/>
      <c r="F53" s="8"/>
      <c r="G53" s="8"/>
      <c r="H53" s="8"/>
    </row>
    <row r="54" spans="1:8" x14ac:dyDescent="0.25">
      <c r="A54" s="8"/>
      <c r="B54" s="8"/>
      <c r="C54" s="8"/>
      <c r="D54" s="8"/>
      <c r="E54" s="8"/>
      <c r="F54" s="8"/>
      <c r="G54" s="8"/>
      <c r="H54" s="8"/>
    </row>
    <row r="55" spans="1:8" x14ac:dyDescent="0.25">
      <c r="A55" s="8"/>
      <c r="B55" s="8"/>
      <c r="C55" s="8"/>
      <c r="D55" s="8"/>
      <c r="E55" s="8"/>
      <c r="F55" s="8"/>
      <c r="G55" s="8"/>
      <c r="H55" s="8"/>
    </row>
    <row r="56" spans="1:8" x14ac:dyDescent="0.25">
      <c r="A56" s="8"/>
      <c r="B56" s="8"/>
      <c r="C56" s="8"/>
      <c r="D56" s="8"/>
      <c r="E56" s="8"/>
      <c r="F56" s="8"/>
      <c r="G56" s="8"/>
      <c r="H56" s="8"/>
    </row>
    <row r="57" spans="1:8" x14ac:dyDescent="0.25">
      <c r="A57" s="8"/>
      <c r="B57" s="8"/>
      <c r="C57" s="8"/>
      <c r="D57" s="8"/>
      <c r="E57" s="8"/>
      <c r="F57" s="8"/>
      <c r="G57" s="8"/>
      <c r="H57" s="8"/>
    </row>
    <row r="58" spans="1:8" x14ac:dyDescent="0.25">
      <c r="A58" s="8"/>
      <c r="B58" s="8"/>
      <c r="C58" s="8"/>
      <c r="D58" s="8"/>
      <c r="E58" s="8"/>
      <c r="F58" s="8"/>
      <c r="G58" s="8"/>
      <c r="H58" s="8"/>
    </row>
    <row r="59" spans="1:8" x14ac:dyDescent="0.25">
      <c r="A59" s="8"/>
      <c r="B59" s="8"/>
      <c r="C59" s="8"/>
      <c r="D59" s="8"/>
      <c r="E59" s="8"/>
      <c r="F59" s="8"/>
      <c r="G59" s="8"/>
      <c r="H59" s="8"/>
    </row>
    <row r="60" spans="1:8" x14ac:dyDescent="0.25">
      <c r="A60" s="8"/>
      <c r="B60" s="8"/>
      <c r="C60" s="8"/>
      <c r="D60" s="8"/>
      <c r="E60" s="8"/>
      <c r="F60" s="8"/>
      <c r="G60" s="8"/>
      <c r="H60" s="8"/>
    </row>
    <row r="61" spans="1:8" x14ac:dyDescent="0.25">
      <c r="A61" s="8"/>
      <c r="B61" s="8"/>
      <c r="C61" s="8"/>
      <c r="D61" s="8"/>
      <c r="E61" s="8"/>
      <c r="F61" s="8"/>
      <c r="G61" s="8"/>
      <c r="H61" s="8"/>
    </row>
    <row r="62" spans="1:8" x14ac:dyDescent="0.25">
      <c r="A62" s="8"/>
      <c r="B62" s="8"/>
      <c r="C62" s="8"/>
      <c r="D62" s="8"/>
      <c r="E62" s="8"/>
      <c r="F62" s="8"/>
      <c r="G62" s="8"/>
      <c r="H62" s="8"/>
    </row>
    <row r="63" spans="1:8" x14ac:dyDescent="0.25">
      <c r="A63" s="8"/>
      <c r="B63" s="8"/>
      <c r="C63" s="8"/>
      <c r="D63" s="8"/>
      <c r="E63" s="8"/>
      <c r="F63" s="8"/>
      <c r="G63" s="8"/>
      <c r="H63" s="8"/>
    </row>
    <row r="64" spans="1:8" x14ac:dyDescent="0.25">
      <c r="A64" s="8"/>
      <c r="B64" s="8"/>
      <c r="C64" s="8"/>
      <c r="D64" s="8"/>
      <c r="E64" s="8"/>
      <c r="F64" s="8"/>
      <c r="G64" s="8"/>
      <c r="H64" s="8"/>
    </row>
    <row r="65" spans="1:8" x14ac:dyDescent="0.25">
      <c r="A65" s="8"/>
      <c r="B65" s="8"/>
      <c r="C65" s="8"/>
      <c r="D65" s="8"/>
      <c r="E65" s="8"/>
      <c r="F65" s="8"/>
      <c r="G65" s="8"/>
      <c r="H65" s="8"/>
    </row>
    <row r="66" spans="1:8" x14ac:dyDescent="0.25">
      <c r="A66" s="8"/>
      <c r="B66" s="8"/>
      <c r="C66" s="8"/>
      <c r="D66" s="8"/>
      <c r="E66" s="8"/>
      <c r="F66" s="8"/>
      <c r="G66" s="8"/>
      <c r="H66" s="8"/>
    </row>
    <row r="67" spans="1:8" x14ac:dyDescent="0.25">
      <c r="A67" s="8"/>
      <c r="B67" s="8"/>
      <c r="C67" s="8"/>
      <c r="D67" s="8"/>
      <c r="E67" s="8"/>
      <c r="F67" s="8"/>
      <c r="G67" s="8"/>
      <c r="H67" s="8"/>
    </row>
    <row r="68" spans="1:8" x14ac:dyDescent="0.25">
      <c r="A68" s="8"/>
      <c r="B68" s="8"/>
      <c r="C68" s="8"/>
      <c r="D68" s="8"/>
      <c r="E68" s="8"/>
      <c r="F68" s="8"/>
      <c r="G68" s="8"/>
      <c r="H68" s="8"/>
    </row>
    <row r="69" spans="1:8" x14ac:dyDescent="0.25">
      <c r="A69" s="8"/>
      <c r="B69" s="8"/>
      <c r="C69" s="8"/>
      <c r="D69" s="8"/>
      <c r="E69" s="8"/>
      <c r="F69" s="8"/>
      <c r="G69" s="8"/>
      <c r="H69" s="8"/>
    </row>
    <row r="70" spans="1:8" x14ac:dyDescent="0.25">
      <c r="A70" s="8"/>
      <c r="B70" s="8"/>
      <c r="C70" s="8"/>
      <c r="D70" s="8"/>
      <c r="E70" s="8"/>
      <c r="F70" s="8"/>
      <c r="G70" s="8"/>
      <c r="H70" s="8"/>
    </row>
    <row r="71" spans="1:8" x14ac:dyDescent="0.25">
      <c r="A71" s="8"/>
      <c r="B71" s="8"/>
      <c r="C71" s="8"/>
      <c r="D71" s="8"/>
      <c r="E71" s="8"/>
      <c r="F71" s="8"/>
      <c r="G71" s="8"/>
      <c r="H71" s="8"/>
    </row>
    <row r="72" spans="1:8" x14ac:dyDescent="0.25">
      <c r="A72" s="8"/>
      <c r="B72" s="8"/>
      <c r="C72" s="8"/>
      <c r="D72" s="8"/>
      <c r="E72" s="8"/>
      <c r="F72" s="8"/>
      <c r="G72" s="8"/>
      <c r="H72" s="8"/>
    </row>
    <row r="73" spans="1:8" x14ac:dyDescent="0.25">
      <c r="A73" s="8"/>
      <c r="B73" s="8"/>
      <c r="C73" s="8"/>
      <c r="D73" s="8"/>
      <c r="E73" s="8"/>
      <c r="F73" s="8"/>
      <c r="G73" s="8"/>
      <c r="H73" s="8"/>
    </row>
    <row r="74" spans="1:8" x14ac:dyDescent="0.25">
      <c r="A74" s="8"/>
      <c r="B74" s="8"/>
      <c r="C74" s="8"/>
      <c r="D74" s="8"/>
      <c r="E74" s="8"/>
      <c r="F74" s="8"/>
      <c r="G74" s="8"/>
      <c r="H74" s="8"/>
    </row>
    <row r="75" spans="1:8" x14ac:dyDescent="0.25">
      <c r="A75" s="8"/>
      <c r="B75" s="8"/>
      <c r="C75" s="8"/>
      <c r="D75" s="8"/>
      <c r="E75" s="8"/>
      <c r="F75" s="8"/>
      <c r="G75" s="8"/>
      <c r="H75" s="8"/>
    </row>
    <row r="76" spans="1:8" x14ac:dyDescent="0.25">
      <c r="A76" s="8"/>
      <c r="B76" s="8"/>
      <c r="C76" s="8"/>
      <c r="D76" s="8"/>
      <c r="E76" s="8"/>
      <c r="F76" s="8"/>
      <c r="G76" s="8"/>
      <c r="H76" s="8"/>
    </row>
    <row r="77" spans="1:8" x14ac:dyDescent="0.25">
      <c r="A77" s="8"/>
      <c r="B77" s="8"/>
      <c r="C77" s="8"/>
      <c r="D77" s="8"/>
      <c r="E77" s="8"/>
      <c r="F77" s="8"/>
      <c r="G77" s="8"/>
      <c r="H77" s="8"/>
    </row>
    <row r="78" spans="1:8" x14ac:dyDescent="0.25">
      <c r="A78" s="8"/>
      <c r="B78" s="8"/>
      <c r="C78" s="8"/>
      <c r="D78" s="8"/>
      <c r="E78" s="8"/>
      <c r="F78" s="8"/>
      <c r="G78" s="8"/>
      <c r="H78" s="8"/>
    </row>
    <row r="79" spans="1:8" x14ac:dyDescent="0.25">
      <c r="A79" s="8"/>
      <c r="B79" s="8"/>
      <c r="C79" s="8"/>
      <c r="D79" s="8"/>
      <c r="E79" s="8"/>
      <c r="F79" s="8"/>
      <c r="G79" s="8"/>
      <c r="H79" s="8"/>
    </row>
    <row r="80" spans="1:8" x14ac:dyDescent="0.25">
      <c r="A80" s="8"/>
      <c r="B80" s="8"/>
      <c r="C80" s="8"/>
      <c r="D80" s="8"/>
      <c r="E80" s="8"/>
      <c r="F80" s="8"/>
      <c r="G80" s="8"/>
      <c r="H80" s="8"/>
    </row>
    <row r="81" spans="1:8" x14ac:dyDescent="0.25">
      <c r="A81" s="8"/>
      <c r="B81" s="8"/>
      <c r="C81" s="8"/>
      <c r="D81" s="8"/>
      <c r="E81" s="8"/>
      <c r="F81" s="8"/>
      <c r="G81" s="8"/>
      <c r="H81" s="8"/>
    </row>
    <row r="82" spans="1:8" x14ac:dyDescent="0.25">
      <c r="A82" s="8"/>
      <c r="B82" s="8"/>
      <c r="C82" s="8"/>
      <c r="D82" s="8"/>
      <c r="E82" s="8"/>
      <c r="F82" s="8"/>
      <c r="G82" s="8"/>
      <c r="H82" s="8"/>
    </row>
    <row r="83" spans="1:8" x14ac:dyDescent="0.25">
      <c r="A83" s="8"/>
      <c r="B83" s="8"/>
      <c r="C83" s="8"/>
      <c r="D83" s="8"/>
      <c r="E83" s="8"/>
      <c r="F83" s="8"/>
      <c r="G83" s="8"/>
      <c r="H83" s="8"/>
    </row>
    <row r="84" spans="1:8" x14ac:dyDescent="0.25">
      <c r="A84" s="8"/>
      <c r="B84" s="8"/>
      <c r="C84" s="8"/>
      <c r="D84" s="8"/>
      <c r="E84" s="8"/>
      <c r="F84" s="8"/>
      <c r="G84" s="8"/>
      <c r="H84" s="8"/>
    </row>
    <row r="85" spans="1:8" x14ac:dyDescent="0.25">
      <c r="A85" s="8"/>
      <c r="B85" s="8"/>
      <c r="C85" s="8"/>
      <c r="D85" s="8"/>
      <c r="E85" s="8"/>
      <c r="F85" s="8"/>
      <c r="G85" s="8"/>
      <c r="H85" s="8"/>
    </row>
    <row r="86" spans="1:8" x14ac:dyDescent="0.25">
      <c r="A86" s="8"/>
      <c r="B86" s="8"/>
      <c r="C86" s="8"/>
      <c r="D86" s="8"/>
      <c r="E86" s="8"/>
      <c r="F86" s="8"/>
      <c r="G86" s="8"/>
      <c r="H86" s="8"/>
    </row>
    <row r="87" spans="1:8" x14ac:dyDescent="0.25">
      <c r="A87" s="8"/>
      <c r="B87" s="8"/>
      <c r="C87" s="8"/>
      <c r="D87" s="8"/>
      <c r="E87" s="8"/>
      <c r="F87" s="8"/>
      <c r="G87" s="8"/>
      <c r="H87" s="8"/>
    </row>
    <row r="88" spans="1:8" x14ac:dyDescent="0.25">
      <c r="A88" s="8"/>
      <c r="B88" s="8"/>
      <c r="C88" s="8"/>
      <c r="D88" s="8"/>
      <c r="E88" s="8"/>
      <c r="F88" s="8"/>
      <c r="G88" s="8"/>
      <c r="H88" s="8"/>
    </row>
    <row r="89" spans="1:8" x14ac:dyDescent="0.25">
      <c r="A89" s="8"/>
      <c r="B89" s="8"/>
      <c r="C89" s="8"/>
      <c r="D89" s="8"/>
      <c r="E89" s="8"/>
      <c r="F89" s="8"/>
      <c r="G89" s="8"/>
      <c r="H89" s="8"/>
    </row>
    <row r="90" spans="1:8" x14ac:dyDescent="0.25">
      <c r="A90" s="8"/>
      <c r="B90" s="8"/>
      <c r="C90" s="8"/>
      <c r="D90" s="8"/>
      <c r="E90" s="8"/>
      <c r="F90" s="8"/>
      <c r="G90" s="8"/>
      <c r="H90" s="8"/>
    </row>
    <row r="91" spans="1:8" x14ac:dyDescent="0.25">
      <c r="A91" s="8"/>
      <c r="B91" s="8"/>
      <c r="C91" s="8"/>
      <c r="D91" s="8"/>
      <c r="E91" s="8"/>
      <c r="F91" s="8"/>
      <c r="G91" s="8"/>
      <c r="H91" s="8"/>
    </row>
    <row r="92" spans="1:8" x14ac:dyDescent="0.25">
      <c r="A92" s="8"/>
      <c r="B92" s="8"/>
      <c r="C92" s="8"/>
      <c r="D92" s="8"/>
      <c r="E92" s="8"/>
      <c r="F92" s="8"/>
      <c r="G92" s="8"/>
      <c r="H92" s="8"/>
    </row>
    <row r="93" spans="1:8" x14ac:dyDescent="0.25">
      <c r="A93" s="8"/>
      <c r="B93" s="8"/>
      <c r="C93" s="8"/>
      <c r="D93" s="8"/>
      <c r="E93" s="8"/>
      <c r="F93" s="8"/>
      <c r="G93" s="8"/>
      <c r="H93" s="8"/>
    </row>
    <row r="94" spans="1:8" x14ac:dyDescent="0.25">
      <c r="A94" s="8"/>
      <c r="B94" s="8"/>
      <c r="C94" s="8"/>
      <c r="D94" s="8"/>
      <c r="E94" s="8"/>
      <c r="F94" s="8"/>
      <c r="G94" s="8"/>
      <c r="H94" s="8"/>
    </row>
    <row r="95" spans="1:8" x14ac:dyDescent="0.25">
      <c r="A95" s="8"/>
      <c r="B95" s="8"/>
      <c r="C95" s="8"/>
      <c r="D95" s="8"/>
      <c r="E95" s="8"/>
      <c r="F95" s="8"/>
      <c r="G95" s="8"/>
      <c r="H95" s="8"/>
    </row>
    <row r="96" spans="1:8" x14ac:dyDescent="0.25">
      <c r="A96" s="8"/>
      <c r="B96" s="8"/>
      <c r="C96" s="8"/>
      <c r="D96" s="8"/>
      <c r="E96" s="8"/>
      <c r="F96" s="8"/>
      <c r="G96" s="8"/>
      <c r="H96" s="8"/>
    </row>
    <row r="97" spans="1:8" x14ac:dyDescent="0.25">
      <c r="A97" s="8"/>
      <c r="B97" s="8"/>
      <c r="C97" s="8"/>
      <c r="D97" s="8"/>
      <c r="E97" s="8"/>
      <c r="F97" s="8"/>
      <c r="G97" s="8"/>
      <c r="H97" s="8"/>
    </row>
    <row r="98" spans="1:8" x14ac:dyDescent="0.25">
      <c r="A98" s="8"/>
      <c r="B98" s="8"/>
      <c r="C98" s="8"/>
      <c r="D98" s="8"/>
      <c r="E98" s="8"/>
      <c r="F98" s="8"/>
      <c r="G98" s="8"/>
      <c r="H98" s="8"/>
    </row>
    <row r="99" spans="1:8" x14ac:dyDescent="0.25">
      <c r="A99" s="8"/>
      <c r="B99" s="8"/>
      <c r="C99" s="8"/>
      <c r="D99" s="8"/>
      <c r="E99" s="8"/>
      <c r="F99" s="8"/>
      <c r="G99" s="8"/>
      <c r="H99" s="8"/>
    </row>
    <row r="100" spans="1:8" x14ac:dyDescent="0.25">
      <c r="A100" s="8"/>
      <c r="B100" s="8"/>
      <c r="C100" s="8"/>
      <c r="D100" s="8"/>
      <c r="E100" s="8"/>
      <c r="F100" s="8"/>
      <c r="G100" s="8"/>
      <c r="H100" s="8"/>
    </row>
    <row r="101" spans="1:8" x14ac:dyDescent="0.25">
      <c r="A101" s="8"/>
      <c r="B101" s="8"/>
      <c r="C101" s="8"/>
      <c r="D101" s="8"/>
      <c r="E101" s="8"/>
      <c r="F101" s="8"/>
      <c r="G101" s="8"/>
      <c r="H101" s="8"/>
    </row>
    <row r="102" spans="1:8" x14ac:dyDescent="0.25">
      <c r="A102" s="8"/>
      <c r="B102" s="8"/>
      <c r="C102" s="8"/>
      <c r="D102" s="8"/>
      <c r="E102" s="8"/>
      <c r="F102" s="8"/>
      <c r="G102" s="8"/>
      <c r="H102" s="8"/>
    </row>
    <row r="103" spans="1:8" x14ac:dyDescent="0.25">
      <c r="A103" s="8"/>
      <c r="B103" s="8"/>
      <c r="C103" s="8"/>
      <c r="D103" s="8"/>
      <c r="E103" s="8"/>
      <c r="F103" s="8"/>
      <c r="G103" s="8"/>
      <c r="H103" s="8"/>
    </row>
    <row r="104" spans="1:8" x14ac:dyDescent="0.25">
      <c r="A104" s="8"/>
      <c r="B104" s="8"/>
      <c r="C104" s="8"/>
      <c r="D104" s="8"/>
      <c r="E104" s="8"/>
      <c r="F104" s="8"/>
      <c r="G104" s="8"/>
      <c r="H104" s="8"/>
    </row>
    <row r="105" spans="1:8" x14ac:dyDescent="0.25">
      <c r="A105" s="8"/>
      <c r="B105" s="8"/>
      <c r="C105" s="8"/>
      <c r="D105" s="8"/>
      <c r="E105" s="8"/>
      <c r="F105" s="8"/>
      <c r="G105" s="8"/>
      <c r="H105" s="8"/>
    </row>
    <row r="106" spans="1:8" x14ac:dyDescent="0.25">
      <c r="A106" s="8"/>
      <c r="B106" s="8"/>
      <c r="C106" s="8"/>
      <c r="D106" s="8"/>
      <c r="E106" s="8"/>
      <c r="F106" s="8"/>
      <c r="G106" s="8"/>
      <c r="H106" s="8"/>
    </row>
    <row r="107" spans="1:8" x14ac:dyDescent="0.25">
      <c r="A107" s="8"/>
      <c r="B107" s="8"/>
      <c r="C107" s="8"/>
      <c r="D107" s="8"/>
      <c r="E107" s="8"/>
      <c r="F107" s="8"/>
      <c r="G107" s="8"/>
      <c r="H107" s="8"/>
    </row>
    <row r="108" spans="1:8" x14ac:dyDescent="0.25">
      <c r="A108" s="8"/>
      <c r="B108" s="8"/>
      <c r="C108" s="8"/>
      <c r="D108" s="8"/>
      <c r="E108" s="8"/>
      <c r="F108" s="8"/>
      <c r="G108" s="8"/>
      <c r="H108" s="8"/>
    </row>
    <row r="109" spans="1:8" x14ac:dyDescent="0.25">
      <c r="A109" s="8"/>
      <c r="B109" s="8"/>
      <c r="C109" s="8"/>
      <c r="D109" s="8"/>
      <c r="E109" s="8"/>
      <c r="F109" s="8"/>
      <c r="G109" s="8"/>
      <c r="H109" s="8"/>
    </row>
    <row r="110" spans="1:8" x14ac:dyDescent="0.25">
      <c r="A110" s="8"/>
      <c r="B110" s="8"/>
      <c r="C110" s="8"/>
      <c r="D110" s="8"/>
      <c r="E110" s="8"/>
      <c r="F110" s="8"/>
      <c r="G110" s="8"/>
      <c r="H110" s="8"/>
    </row>
    <row r="111" spans="1:8" x14ac:dyDescent="0.25">
      <c r="A111" s="8"/>
      <c r="B111" s="8"/>
      <c r="C111" s="8"/>
      <c r="D111" s="8"/>
      <c r="E111" s="8"/>
      <c r="F111" s="8"/>
      <c r="G111" s="8"/>
      <c r="H111" s="8"/>
    </row>
    <row r="112" spans="1:8" x14ac:dyDescent="0.25">
      <c r="A112" s="8"/>
      <c r="B112" s="8"/>
      <c r="C112" s="8"/>
      <c r="D112" s="8"/>
      <c r="E112" s="8"/>
      <c r="F112" s="8"/>
      <c r="G112" s="8"/>
      <c r="H112" s="8"/>
    </row>
    <row r="113" spans="1:8" x14ac:dyDescent="0.25">
      <c r="A113" s="8"/>
      <c r="B113" s="8"/>
      <c r="C113" s="8"/>
      <c r="D113" s="8"/>
      <c r="E113" s="8"/>
      <c r="F113" s="8"/>
      <c r="G113" s="8"/>
      <c r="H113" s="8"/>
    </row>
    <row r="114" spans="1:8" x14ac:dyDescent="0.25">
      <c r="A114" s="8"/>
      <c r="B114" s="8"/>
      <c r="C114" s="8"/>
      <c r="D114" s="8"/>
      <c r="E114" s="8"/>
      <c r="F114" s="8"/>
      <c r="G114" s="8"/>
      <c r="H114" s="8"/>
    </row>
    <row r="115" spans="1:8" x14ac:dyDescent="0.25">
      <c r="A115" s="8"/>
      <c r="B115" s="8"/>
      <c r="C115" s="8"/>
      <c r="D115" s="8"/>
      <c r="E115" s="8"/>
      <c r="F115" s="8"/>
      <c r="G115" s="8"/>
      <c r="H115" s="8"/>
    </row>
    <row r="116" spans="1:8" x14ac:dyDescent="0.25">
      <c r="A116" s="8"/>
      <c r="B116" s="8"/>
      <c r="C116" s="8"/>
      <c r="D116" s="8"/>
      <c r="E116" s="8"/>
      <c r="F116" s="8"/>
      <c r="G116" s="8"/>
      <c r="H116" s="8"/>
    </row>
    <row r="117" spans="1:8" x14ac:dyDescent="0.25">
      <c r="A117" s="8"/>
      <c r="B117" s="8"/>
      <c r="C117" s="8"/>
      <c r="D117" s="8"/>
      <c r="E117" s="8"/>
      <c r="F117" s="8"/>
      <c r="G117" s="8"/>
      <c r="H117" s="8"/>
    </row>
    <row r="118" spans="1:8" x14ac:dyDescent="0.25">
      <c r="A118" s="8"/>
      <c r="B118" s="8"/>
      <c r="C118" s="8"/>
      <c r="D118" s="8"/>
      <c r="E118" s="8"/>
      <c r="F118" s="8"/>
      <c r="G118" s="8"/>
      <c r="H118" s="8"/>
    </row>
    <row r="119" spans="1:8" x14ac:dyDescent="0.25">
      <c r="A119" s="8"/>
      <c r="B119" s="8"/>
      <c r="C119" s="8"/>
      <c r="D119" s="8"/>
      <c r="E119" s="8"/>
      <c r="F119" s="8"/>
      <c r="G119" s="8"/>
      <c r="H119" s="8"/>
    </row>
    <row r="120" spans="1:8" x14ac:dyDescent="0.25">
      <c r="A120" s="8"/>
      <c r="B120" s="8"/>
      <c r="C120" s="8"/>
      <c r="D120" s="8"/>
      <c r="E120" s="8"/>
      <c r="F120" s="8"/>
      <c r="G120" s="8"/>
      <c r="H120" s="8"/>
    </row>
    <row r="121" spans="1:8" x14ac:dyDescent="0.25">
      <c r="A121" s="8"/>
      <c r="B121" s="8"/>
      <c r="C121" s="8"/>
      <c r="D121" s="8"/>
      <c r="E121" s="8"/>
      <c r="F121" s="8"/>
      <c r="G121" s="8"/>
      <c r="H121" s="8"/>
    </row>
    <row r="122" spans="1:8" x14ac:dyDescent="0.25">
      <c r="A122" s="8"/>
      <c r="B122" s="8"/>
      <c r="C122" s="8"/>
      <c r="D122" s="8"/>
      <c r="E122" s="8"/>
      <c r="F122" s="8"/>
      <c r="G122" s="8"/>
      <c r="H122" s="8"/>
    </row>
    <row r="123" spans="1:8" x14ac:dyDescent="0.25">
      <c r="A123" s="8"/>
      <c r="B123" s="8"/>
      <c r="C123" s="8"/>
      <c r="D123" s="8"/>
      <c r="E123" s="8"/>
      <c r="F123" s="8"/>
      <c r="G123" s="8"/>
      <c r="H123" s="8"/>
    </row>
    <row r="124" spans="1:8" x14ac:dyDescent="0.25">
      <c r="A124" s="8"/>
      <c r="B124" s="8"/>
      <c r="C124" s="8"/>
      <c r="D124" s="8"/>
      <c r="E124" s="8"/>
      <c r="F124" s="8"/>
      <c r="G124" s="8"/>
      <c r="H124" s="8"/>
    </row>
    <row r="125" spans="1:8" x14ac:dyDescent="0.25">
      <c r="A125" s="8"/>
      <c r="B125" s="8"/>
      <c r="C125" s="8"/>
      <c r="D125" s="8"/>
      <c r="E125" s="8"/>
      <c r="F125" s="8"/>
      <c r="G125" s="8"/>
      <c r="H125" s="8"/>
    </row>
    <row r="126" spans="1:8" x14ac:dyDescent="0.25">
      <c r="A126" s="8"/>
      <c r="B126" s="8"/>
      <c r="C126" s="8"/>
      <c r="D126" s="8"/>
      <c r="E126" s="8"/>
      <c r="F126" s="8"/>
      <c r="G126" s="8"/>
      <c r="H126" s="8"/>
    </row>
    <row r="127" spans="1:8" x14ac:dyDescent="0.25">
      <c r="A127" s="8"/>
      <c r="B127" s="8"/>
      <c r="C127" s="8"/>
      <c r="D127" s="8"/>
      <c r="E127" s="8"/>
      <c r="F127" s="8"/>
      <c r="G127" s="8"/>
      <c r="H127" s="8"/>
    </row>
    <row r="128" spans="1:8" x14ac:dyDescent="0.25">
      <c r="A128" s="8"/>
      <c r="B128" s="8"/>
      <c r="C128" s="8"/>
      <c r="D128" s="8"/>
      <c r="E128" s="8"/>
      <c r="F128" s="8"/>
      <c r="G128" s="8"/>
      <c r="H128" s="8"/>
    </row>
    <row r="129" spans="1:8" x14ac:dyDescent="0.25">
      <c r="A129" s="8"/>
      <c r="B129" s="8"/>
      <c r="C129" s="8"/>
      <c r="D129" s="8"/>
      <c r="E129" s="8"/>
      <c r="F129" s="8"/>
      <c r="G129" s="8"/>
      <c r="H129" s="8"/>
    </row>
    <row r="130" spans="1:8" x14ac:dyDescent="0.25">
      <c r="A130" s="8"/>
      <c r="B130" s="8"/>
      <c r="C130" s="8"/>
      <c r="D130" s="8"/>
      <c r="E130" s="8"/>
      <c r="F130" s="8"/>
      <c r="G130" s="8"/>
      <c r="H130" s="8"/>
    </row>
    <row r="131" spans="1:8" x14ac:dyDescent="0.25">
      <c r="A131" s="8"/>
      <c r="B131" s="8"/>
      <c r="C131" s="8"/>
      <c r="D131" s="8"/>
      <c r="E131" s="8"/>
      <c r="F131" s="8"/>
      <c r="G131" s="8"/>
      <c r="H131" s="8"/>
    </row>
    <row r="132" spans="1:8" x14ac:dyDescent="0.25">
      <c r="A132" s="8"/>
      <c r="B132" s="8"/>
      <c r="C132" s="8"/>
      <c r="D132" s="8"/>
      <c r="E132" s="8"/>
      <c r="F132" s="8"/>
      <c r="G132" s="8"/>
      <c r="H132" s="8"/>
    </row>
    <row r="133" spans="1:8" x14ac:dyDescent="0.25">
      <c r="A133" s="8"/>
      <c r="B133" s="8"/>
      <c r="C133" s="8"/>
      <c r="D133" s="8"/>
      <c r="E133" s="8"/>
      <c r="F133" s="8"/>
      <c r="G133" s="8"/>
      <c r="H133" s="8"/>
    </row>
    <row r="134" spans="1:8" x14ac:dyDescent="0.25">
      <c r="A134" s="8"/>
      <c r="B134" s="8"/>
      <c r="C134" s="8"/>
      <c r="D134" s="8"/>
      <c r="E134" s="8"/>
      <c r="F134" s="8"/>
      <c r="G134" s="8"/>
      <c r="H134" s="8"/>
    </row>
    <row r="135" spans="1:8" x14ac:dyDescent="0.25">
      <c r="A135" s="8"/>
      <c r="B135" s="8"/>
      <c r="C135" s="8"/>
      <c r="D135" s="8"/>
      <c r="E135" s="8"/>
      <c r="F135" s="8"/>
      <c r="G135" s="8"/>
      <c r="H135" s="8"/>
    </row>
    <row r="136" spans="1:8" x14ac:dyDescent="0.25">
      <c r="A136" s="8"/>
      <c r="B136" s="8"/>
      <c r="C136" s="8"/>
      <c r="D136" s="8"/>
      <c r="E136" s="8"/>
      <c r="F136" s="8"/>
      <c r="G136" s="8"/>
      <c r="H136" s="8"/>
    </row>
    <row r="137" spans="1:8" x14ac:dyDescent="0.25">
      <c r="A137" s="8"/>
      <c r="B137" s="8"/>
      <c r="C137" s="8"/>
      <c r="D137" s="8"/>
      <c r="E137" s="8"/>
      <c r="F137" s="8"/>
      <c r="G137" s="8"/>
      <c r="H137" s="8"/>
    </row>
    <row r="138" spans="1:8" x14ac:dyDescent="0.25">
      <c r="A138" s="8"/>
      <c r="B138" s="8"/>
      <c r="C138" s="8"/>
      <c r="D138" s="8"/>
      <c r="E138" s="8"/>
      <c r="F138" s="8"/>
      <c r="G138" s="8"/>
      <c r="H138" s="8"/>
    </row>
    <row r="139" spans="1:8" x14ac:dyDescent="0.25">
      <c r="A139" s="8"/>
      <c r="B139" s="8"/>
      <c r="C139" s="8"/>
      <c r="D139" s="8"/>
      <c r="E139" s="8"/>
      <c r="F139" s="8"/>
      <c r="G139" s="8"/>
      <c r="H139" s="8"/>
    </row>
    <row r="140" spans="1:8" x14ac:dyDescent="0.25">
      <c r="A140" s="8"/>
      <c r="B140" s="8"/>
      <c r="C140" s="8"/>
      <c r="D140" s="8"/>
      <c r="E140" s="8"/>
      <c r="F140" s="8"/>
      <c r="G140" s="8"/>
      <c r="H140" s="8"/>
    </row>
    <row r="141" spans="1:8" x14ac:dyDescent="0.25">
      <c r="A141" s="8"/>
      <c r="B141" s="8"/>
      <c r="C141" s="8"/>
      <c r="D141" s="8"/>
      <c r="E141" s="8"/>
      <c r="F141" s="8"/>
      <c r="G141" s="8"/>
      <c r="H141" s="8"/>
    </row>
    <row r="142" spans="1:8" x14ac:dyDescent="0.25">
      <c r="A142" s="8"/>
      <c r="B142" s="8"/>
      <c r="C142" s="8"/>
      <c r="D142" s="8"/>
      <c r="E142" s="8"/>
      <c r="F142" s="8"/>
      <c r="G142" s="8"/>
      <c r="H142" s="8"/>
    </row>
    <row r="143" spans="1:8" x14ac:dyDescent="0.25">
      <c r="A143" s="8"/>
      <c r="B143" s="8"/>
      <c r="C143" s="8"/>
      <c r="D143" s="8"/>
      <c r="E143" s="8"/>
      <c r="F143" s="8"/>
      <c r="G143" s="8"/>
      <c r="H143" s="8"/>
    </row>
    <row r="144" spans="1:8" x14ac:dyDescent="0.25">
      <c r="A144" s="8"/>
      <c r="B144" s="8"/>
      <c r="C144" s="8"/>
      <c r="D144" s="8"/>
      <c r="E144" s="8"/>
      <c r="F144" s="8"/>
      <c r="G144" s="8"/>
      <c r="H144" s="8"/>
    </row>
    <row r="145" spans="1:8" x14ac:dyDescent="0.25">
      <c r="A145" s="8"/>
      <c r="B145" s="8"/>
      <c r="C145" s="8"/>
      <c r="D145" s="8"/>
      <c r="E145" s="8"/>
      <c r="F145" s="8"/>
      <c r="G145" s="8"/>
      <c r="H145" s="8"/>
    </row>
    <row r="146" spans="1:8" x14ac:dyDescent="0.25">
      <c r="A146" s="8"/>
      <c r="B146" s="8"/>
      <c r="C146" s="8"/>
      <c r="D146" s="8"/>
      <c r="E146" s="8"/>
      <c r="F146" s="8"/>
      <c r="G146" s="8"/>
      <c r="H146" s="8"/>
    </row>
    <row r="147" spans="1:8" x14ac:dyDescent="0.25">
      <c r="A147" s="8"/>
      <c r="B147" s="8"/>
      <c r="C147" s="8"/>
      <c r="D147" s="8"/>
      <c r="E147" s="8"/>
      <c r="F147" s="8"/>
      <c r="G147" s="8"/>
      <c r="H147" s="8"/>
    </row>
    <row r="148" spans="1:8" x14ac:dyDescent="0.25">
      <c r="A148" s="8"/>
      <c r="B148" s="8"/>
      <c r="C148" s="8"/>
      <c r="D148" s="8"/>
      <c r="E148" s="8"/>
      <c r="F148" s="8"/>
      <c r="G148" s="8"/>
      <c r="H148" s="8"/>
    </row>
    <row r="149" spans="1:8" x14ac:dyDescent="0.25">
      <c r="A149" s="8"/>
      <c r="B149" s="8"/>
      <c r="C149" s="8"/>
      <c r="D149" s="8"/>
      <c r="E149" s="8"/>
      <c r="F149" s="8"/>
      <c r="G149" s="8"/>
      <c r="H149" s="8"/>
    </row>
    <row r="150" spans="1:8" x14ac:dyDescent="0.25">
      <c r="A150" s="8"/>
      <c r="B150" s="8"/>
      <c r="C150" s="8"/>
      <c r="D150" s="8"/>
      <c r="E150" s="8"/>
      <c r="F150" s="8"/>
      <c r="G150" s="8"/>
      <c r="H150" s="8"/>
    </row>
    <row r="151" spans="1:8" x14ac:dyDescent="0.25">
      <c r="A151" s="8"/>
      <c r="B151" s="8"/>
      <c r="C151" s="8"/>
      <c r="D151" s="8"/>
      <c r="E151" s="8"/>
      <c r="F151" s="8"/>
      <c r="G151" s="8"/>
      <c r="H151" s="8"/>
    </row>
    <row r="152" spans="1:8" x14ac:dyDescent="0.25">
      <c r="A152" s="8"/>
      <c r="B152" s="8"/>
      <c r="C152" s="8"/>
      <c r="D152" s="8"/>
      <c r="E152" s="8"/>
      <c r="F152" s="8"/>
      <c r="G152" s="8"/>
      <c r="H152" s="8"/>
    </row>
    <row r="153" spans="1:8" x14ac:dyDescent="0.25">
      <c r="A153" s="8"/>
      <c r="B153" s="8"/>
      <c r="C153" s="8"/>
      <c r="D153" s="8"/>
      <c r="E153" s="8"/>
      <c r="F153" s="8"/>
      <c r="G153" s="8"/>
      <c r="H153" s="8"/>
    </row>
    <row r="154" spans="1:8" x14ac:dyDescent="0.25">
      <c r="A154" s="8"/>
      <c r="B154" s="8"/>
      <c r="C154" s="8"/>
      <c r="D154" s="8"/>
      <c r="E154" s="8"/>
      <c r="F154" s="8"/>
      <c r="G154" s="8"/>
      <c r="H154" s="8"/>
    </row>
    <row r="155" spans="1:8" x14ac:dyDescent="0.25">
      <c r="A155" s="8"/>
      <c r="B155" s="8"/>
      <c r="C155" s="8"/>
      <c r="D155" s="8"/>
      <c r="E155" s="8"/>
      <c r="F155" s="8"/>
      <c r="G155" s="8"/>
      <c r="H155" s="8"/>
    </row>
    <row r="156" spans="1:8" x14ac:dyDescent="0.25">
      <c r="A156" s="8"/>
      <c r="B156" s="8"/>
      <c r="C156" s="8"/>
      <c r="D156" s="8"/>
      <c r="E156" s="8"/>
      <c r="F156" s="8"/>
      <c r="G156" s="8"/>
      <c r="H156" s="8"/>
    </row>
    <row r="157" spans="1:8" x14ac:dyDescent="0.25">
      <c r="A157" s="8"/>
      <c r="B157" s="8"/>
      <c r="C157" s="8"/>
      <c r="D157" s="8"/>
      <c r="E157" s="8"/>
      <c r="F157" s="8"/>
      <c r="G157" s="8"/>
      <c r="H157" s="8"/>
    </row>
    <row r="158" spans="1:8" x14ac:dyDescent="0.25">
      <c r="A158" s="8"/>
      <c r="B158" s="8"/>
      <c r="C158" s="8"/>
      <c r="D158" s="8"/>
      <c r="E158" s="8"/>
      <c r="F158" s="8"/>
      <c r="G158" s="8"/>
      <c r="H158" s="8"/>
    </row>
    <row r="159" spans="1:8" x14ac:dyDescent="0.25">
      <c r="A159" s="8"/>
      <c r="B159" s="8"/>
      <c r="C159" s="8"/>
      <c r="D159" s="8"/>
      <c r="E159" s="8"/>
      <c r="F159" s="8"/>
      <c r="G159" s="8"/>
      <c r="H159" s="8"/>
    </row>
    <row r="160" spans="1:8" x14ac:dyDescent="0.25">
      <c r="A160" s="8"/>
      <c r="B160" s="8"/>
      <c r="C160" s="8"/>
      <c r="D160" s="8"/>
      <c r="E160" s="8"/>
      <c r="F160" s="8"/>
      <c r="G160" s="8"/>
      <c r="H160" s="8"/>
    </row>
    <row r="161" spans="1:8" x14ac:dyDescent="0.25">
      <c r="A161" s="8"/>
      <c r="B161" s="8"/>
      <c r="C161" s="8"/>
      <c r="D161" s="8"/>
      <c r="E161" s="8"/>
      <c r="F161" s="8"/>
      <c r="G161" s="8"/>
      <c r="H161" s="8"/>
    </row>
    <row r="162" spans="1:8" x14ac:dyDescent="0.25">
      <c r="A162" s="8"/>
      <c r="B162" s="8"/>
      <c r="C162" s="8"/>
      <c r="D162" s="8"/>
      <c r="E162" s="8"/>
      <c r="F162" s="8"/>
      <c r="G162" s="8"/>
      <c r="H162" s="8"/>
    </row>
    <row r="163" spans="1:8" x14ac:dyDescent="0.25">
      <c r="A163" s="8"/>
      <c r="B163" s="8"/>
      <c r="C163" s="8"/>
      <c r="D163" s="8"/>
      <c r="E163" s="8"/>
      <c r="F163" s="8"/>
      <c r="G163" s="8"/>
      <c r="H163" s="8"/>
    </row>
    <row r="164" spans="1:8" x14ac:dyDescent="0.25">
      <c r="A164" s="8"/>
      <c r="B164" s="8"/>
      <c r="C164" s="8"/>
      <c r="D164" s="8"/>
      <c r="E164" s="8"/>
      <c r="F164" s="8"/>
      <c r="G164" s="8"/>
      <c r="H164" s="8"/>
    </row>
    <row r="165" spans="1:8" x14ac:dyDescent="0.25">
      <c r="A165" s="8"/>
      <c r="B165" s="8"/>
      <c r="C165" s="8"/>
      <c r="D165" s="8"/>
      <c r="E165" s="8"/>
      <c r="F165" s="8"/>
      <c r="G165" s="8"/>
      <c r="H165" s="8"/>
    </row>
    <row r="166" spans="1:8" x14ac:dyDescent="0.25">
      <c r="A166" s="8"/>
      <c r="B166" s="8"/>
      <c r="C166" s="8"/>
      <c r="D166" s="8"/>
      <c r="E166" s="8"/>
      <c r="F166" s="8"/>
      <c r="G166" s="8"/>
      <c r="H166" s="8"/>
    </row>
    <row r="167" spans="1:8" x14ac:dyDescent="0.25">
      <c r="A167" s="8"/>
      <c r="B167" s="8"/>
      <c r="C167" s="8"/>
      <c r="D167" s="8"/>
      <c r="E167" s="8"/>
      <c r="F167" s="8"/>
      <c r="G167" s="8"/>
      <c r="H167" s="8"/>
    </row>
    <row r="168" spans="1:8" x14ac:dyDescent="0.25">
      <c r="A168" s="8"/>
      <c r="B168" s="8"/>
      <c r="C168" s="8"/>
      <c r="D168" s="8"/>
      <c r="E168" s="8"/>
      <c r="F168" s="8"/>
      <c r="G168" s="8"/>
      <c r="H168" s="8"/>
    </row>
    <row r="169" spans="1:8" x14ac:dyDescent="0.25">
      <c r="A169" s="8"/>
      <c r="B169" s="8"/>
      <c r="C169" s="8"/>
      <c r="D169" s="8"/>
      <c r="E169" s="8"/>
      <c r="F169" s="8"/>
      <c r="G169" s="8"/>
      <c r="H169" s="8"/>
    </row>
    <row r="170" spans="1:8" x14ac:dyDescent="0.25">
      <c r="A170" s="8"/>
      <c r="B170" s="8"/>
      <c r="C170" s="8"/>
      <c r="D170" s="8"/>
      <c r="E170" s="8"/>
      <c r="F170" s="8"/>
      <c r="G170" s="8"/>
      <c r="H170" s="8"/>
    </row>
    <row r="171" spans="1:8" x14ac:dyDescent="0.25">
      <c r="A171" s="8"/>
      <c r="B171" s="8"/>
      <c r="C171" s="8"/>
      <c r="D171" s="8"/>
      <c r="E171" s="8"/>
      <c r="F171" s="8"/>
      <c r="G171" s="8"/>
      <c r="H171" s="8"/>
    </row>
    <row r="172" spans="1:8" x14ac:dyDescent="0.25">
      <c r="A172" s="8"/>
      <c r="B172" s="8"/>
      <c r="C172" s="8"/>
      <c r="D172" s="8"/>
      <c r="E172" s="8"/>
      <c r="F172" s="8"/>
      <c r="G172" s="8"/>
      <c r="H172" s="8"/>
    </row>
    <row r="173" spans="1:8" x14ac:dyDescent="0.25">
      <c r="A173" s="8"/>
      <c r="B173" s="8"/>
      <c r="C173" s="8"/>
      <c r="D173" s="8"/>
      <c r="E173" s="8"/>
      <c r="F173" s="8"/>
      <c r="G173" s="8"/>
      <c r="H173" s="8"/>
    </row>
    <row r="174" spans="1:8" x14ac:dyDescent="0.25">
      <c r="A174" s="8"/>
      <c r="B174" s="8"/>
      <c r="C174" s="8"/>
      <c r="D174" s="8"/>
      <c r="E174" s="8"/>
      <c r="F174" s="8"/>
      <c r="G174" s="8"/>
      <c r="H174" s="8"/>
    </row>
    <row r="175" spans="1:8" x14ac:dyDescent="0.25">
      <c r="A175" s="8"/>
      <c r="B175" s="8"/>
      <c r="C175" s="8"/>
      <c r="D175" s="8"/>
      <c r="E175" s="8"/>
      <c r="F175" s="8"/>
      <c r="G175" s="8"/>
      <c r="H175" s="8"/>
    </row>
    <row r="176" spans="1:8" x14ac:dyDescent="0.25">
      <c r="A176" s="8"/>
      <c r="B176" s="8"/>
      <c r="C176" s="8"/>
      <c r="D176" s="8"/>
      <c r="E176" s="8"/>
      <c r="F176" s="8"/>
      <c r="G176" s="8"/>
      <c r="H176" s="8"/>
    </row>
    <row r="177" spans="1:8" x14ac:dyDescent="0.25">
      <c r="A177" s="8"/>
      <c r="B177" s="8"/>
      <c r="C177" s="8"/>
      <c r="D177" s="8"/>
      <c r="E177" s="8"/>
      <c r="F177" s="8"/>
      <c r="G177" s="8"/>
      <c r="H177" s="8"/>
    </row>
    <row r="178" spans="1:8" x14ac:dyDescent="0.25">
      <c r="A178" s="8"/>
      <c r="B178" s="8"/>
      <c r="C178" s="8"/>
      <c r="D178" s="8"/>
      <c r="E178" s="8"/>
      <c r="F178" s="8"/>
      <c r="G178" s="8"/>
      <c r="H178" s="8"/>
    </row>
    <row r="179" spans="1:8" x14ac:dyDescent="0.25">
      <c r="A179" s="8"/>
      <c r="B179" s="8"/>
      <c r="C179" s="8"/>
      <c r="D179" s="8"/>
      <c r="E179" s="8"/>
      <c r="F179" s="8"/>
      <c r="G179" s="8"/>
      <c r="H179" s="8"/>
    </row>
    <row r="180" spans="1:8" x14ac:dyDescent="0.25">
      <c r="A180" s="8"/>
      <c r="B180" s="8"/>
      <c r="C180" s="8"/>
      <c r="D180" s="8"/>
      <c r="E180" s="8"/>
      <c r="F180" s="8"/>
      <c r="G180" s="8"/>
      <c r="H180" s="8"/>
    </row>
    <row r="181" spans="1:8" x14ac:dyDescent="0.25">
      <c r="A181" s="8"/>
      <c r="B181" s="8"/>
      <c r="C181" s="8"/>
      <c r="D181" s="8"/>
      <c r="E181" s="8"/>
      <c r="F181" s="8"/>
      <c r="G181" s="8"/>
      <c r="H181" s="8"/>
    </row>
    <row r="182" spans="1:8" x14ac:dyDescent="0.25">
      <c r="A182" s="8"/>
      <c r="B182" s="8"/>
      <c r="C182" s="8"/>
      <c r="D182" s="8"/>
      <c r="E182" s="8"/>
      <c r="F182" s="8"/>
      <c r="G182" s="8"/>
      <c r="H182" s="8"/>
    </row>
    <row r="183" spans="1:8" x14ac:dyDescent="0.25">
      <c r="A183" s="8"/>
      <c r="B183" s="8"/>
      <c r="C183" s="8"/>
      <c r="D183" s="8"/>
      <c r="E183" s="8"/>
      <c r="F183" s="8"/>
      <c r="G183" s="8"/>
      <c r="H183" s="8"/>
    </row>
    <row r="184" spans="1:8" x14ac:dyDescent="0.25">
      <c r="A184" s="8"/>
      <c r="B184" s="8"/>
      <c r="C184" s="8"/>
      <c r="D184" s="8"/>
      <c r="E184" s="8"/>
      <c r="F184" s="8"/>
      <c r="G184" s="8"/>
      <c r="H184" s="8"/>
    </row>
    <row r="185" spans="1:8" x14ac:dyDescent="0.25">
      <c r="A185" s="8"/>
      <c r="B185" s="8"/>
      <c r="C185" s="8"/>
      <c r="D185" s="8"/>
      <c r="E185" s="8"/>
      <c r="F185" s="8"/>
      <c r="G185" s="8"/>
      <c r="H185" s="8"/>
    </row>
    <row r="186" spans="1:8" x14ac:dyDescent="0.25">
      <c r="A186" s="8"/>
      <c r="B186" s="8"/>
      <c r="C186" s="8"/>
      <c r="D186" s="8"/>
      <c r="E186" s="8"/>
      <c r="F186" s="8"/>
      <c r="G186" s="8"/>
      <c r="H186" s="8"/>
    </row>
    <row r="187" spans="1:8" x14ac:dyDescent="0.25">
      <c r="A187" s="8"/>
      <c r="B187" s="8"/>
      <c r="C187" s="8"/>
      <c r="D187" s="8"/>
      <c r="E187" s="8"/>
      <c r="F187" s="8"/>
      <c r="G187" s="8"/>
      <c r="H187" s="8"/>
    </row>
    <row r="188" spans="1:8" x14ac:dyDescent="0.25">
      <c r="A188" s="8"/>
      <c r="B188" s="8"/>
      <c r="C188" s="8"/>
      <c r="D188" s="8"/>
      <c r="E188" s="8"/>
      <c r="F188" s="8"/>
      <c r="G188" s="8"/>
      <c r="H188" s="8"/>
    </row>
    <row r="189" spans="1:8" x14ac:dyDescent="0.25">
      <c r="A189" s="8"/>
      <c r="B189" s="8"/>
      <c r="C189" s="8"/>
      <c r="D189" s="8"/>
      <c r="E189" s="8"/>
      <c r="F189" s="8"/>
      <c r="G189" s="8"/>
      <c r="H189" s="8"/>
    </row>
    <row r="190" spans="1:8" x14ac:dyDescent="0.25">
      <c r="A190" s="8"/>
      <c r="B190" s="8"/>
      <c r="C190" s="8"/>
      <c r="D190" s="8"/>
      <c r="E190" s="8"/>
      <c r="F190" s="8"/>
      <c r="G190" s="8"/>
      <c r="H190" s="8"/>
    </row>
    <row r="191" spans="1:8" x14ac:dyDescent="0.25">
      <c r="A191" s="8"/>
      <c r="B191" s="8"/>
      <c r="C191" s="8"/>
      <c r="D191" s="8"/>
      <c r="E191" s="8"/>
      <c r="F191" s="8"/>
      <c r="G191" s="8"/>
      <c r="H191" s="8"/>
    </row>
    <row r="192" spans="1:8" x14ac:dyDescent="0.25">
      <c r="A192" s="8"/>
      <c r="B192" s="8"/>
      <c r="C192" s="8"/>
      <c r="D192" s="8"/>
      <c r="E192" s="8"/>
      <c r="F192" s="8"/>
      <c r="G192" s="8"/>
      <c r="H192" s="8"/>
    </row>
    <row r="193" spans="1:8" x14ac:dyDescent="0.25">
      <c r="A193" s="8"/>
      <c r="B193" s="8"/>
      <c r="C193" s="8"/>
      <c r="D193" s="8"/>
      <c r="E193" s="8"/>
      <c r="F193" s="8"/>
      <c r="G193" s="8"/>
      <c r="H193" s="8"/>
    </row>
    <row r="194" spans="1:8" x14ac:dyDescent="0.25">
      <c r="A194" s="8"/>
      <c r="B194" s="8"/>
      <c r="C194" s="8"/>
      <c r="D194" s="8"/>
      <c r="E194" s="8"/>
      <c r="F194" s="8"/>
      <c r="G194" s="8"/>
      <c r="H194" s="8"/>
    </row>
    <row r="195" spans="1:8" x14ac:dyDescent="0.25">
      <c r="A195" s="8"/>
      <c r="B195" s="8"/>
      <c r="C195" s="8"/>
      <c r="D195" s="8"/>
      <c r="E195" s="8"/>
      <c r="F195" s="8"/>
      <c r="G195" s="8"/>
      <c r="H195" s="8"/>
    </row>
    <row r="196" spans="1:8" x14ac:dyDescent="0.25">
      <c r="A196" s="8"/>
      <c r="B196" s="8"/>
      <c r="C196" s="8"/>
      <c r="D196" s="8"/>
      <c r="E196" s="8"/>
      <c r="F196" s="8"/>
      <c r="G196" s="8"/>
      <c r="H196" s="8"/>
    </row>
    <row r="197" spans="1:8" x14ac:dyDescent="0.25">
      <c r="A197" s="8"/>
      <c r="B197" s="8"/>
      <c r="C197" s="8"/>
      <c r="D197" s="8"/>
      <c r="E197" s="8"/>
      <c r="F197" s="8"/>
      <c r="G197" s="8"/>
      <c r="H197" s="8"/>
    </row>
    <row r="198" spans="1:8" x14ac:dyDescent="0.25">
      <c r="A198" s="8"/>
      <c r="B198" s="8"/>
      <c r="C198" s="8"/>
      <c r="D198" s="8"/>
      <c r="E198" s="8"/>
      <c r="F198" s="8"/>
      <c r="G198" s="8"/>
      <c r="H198" s="8"/>
    </row>
    <row r="199" spans="1:8" x14ac:dyDescent="0.25">
      <c r="A199" s="8"/>
      <c r="B199" s="8"/>
      <c r="C199" s="8"/>
      <c r="D199" s="8"/>
      <c r="E199" s="8"/>
      <c r="F199" s="8"/>
      <c r="G199" s="8"/>
      <c r="H199" s="8"/>
    </row>
    <row r="200" spans="1:8" x14ac:dyDescent="0.25">
      <c r="A200" s="8"/>
      <c r="B200" s="8"/>
      <c r="C200" s="8"/>
      <c r="D200" s="8"/>
      <c r="E200" s="8"/>
      <c r="F200" s="8"/>
      <c r="G200" s="8"/>
      <c r="H200" s="8"/>
    </row>
    <row r="201" spans="1:8" x14ac:dyDescent="0.25">
      <c r="A201" s="8"/>
      <c r="B201" s="8"/>
      <c r="C201" s="8"/>
      <c r="D201" s="8"/>
      <c r="E201" s="8"/>
      <c r="F201" s="8"/>
      <c r="G201" s="8"/>
      <c r="H201" s="8"/>
    </row>
    <row r="202" spans="1:8" x14ac:dyDescent="0.25">
      <c r="A202" s="8"/>
      <c r="B202" s="8"/>
      <c r="C202" s="8"/>
      <c r="D202" s="8"/>
      <c r="E202" s="8"/>
      <c r="F202" s="8"/>
      <c r="G202" s="8"/>
      <c r="H202" s="8"/>
    </row>
    <row r="203" spans="1:8" x14ac:dyDescent="0.25">
      <c r="A203" s="8"/>
      <c r="B203" s="8"/>
      <c r="C203" s="8"/>
      <c r="D203" s="8"/>
      <c r="E203" s="8"/>
      <c r="F203" s="8"/>
      <c r="G203" s="8"/>
      <c r="H203" s="8"/>
    </row>
    <row r="204" spans="1:8" x14ac:dyDescent="0.25">
      <c r="A204" s="8"/>
      <c r="B204" s="8"/>
      <c r="C204" s="8"/>
      <c r="D204" s="8"/>
      <c r="E204" s="8"/>
      <c r="F204" s="8"/>
      <c r="G204" s="8"/>
      <c r="H204" s="8"/>
    </row>
    <row r="205" spans="1:8" x14ac:dyDescent="0.25">
      <c r="A205" s="8"/>
      <c r="B205" s="8"/>
      <c r="C205" s="8"/>
      <c r="D205" s="8"/>
      <c r="E205" s="8"/>
      <c r="F205" s="8"/>
      <c r="G205" s="8"/>
      <c r="H205" s="8"/>
    </row>
    <row r="206" spans="1:8" x14ac:dyDescent="0.25">
      <c r="A206" s="8"/>
      <c r="B206" s="8"/>
      <c r="C206" s="8"/>
      <c r="D206" s="8"/>
      <c r="E206" s="8"/>
      <c r="F206" s="8"/>
      <c r="G206" s="8"/>
      <c r="H206" s="8"/>
    </row>
    <row r="207" spans="1:8" x14ac:dyDescent="0.25">
      <c r="A207" s="8"/>
      <c r="B207" s="8"/>
      <c r="C207" s="8"/>
      <c r="D207" s="8"/>
      <c r="E207" s="8"/>
      <c r="F207" s="8"/>
      <c r="G207" s="8"/>
      <c r="H207" s="8"/>
    </row>
    <row r="208" spans="1:8" x14ac:dyDescent="0.25">
      <c r="A208" s="8"/>
      <c r="B208" s="8"/>
      <c r="C208" s="8"/>
      <c r="D208" s="8"/>
      <c r="E208" s="8"/>
      <c r="F208" s="8"/>
      <c r="G208" s="8"/>
      <c r="H208" s="8"/>
    </row>
    <row r="209" spans="1:8" x14ac:dyDescent="0.25">
      <c r="A209" s="8"/>
      <c r="B209" s="8"/>
      <c r="C209" s="8"/>
      <c r="D209" s="8"/>
      <c r="E209" s="8"/>
      <c r="F209" s="8"/>
      <c r="G209" s="8"/>
      <c r="H209" s="8"/>
    </row>
    <row r="210" spans="1:8" x14ac:dyDescent="0.25">
      <c r="A210" s="8"/>
      <c r="B210" s="8"/>
      <c r="C210" s="8"/>
      <c r="D210" s="8"/>
      <c r="E210" s="8"/>
      <c r="F210" s="8"/>
      <c r="G210" s="8"/>
      <c r="H210" s="8"/>
    </row>
    <row r="211" spans="1:8" x14ac:dyDescent="0.25">
      <c r="A211" s="8"/>
      <c r="B211" s="8"/>
      <c r="C211" s="8"/>
      <c r="D211" s="8"/>
      <c r="E211" s="8"/>
      <c r="F211" s="8"/>
      <c r="G211" s="8"/>
      <c r="H211" s="8"/>
    </row>
    <row r="212" spans="1:8" x14ac:dyDescent="0.25">
      <c r="A212" s="8"/>
      <c r="B212" s="8"/>
      <c r="C212" s="8"/>
      <c r="D212" s="8"/>
      <c r="E212" s="8"/>
      <c r="F212" s="8"/>
      <c r="G212" s="8"/>
      <c r="H212" s="8"/>
    </row>
    <row r="213" spans="1:8" x14ac:dyDescent="0.25">
      <c r="A213" s="8"/>
      <c r="B213" s="8"/>
      <c r="C213" s="8"/>
      <c r="D213" s="8"/>
      <c r="E213" s="8"/>
      <c r="F213" s="8"/>
      <c r="G213" s="8"/>
      <c r="H213" s="8"/>
    </row>
    <row r="214" spans="1:8" x14ac:dyDescent="0.25">
      <c r="A214" s="8"/>
      <c r="B214" s="8"/>
      <c r="C214" s="8"/>
      <c r="D214" s="8"/>
      <c r="E214" s="8"/>
      <c r="F214" s="8"/>
      <c r="G214" s="8"/>
      <c r="H214" s="8"/>
    </row>
    <row r="215" spans="1:8" x14ac:dyDescent="0.25">
      <c r="A215" s="8"/>
      <c r="B215" s="8"/>
      <c r="C215" s="8"/>
      <c r="D215" s="8"/>
      <c r="E215" s="8"/>
      <c r="F215" s="8"/>
      <c r="G215" s="8"/>
      <c r="H215" s="8"/>
    </row>
    <row r="216" spans="1:8" x14ac:dyDescent="0.25">
      <c r="A216" s="8"/>
      <c r="B216" s="8"/>
      <c r="C216" s="8"/>
      <c r="D216" s="8"/>
      <c r="E216" s="8"/>
      <c r="F216" s="8"/>
      <c r="G216" s="8"/>
      <c r="H216" s="8"/>
    </row>
    <row r="217" spans="1:8" x14ac:dyDescent="0.25">
      <c r="A217" s="8"/>
      <c r="B217" s="8"/>
      <c r="C217" s="8"/>
      <c r="D217" s="8"/>
      <c r="E217" s="8"/>
      <c r="F217" s="8"/>
      <c r="G217" s="8"/>
      <c r="H217" s="8"/>
    </row>
  </sheetData>
  <sheetProtection algorithmName="SHA-512" hashValue="XjjGJhGO/Tzyd1rIIRS/OU6xtrrzsmMb8y7Zm4z9jdHcsIqEjQL2Y/tzefL7biwzUSYMuR5zfqGhoFL2Jn43HA==" saltValue="minwUei7C9Bv4IJ/XlcDaQ==" spinCount="100000" sheet="1" objects="1" scenarios="1" formatCells="0" formatRows="0" insertRows="0" deleteRows="0" sort="0"/>
  <mergeCells count="22">
    <mergeCell ref="F31:G31"/>
    <mergeCell ref="D16:E16"/>
    <mergeCell ref="D17:E17"/>
    <mergeCell ref="D6:E6"/>
    <mergeCell ref="D7:E7"/>
    <mergeCell ref="D8:E8"/>
    <mergeCell ref="D9:E9"/>
    <mergeCell ref="D10:E10"/>
    <mergeCell ref="D11:E11"/>
    <mergeCell ref="D12:E12"/>
    <mergeCell ref="D13:E13"/>
    <mergeCell ref="D14:E14"/>
    <mergeCell ref="D15:E15"/>
    <mergeCell ref="B24:H24"/>
    <mergeCell ref="B20:H20"/>
    <mergeCell ref="B28:H28"/>
    <mergeCell ref="B1:G1"/>
    <mergeCell ref="B2:H2"/>
    <mergeCell ref="F4:G4"/>
    <mergeCell ref="B4:C5"/>
    <mergeCell ref="H4:H5"/>
    <mergeCell ref="D4:E5"/>
  </mergeCells>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killLevel xmlns="9352c220-c5aa-4176-b310-478a54cdcce0">
      <Value>All Levels</Value>
    </SkillLevel>
    <SubAudience xmlns="9352c220-c5aa-4176-b310-478a54cdcce0"/>
    <Language xmlns="9352c220-c5aa-4176-b310-478a54cdcce0">English</Language>
    <Description0 xmlns="9352c220-c5aa-4176-b310-478a54cdcce0">Budget Template - NOFO 75-451 Youth Career Pathways Initiative</Description0>
    <DocumentType xmlns="9352c220-c5aa-4176-b310-478a54cdcce0">
      <Value>Informational</Value>
    </DocumentType>
    <MainCategory xmlns="9352c220-c5aa-4176-b310-478a54cdcce0">21</MainCategory>
    <GradeLevel xmlns="9352c220-c5aa-4176-b310-478a54cdcce0">
      <Value>&gt;12 Postsecondary</Value>
    </GradeLevel>
    <TaxCatchAll xmlns="6e83a1a5-9dab-4521-85db-ea3c8196acb3"/>
    <Site xmlns="9352c220-c5aa-4176-b310-478a54cdcce0">
      <Value>4</Value>
    </Site>
    <TaxKeywordTaxHTField xmlns="6e83a1a5-9dab-4521-85db-ea3c8196acb3">
      <Terms xmlns="http://schemas.microsoft.com/office/infopath/2007/PartnerControls"/>
    </TaxKeywordTaxHTField>
    <SubCategory xmlns="9352c220-c5aa-4176-b310-478a54cdcce0">71</SubCategory>
    <Audience xmlns="9352c220-c5aa-4176-b310-478a54cdcce0">
      <Value>3</Value>
    </Audience>
  </documentManagement>
</p:properties>
</file>

<file path=customXml/itemProps1.xml><?xml version="1.0" encoding="utf-8"?>
<ds:datastoreItem xmlns:ds="http://schemas.openxmlformats.org/officeDocument/2006/customXml" ds:itemID="{31116398-40D7-412F-A18C-828FD7A120CE}"/>
</file>

<file path=customXml/itemProps2.xml><?xml version="1.0" encoding="utf-8"?>
<ds:datastoreItem xmlns:ds="http://schemas.openxmlformats.org/officeDocument/2006/customXml" ds:itemID="{9DCF7F42-22AA-4B8A-AF43-4F50003E0250}"/>
</file>

<file path=customXml/itemProps3.xml><?xml version="1.0" encoding="utf-8"?>
<ds:datastoreItem xmlns:ds="http://schemas.openxmlformats.org/officeDocument/2006/customXml" ds:itemID="{7FBA4DFB-8B4E-4DA3-A824-DAB7BAB470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23</vt:i4>
      </vt:variant>
    </vt:vector>
  </HeadingPairs>
  <TitlesOfParts>
    <vt:vector size="50" baseType="lpstr">
      <vt:lpstr>General Instructions</vt:lpstr>
      <vt:lpstr>Section A</vt:lpstr>
      <vt:lpstr>ICI</vt:lpstr>
      <vt:lpstr>Section B</vt:lpstr>
      <vt:lpstr>Certification </vt:lpstr>
      <vt:lpstr>Sheet1</vt:lpstr>
      <vt:lpstr>FFATA</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 Based</vt:lpstr>
      <vt:lpstr>Other Program</vt:lpstr>
      <vt:lpstr>Indirect Costs </vt:lpstr>
      <vt:lpstr>Narrative Summary </vt:lpstr>
      <vt:lpstr>Agency Approval</vt:lpstr>
      <vt:lpstr>'Construction '!Print_Area</vt:lpstr>
      <vt:lpstr>Consultant!Print_Area</vt:lpstr>
      <vt:lpstr>'Contractual Services'!Print_Area</vt:lpstr>
      <vt:lpstr>'Direct Administrative '!Print_Area</vt:lpstr>
      <vt:lpstr>'Direct Training'!Print_Area</vt:lpstr>
      <vt:lpstr>'Equipment '!Print_Area</vt:lpstr>
      <vt:lpstr>'Fringe Benefits'!Print_Area</vt:lpstr>
      <vt:lpstr>'General Instructions'!Print_Area</vt:lpstr>
      <vt:lpstr>ICI!Print_Area</vt:lpstr>
      <vt:lpstr>'Indirect Costs '!Print_Area</vt:lpstr>
      <vt:lpstr>'Miscellaneous (other) Costs '!Print_Area</vt:lpstr>
      <vt:lpstr>'Narrative Summary '!Print_Area</vt:lpstr>
      <vt:lpstr>'Occupancy '!Print_Area</vt:lpstr>
      <vt:lpstr>'Other Program'!Print_Area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'Work Based'!Print_Area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 - NOFO 75-451 Youth Career Pathways Initiative</dc:title>
  <dc:creator>Berberet, Sean</dc:creator>
  <cp:keywords/>
  <cp:lastModifiedBy>Olivia Griesheim</cp:lastModifiedBy>
  <cp:lastPrinted>2018-03-12T12:46:17Z</cp:lastPrinted>
  <dcterms:created xsi:type="dcterms:W3CDTF">2016-01-27T18:57:01Z</dcterms:created>
  <dcterms:modified xsi:type="dcterms:W3CDTF">2018-04-17T15:37:50Z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0x010100BF6E2995232B444AAB6157EDEECAC17B</vt:lpwstr>
  </property>
</Properties>
</file>