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styles.xml" ContentType="application/vnd.openxmlformats-officedocument.spreadsheetml.styles+xml"/>
  <Override PartName="/xl/worksheets/sheet21.xml" ContentType="application/vnd.openxmlformats-officedocument.spreadsheetml.worksheet+xml"/>
  <Override PartName="/xl/worksheets/sheet20.xml" ContentType="application/vnd.openxmlformats-officedocument.spreadsheetml.worksheet+xml"/>
  <Override PartName="/xl/worksheets/sheet19.xml" ContentType="application/vnd.openxmlformats-officedocument.spreadsheetml.worksheet+xml"/>
  <Override PartName="/xl/worksheets/sheet18.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worksheets/sheet27.xml" ContentType="application/vnd.openxmlformats-officedocument.spreadsheetml.worksheet+xml"/>
  <Override PartName="/xl/worksheets/sheet26.xml" ContentType="application/vnd.openxmlformats-officedocument.spreadsheetml.worksheet+xml"/>
  <Override PartName="/xl/worksheets/sheet25.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worksheets/sheet9.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0.xml" ContentType="application/vnd.openxmlformats-officedocument.spreadsheetml.worksheet+xml"/>
  <Override PartName="/xl/worksheets/sheet14.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126"/>
  <workbookPr codeName="ThisWorkbook" defaultThemeVersion="124226"/>
  <mc:AlternateContent xmlns:mc="http://schemas.openxmlformats.org/markup-compatibility/2006">
    <mc:Choice Requires="x15">
      <x15ac:absPath xmlns:x15ac="http://schemas.microsoft.com/office/spreadsheetml/2010/11/ac" url="C:\Users\kallen\Desktop\"/>
    </mc:Choice>
  </mc:AlternateContent>
  <xr:revisionPtr revIDLastSave="0" documentId="10_ncr:100000_{9E1D7F36-CB13-4244-9599-0DF9E46D441C}" xr6:coauthVersionLast="31" xr6:coauthVersionMax="31" xr10:uidLastSave="{00000000-0000-0000-0000-000000000000}"/>
  <bookViews>
    <workbookView xWindow="240" yWindow="360" windowWidth="21075" windowHeight="10260" tabRatio="943" firstSheet="12" activeTab="23" xr2:uid="{00000000-000D-0000-FFFF-FFFF00000000}"/>
  </bookViews>
  <sheets>
    <sheet name="General Instructions" sheetId="1" r:id="rId1"/>
    <sheet name="Program Specific Instructions" sheetId="4" r:id="rId2"/>
    <sheet name="Section A" sheetId="2" r:id="rId3"/>
    <sheet name="Section A - ICI" sheetId="57" r:id="rId4"/>
    <sheet name="Section B" sheetId="5" r:id="rId5"/>
    <sheet name="Certification" sheetId="59" r:id="rId6"/>
    <sheet name="FFATA Form" sheetId="58" r:id="rId7"/>
    <sheet name="Personnel" sheetId="62" r:id="rId8"/>
    <sheet name="Fringe" sheetId="63" r:id="rId9"/>
    <sheet name="Travel" sheetId="42" r:id="rId10"/>
    <sheet name="Equipment" sheetId="43" r:id="rId11"/>
    <sheet name="Supplies" sheetId="44" r:id="rId12"/>
    <sheet name="Contractual Services" sheetId="45" r:id="rId13"/>
    <sheet name="Consultant" sheetId="46" r:id="rId14"/>
    <sheet name="Construction" sheetId="47" r:id="rId15"/>
    <sheet name="Occupancy" sheetId="48" r:id="rId16"/>
    <sheet name="R &amp; D" sheetId="49" r:id="rId17"/>
    <sheet name="Telecommunications" sheetId="50" r:id="rId18"/>
    <sheet name="Training &amp; Education" sheetId="51" r:id="rId19"/>
    <sheet name="Direct Administrative" sheetId="52" r:id="rId20"/>
    <sheet name="Miscellaneous (other) Costs" sheetId="53" r:id="rId21"/>
    <sheet name="15A" sheetId="24" r:id="rId22"/>
    <sheet name="15B" sheetId="56" r:id="rId23"/>
    <sheet name="15C" sheetId="61" r:id="rId24"/>
    <sheet name="17" sheetId="38" r:id="rId25"/>
    <sheet name="Narrative Summary" sheetId="25" r:id="rId26"/>
    <sheet name="Agency Approval" sheetId="60" r:id="rId27"/>
  </sheets>
  <externalReferences>
    <externalReference r:id="rId28"/>
  </externalReferences>
  <definedNames>
    <definedName name="OLE_LINK4" localSheetId="1">'Program Specific Instructions'!#REF!</definedName>
    <definedName name="_xlnm.Print_Area" localSheetId="21">'15A'!$A$1:$G$49</definedName>
    <definedName name="_xlnm.Print_Area" localSheetId="22">'15B'!$A$1:$G$49</definedName>
    <definedName name="_xlnm.Print_Area" localSheetId="24">'17'!$B$1:$H$39</definedName>
    <definedName name="_xlnm.Print_Area" localSheetId="14">Construction!$A$1:$G$24</definedName>
    <definedName name="_xlnm.Print_Area" localSheetId="13">Consultant!$B$1:$I$34</definedName>
    <definedName name="_xlnm.Print_Area" localSheetId="12">'Contractual Services'!$A$1:$G$30</definedName>
    <definedName name="_xlnm.Print_Area" localSheetId="19">'Direct Administrative'!$B$1:$H$31</definedName>
    <definedName name="_xlnm.Print_Area" localSheetId="10">Equipment!$A$1:$G$24</definedName>
    <definedName name="_xlnm.Print_Area" localSheetId="8">Fringe!$A$1:$H$38</definedName>
    <definedName name="_xlnm.Print_Area" localSheetId="0">'General Instructions'!$B$1:$P$94</definedName>
    <definedName name="_xlnm.Print_Area" localSheetId="20">'Miscellaneous (other) Costs'!$A$1:$G$28</definedName>
    <definedName name="_xlnm.Print_Area" localSheetId="25">'Narrative Summary'!$A$1:$F$39</definedName>
    <definedName name="_xlnm.Print_Area" localSheetId="15">Occupancy!$B$1:$H$27</definedName>
    <definedName name="_xlnm.Print_Area" localSheetId="7">Personnel!$A$1:$H$39</definedName>
    <definedName name="_xlnm.Print_Area" localSheetId="1">'Program Specific Instructions'!$B$4:$P$12</definedName>
    <definedName name="_xlnm.Print_Area" localSheetId="16">'R &amp; D'!$A$1:$G$24</definedName>
    <definedName name="_xlnm.Print_Area" localSheetId="2">'Section A'!$A$1:$F$28</definedName>
    <definedName name="_xlnm.Print_Area" localSheetId="3">'Section A - ICI'!$B$1:$Q$31</definedName>
    <definedName name="_xlnm.Print_Area" localSheetId="4">'Section B'!$A$1:$C$32</definedName>
    <definedName name="_xlnm.Print_Area" localSheetId="11">Supplies!$B$1:$H$29</definedName>
    <definedName name="_xlnm.Print_Area" localSheetId="17">Telecommunications!$A$1:$G$26</definedName>
    <definedName name="_xlnm.Print_Area" localSheetId="18">'Training &amp; Education'!$A$1:$G$27</definedName>
    <definedName name="_xlnm.Print_Area" localSheetId="9">Travel!$B$1:$I$27</definedName>
  </definedNames>
  <calcPr calcId="179017"/>
</workbook>
</file>

<file path=xl/calcChain.xml><?xml version="1.0" encoding="utf-8"?>
<calcChain xmlns="http://schemas.openxmlformats.org/spreadsheetml/2006/main">
  <c r="G47" i="61" l="1"/>
  <c r="G34" i="61"/>
  <c r="G33" i="61"/>
  <c r="G30" i="61"/>
  <c r="G29" i="61"/>
  <c r="G28" i="61"/>
  <c r="G27" i="61"/>
  <c r="G26" i="61"/>
  <c r="G25" i="61"/>
  <c r="G24" i="61"/>
  <c r="G23" i="61"/>
  <c r="G22" i="61"/>
  <c r="G21" i="61"/>
  <c r="G20" i="61"/>
  <c r="G19" i="61"/>
  <c r="G18" i="61"/>
  <c r="G17" i="61"/>
  <c r="G16" i="61"/>
  <c r="G15" i="61"/>
  <c r="G14" i="61"/>
  <c r="G13" i="61"/>
  <c r="G31" i="61" s="1"/>
  <c r="G41" i="61" s="1"/>
  <c r="G12" i="61"/>
  <c r="G11" i="61"/>
  <c r="G10" i="61"/>
  <c r="G9" i="61"/>
  <c r="G8" i="61"/>
  <c r="G7" i="61"/>
  <c r="G6" i="61"/>
  <c r="G33" i="56"/>
  <c r="G34" i="56" s="1"/>
  <c r="G47" i="56" s="1"/>
  <c r="G30" i="56"/>
  <c r="G29" i="56"/>
  <c r="G28" i="56"/>
  <c r="G27" i="56"/>
  <c r="G26" i="56"/>
  <c r="G25" i="56"/>
  <c r="G24" i="56"/>
  <c r="G23" i="56"/>
  <c r="G22" i="56"/>
  <c r="G21" i="56"/>
  <c r="G20" i="56"/>
  <c r="G19" i="56"/>
  <c r="G18" i="56"/>
  <c r="G17" i="56"/>
  <c r="G16" i="56"/>
  <c r="G15" i="56"/>
  <c r="G14" i="56"/>
  <c r="G13" i="56"/>
  <c r="G12" i="56"/>
  <c r="G11" i="56"/>
  <c r="G10" i="56"/>
  <c r="G9" i="56"/>
  <c r="G8" i="56"/>
  <c r="G7" i="56"/>
  <c r="G6" i="56"/>
  <c r="G31" i="56" l="1"/>
  <c r="G41" i="56" s="1"/>
  <c r="C29" i="5"/>
  <c r="G1" i="61"/>
  <c r="C13" i="5"/>
  <c r="C14" i="5"/>
  <c r="E10" i="2"/>
  <c r="E5" i="25"/>
  <c r="D5" i="25"/>
  <c r="E4" i="25"/>
  <c r="D4" i="25"/>
  <c r="H15" i="63"/>
  <c r="H23" i="63"/>
  <c r="H24" i="63" s="1"/>
  <c r="H36" i="63" s="1"/>
  <c r="H20" i="63"/>
  <c r="H19" i="63"/>
  <c r="H18" i="63"/>
  <c r="H17" i="63"/>
  <c r="H16" i="63"/>
  <c r="H14" i="63"/>
  <c r="H13" i="63"/>
  <c r="H12" i="63"/>
  <c r="H11" i="63"/>
  <c r="H10" i="63"/>
  <c r="H9" i="63"/>
  <c r="H8" i="63"/>
  <c r="H7" i="63"/>
  <c r="H6" i="63"/>
  <c r="H1" i="63"/>
  <c r="H23" i="62"/>
  <c r="H24" i="62" s="1"/>
  <c r="H37" i="62" s="1"/>
  <c r="H20" i="62"/>
  <c r="H19" i="62"/>
  <c r="H18" i="62"/>
  <c r="H17" i="62"/>
  <c r="H16" i="62"/>
  <c r="H15" i="62"/>
  <c r="H14" i="62"/>
  <c r="H13" i="62"/>
  <c r="H12" i="62"/>
  <c r="H11" i="62"/>
  <c r="H10" i="62"/>
  <c r="H9" i="62"/>
  <c r="H8" i="62"/>
  <c r="H7" i="62"/>
  <c r="H21" i="62" s="1"/>
  <c r="H31" i="62" s="1"/>
  <c r="E9" i="2" s="1"/>
  <c r="H1" i="62"/>
  <c r="E20" i="25" l="1"/>
  <c r="F5" i="25"/>
  <c r="F4" i="25"/>
  <c r="H21" i="63"/>
  <c r="H30" i="63" s="1"/>
  <c r="H38" i="63" s="1"/>
  <c r="H39" i="62"/>
  <c r="G1" i="51" l="1"/>
  <c r="G1" i="50"/>
  <c r="H1" i="48"/>
  <c r="I5" i="46"/>
  <c r="I1" i="46"/>
  <c r="H1" i="44"/>
  <c r="I1" i="42"/>
  <c r="E25" i="2" l="1"/>
  <c r="G49" i="61"/>
  <c r="D20" i="25"/>
  <c r="F20" i="25" s="1"/>
  <c r="G1" i="59"/>
  <c r="G3" i="59"/>
  <c r="C1" i="5" l="1"/>
  <c r="B1" i="5"/>
  <c r="A1" i="5"/>
  <c r="H1" i="52" l="1"/>
  <c r="A4" i="60"/>
  <c r="G3" i="60"/>
  <c r="D3" i="60"/>
  <c r="A3" i="60"/>
  <c r="G2" i="60"/>
  <c r="D2" i="60"/>
  <c r="A2" i="60"/>
  <c r="D3" i="59"/>
  <c r="A3" i="59"/>
  <c r="G2" i="59"/>
  <c r="D2" i="59"/>
  <c r="A2" i="59"/>
  <c r="C4" i="5"/>
  <c r="C3" i="5"/>
  <c r="C2" i="5"/>
  <c r="B3" i="5"/>
  <c r="B2" i="5"/>
  <c r="A2" i="5"/>
  <c r="A3" i="5"/>
  <c r="C10" i="5"/>
  <c r="C28" i="5" l="1"/>
  <c r="G1" i="56"/>
  <c r="E19" i="25" l="1"/>
  <c r="D19" i="25"/>
  <c r="F19" i="25" s="1"/>
  <c r="H11" i="52"/>
  <c r="H10" i="52"/>
  <c r="H9" i="52"/>
  <c r="H8" i="52"/>
  <c r="H7" i="52"/>
  <c r="G49" i="56" l="1"/>
  <c r="E24" i="2"/>
  <c r="F1" i="25"/>
  <c r="H7" i="38"/>
  <c r="H8" i="38"/>
  <c r="H9" i="38"/>
  <c r="H10" i="38"/>
  <c r="H11" i="38"/>
  <c r="H1" i="38"/>
  <c r="G1" i="24"/>
  <c r="G15" i="24"/>
  <c r="G9" i="24"/>
  <c r="G10" i="24"/>
  <c r="G11" i="24"/>
  <c r="G12" i="24"/>
  <c r="G13" i="24"/>
  <c r="G14" i="24"/>
  <c r="G16" i="24"/>
  <c r="G17" i="24"/>
  <c r="G18" i="24"/>
  <c r="G19" i="24"/>
  <c r="H23" i="38" l="1"/>
  <c r="H24" i="38" s="1"/>
  <c r="H37" i="38" s="1"/>
  <c r="C31" i="5" s="1"/>
  <c r="H6" i="38"/>
  <c r="H12" i="38"/>
  <c r="H13" i="38"/>
  <c r="H14" i="38"/>
  <c r="H15" i="38"/>
  <c r="H16" i="38"/>
  <c r="H17" i="38"/>
  <c r="H18" i="38"/>
  <c r="H19" i="38"/>
  <c r="H20" i="38"/>
  <c r="H5" i="38"/>
  <c r="H21" i="38" s="1"/>
  <c r="H31" i="38" s="1"/>
  <c r="G33" i="24"/>
  <c r="G34" i="24" s="1"/>
  <c r="G47" i="24" s="1"/>
  <c r="C27" i="5" s="1"/>
  <c r="G7" i="24"/>
  <c r="G8" i="24"/>
  <c r="G20" i="24"/>
  <c r="G21" i="24"/>
  <c r="G22" i="24"/>
  <c r="G23" i="24"/>
  <c r="G24" i="24"/>
  <c r="G25" i="24"/>
  <c r="G26" i="24"/>
  <c r="G27" i="24"/>
  <c r="G28" i="24"/>
  <c r="G29" i="24"/>
  <c r="G30" i="24"/>
  <c r="G6" i="24"/>
  <c r="D21" i="25" l="1"/>
  <c r="E27" i="2"/>
  <c r="E21" i="25"/>
  <c r="E30" i="25" s="1"/>
  <c r="D29" i="25"/>
  <c r="G31" i="24"/>
  <c r="G41" i="24" s="1"/>
  <c r="E23" i="2" s="1"/>
  <c r="F21" i="25" l="1"/>
  <c r="F31" i="25" s="1"/>
  <c r="G10" i="43"/>
  <c r="G11" i="43" s="1"/>
  <c r="G22" i="43" s="1"/>
  <c r="G7" i="43"/>
  <c r="G6" i="43"/>
  <c r="H13" i="44"/>
  <c r="H14" i="44" s="1"/>
  <c r="H27" i="44" s="1"/>
  <c r="H10" i="44"/>
  <c r="H9" i="44"/>
  <c r="H8" i="44"/>
  <c r="H7" i="44"/>
  <c r="H6" i="44"/>
  <c r="H5" i="44"/>
  <c r="G15" i="45"/>
  <c r="G28" i="45" s="1"/>
  <c r="G12" i="45"/>
  <c r="G22" i="45" s="1"/>
  <c r="I18" i="46"/>
  <c r="I19" i="46" s="1"/>
  <c r="I15" i="46"/>
  <c r="I16" i="46" s="1"/>
  <c r="I14" i="46"/>
  <c r="I10" i="46"/>
  <c r="I9" i="46"/>
  <c r="I7" i="46"/>
  <c r="I6" i="46"/>
  <c r="G9" i="47"/>
  <c r="G22" i="47" s="1"/>
  <c r="G6" i="47"/>
  <c r="G16" i="47" s="1"/>
  <c r="E16" i="2" s="1"/>
  <c r="H11" i="48"/>
  <c r="H12" i="48" s="1"/>
  <c r="H25" i="48" s="1"/>
  <c r="H8" i="48"/>
  <c r="H7" i="48"/>
  <c r="H9" i="48" s="1"/>
  <c r="H19" i="48" s="1"/>
  <c r="H6" i="48"/>
  <c r="G9" i="49"/>
  <c r="G22" i="49" s="1"/>
  <c r="G6" i="49"/>
  <c r="G16" i="49" s="1"/>
  <c r="E18" i="2" s="1"/>
  <c r="G11" i="50"/>
  <c r="G12" i="50" s="1"/>
  <c r="G24" i="50" s="1"/>
  <c r="G8" i="50"/>
  <c r="G7" i="50"/>
  <c r="G9" i="50" s="1"/>
  <c r="G18" i="50" s="1"/>
  <c r="E19" i="2" s="1"/>
  <c r="G6" i="50"/>
  <c r="G11" i="51"/>
  <c r="G12" i="51" s="1"/>
  <c r="G25" i="51" s="1"/>
  <c r="G8" i="51"/>
  <c r="G7" i="51"/>
  <c r="G9" i="51" s="1"/>
  <c r="G19" i="51" s="1"/>
  <c r="G6" i="51"/>
  <c r="H15" i="52"/>
  <c r="H16" i="52" s="1"/>
  <c r="H29" i="52" s="1"/>
  <c r="C25" i="5" s="1"/>
  <c r="H12" i="52"/>
  <c r="H6" i="52"/>
  <c r="G12" i="53"/>
  <c r="G13" i="53" s="1"/>
  <c r="G26" i="53" s="1"/>
  <c r="G9" i="53"/>
  <c r="G8" i="53"/>
  <c r="G7" i="53"/>
  <c r="G6" i="53"/>
  <c r="I11" i="42"/>
  <c r="I12" i="42" s="1"/>
  <c r="I25" i="42" s="1"/>
  <c r="I8" i="42"/>
  <c r="I7" i="42"/>
  <c r="I6" i="42"/>
  <c r="E6" i="25" l="1"/>
  <c r="C15" i="5"/>
  <c r="G27" i="51"/>
  <c r="E20" i="2"/>
  <c r="E15" i="25"/>
  <c r="C24" i="5"/>
  <c r="E14" i="25"/>
  <c r="C23" i="5"/>
  <c r="E13" i="25"/>
  <c r="C22" i="5"/>
  <c r="D12" i="25"/>
  <c r="E17" i="2"/>
  <c r="E12" i="25"/>
  <c r="C21" i="5"/>
  <c r="E11" i="25"/>
  <c r="C20" i="5"/>
  <c r="G30" i="45"/>
  <c r="E14" i="2"/>
  <c r="E8" i="25"/>
  <c r="C17" i="5"/>
  <c r="G10" i="53"/>
  <c r="G20" i="53" s="1"/>
  <c r="E17" i="25"/>
  <c r="C26" i="5"/>
  <c r="E9" i="25"/>
  <c r="F9" i="25" s="1"/>
  <c r="C18" i="5"/>
  <c r="G8" i="43"/>
  <c r="G16" i="43" s="1"/>
  <c r="E7" i="25"/>
  <c r="C16" i="5"/>
  <c r="F12" i="25"/>
  <c r="G24" i="49"/>
  <c r="G24" i="47"/>
  <c r="D15" i="25"/>
  <c r="F15" i="25" s="1"/>
  <c r="D11" i="25"/>
  <c r="F11" i="25" s="1"/>
  <c r="D13" i="25"/>
  <c r="F13" i="25" s="1"/>
  <c r="E16" i="25"/>
  <c r="E26" i="25" s="1"/>
  <c r="D9" i="25"/>
  <c r="D14" i="25"/>
  <c r="F14" i="25" s="1"/>
  <c r="I26" i="46"/>
  <c r="E15" i="2" s="1"/>
  <c r="H11" i="44"/>
  <c r="H21" i="44" s="1"/>
  <c r="E13" i="2" s="1"/>
  <c r="I9" i="42"/>
  <c r="I19" i="42" s="1"/>
  <c r="E11" i="2" s="1"/>
  <c r="H13" i="52"/>
  <c r="H23" i="52" s="1"/>
  <c r="E21" i="2" s="1"/>
  <c r="G26" i="50"/>
  <c r="H27" i="48"/>
  <c r="G28" i="53"/>
  <c r="I32" i="46"/>
  <c r="H29" i="44"/>
  <c r="D7" i="25" l="1"/>
  <c r="F7" i="25" s="1"/>
  <c r="E12" i="2"/>
  <c r="E26" i="2" s="1"/>
  <c r="E28" i="2" s="1"/>
  <c r="E10" i="25"/>
  <c r="C19" i="5"/>
  <c r="C30" i="5" s="1"/>
  <c r="G24" i="43"/>
  <c r="D17" i="25"/>
  <c r="F17" i="25" s="1"/>
  <c r="E22" i="2"/>
  <c r="I34" i="46"/>
  <c r="D10" i="25"/>
  <c r="F10" i="25" s="1"/>
  <c r="D8" i="25"/>
  <c r="F8" i="25" s="1"/>
  <c r="I27" i="42"/>
  <c r="D6" i="25"/>
  <c r="F6" i="25" s="1"/>
  <c r="D16" i="25"/>
  <c r="D25" i="25" s="1"/>
  <c r="H31" i="52"/>
  <c r="F16" i="25"/>
  <c r="F27" i="25" s="1"/>
  <c r="H39" i="38" l="1"/>
  <c r="C32" i="5"/>
  <c r="E18" i="25"/>
  <c r="E34" i="25" s="1"/>
  <c r="D18" i="25" l="1"/>
  <c r="G49" i="24"/>
  <c r="F18" i="25" l="1"/>
  <c r="F35" i="25" s="1"/>
  <c r="D33" i="25"/>
  <c r="E38" i="25"/>
  <c r="D37" i="25"/>
  <c r="E6" i="2"/>
  <c r="F39" i="25" l="1"/>
</calcChain>
</file>

<file path=xl/sharedStrings.xml><?xml version="1.0" encoding="utf-8"?>
<sst xmlns="http://schemas.openxmlformats.org/spreadsheetml/2006/main" count="737" uniqueCount="367">
  <si>
    <t xml:space="preserve">State of Illinois -- Uniform Budget Template -- General Instructions </t>
  </si>
  <si>
    <r>
      <t>Section A</t>
    </r>
    <r>
      <rPr>
        <u/>
        <sz val="20"/>
        <color theme="1"/>
        <rFont val="Times New Roman"/>
        <family val="1"/>
      </rPr>
      <t xml:space="preserve"> – Budget Summary</t>
    </r>
  </si>
  <si>
    <t>STATE OF ILLINOIS FUNDS</t>
  </si>
  <si>
    <t xml:space="preserve">STATE OF ILLINOIS GRANT FUNDS </t>
  </si>
  <si>
    <t xml:space="preserve">Provide a total requested State of Illinois Grant amount for each year in the Revenue portion of Section A. The amount entered in Line (a) will equal the total amount budgeted on Line 18 of Section A. </t>
  </si>
  <si>
    <t>BUDGET SUMMARY – STATE OF ILLINOIS FUNDS</t>
  </si>
  <si>
    <t>All applicants must complete Section A and provide a break-down by the applicable budget categories shown in lines 1-17.</t>
  </si>
  <si>
    <t>Please see detail worksheet and narrative section for further descriptions and explanations of budgetary line items</t>
  </si>
  <si>
    <r>
      <t>Section A (continued) Indirect Cost Information</t>
    </r>
    <r>
      <rPr>
        <sz val="9"/>
        <color theme="1"/>
        <rFont val="Times New Roman"/>
        <family val="1"/>
      </rPr>
      <t xml:space="preserve">: </t>
    </r>
    <r>
      <rPr>
        <i/>
        <sz val="9"/>
        <color theme="1"/>
        <rFont val="Times New Roman"/>
        <family val="1"/>
      </rPr>
      <t>(This information should be completed by the applicant’s Business Office)</t>
    </r>
    <r>
      <rPr>
        <sz val="9"/>
        <color theme="1"/>
        <rFont val="Times New Roman"/>
        <family val="1"/>
      </rPr>
      <t xml:space="preserve">. If the applicant is requesting reimbursement for indirect costs on line 17, the applicant’s Business Office must select one of the options listed on the Indirect Cost Information page under Section-A Indirect Cost Information (1-4). </t>
    </r>
  </si>
  <si>
    <r>
      <t>Option (1)</t>
    </r>
    <r>
      <rPr>
        <sz val="9"/>
        <color theme="1"/>
        <rFont val="Times New Roman"/>
        <family val="1"/>
      </rPr>
      <t xml:space="preserve">: The applicant has a Negotiated Indirect Cost Rate Agreement (NICRA) that was approved by the Federal government. A copy of this agreement must be provided to the State of Illinois’ Indirect Cost Unit for review and documentation. This NICRA will be accepted by all State of Illinois Agencies up to any statutory, rule-based or programmatic restrictions or limitations. </t>
    </r>
    <r>
      <rPr>
        <i/>
        <sz val="9"/>
        <color theme="1"/>
        <rFont val="Times New Roman"/>
        <family val="1"/>
      </rPr>
      <t>If this option is selected by the applicant, basic information is required for completion of this section. See bottom of “Section-A Indirect Cost Information”</t>
    </r>
  </si>
  <si>
    <t xml:space="preserve">  </t>
  </si>
  <si>
    <t>NOTE: The applicant may not have a Federally Negotiated Indirect Cost Rate Agreement. Therefore, in order for the applicant to be reimbursed for Indirect Costs from the State of Illinois, the applicant must either:</t>
  </si>
  <si>
    <r>
      <t>A)</t>
    </r>
    <r>
      <rPr>
        <b/>
        <sz val="7"/>
        <color theme="1"/>
        <rFont val="Times New Roman"/>
        <family val="1"/>
      </rPr>
      <t xml:space="preserve">      </t>
    </r>
    <r>
      <rPr>
        <b/>
        <sz val="9"/>
        <color theme="1"/>
        <rFont val="Times New Roman"/>
        <family val="1"/>
      </rPr>
      <t>Negotiate an Indirect Cost Rate with the State of Illinois’ Indirect Cost Unit with guidance from our State Cognizant Agency on an annual basis.</t>
    </r>
  </si>
  <si>
    <r>
      <t>B)</t>
    </r>
    <r>
      <rPr>
        <b/>
        <sz val="7"/>
        <color theme="1"/>
        <rFont val="Times New Roman"/>
        <family val="1"/>
      </rPr>
      <t xml:space="preserve">      </t>
    </r>
    <r>
      <rPr>
        <b/>
        <sz val="9"/>
        <color theme="1"/>
        <rFont val="Times New Roman"/>
        <family val="1"/>
      </rPr>
      <t xml:space="preserve">Elect to use the de minimis rate of 10% modified total direct cost (MTDC) which may be used indefinitely on State of Illinois Awards.  </t>
    </r>
  </si>
  <si>
    <r>
      <t>C)</t>
    </r>
    <r>
      <rPr>
        <b/>
        <sz val="7"/>
        <color theme="1"/>
        <rFont val="Times New Roman"/>
        <family val="1"/>
      </rPr>
      <t xml:space="preserve">      </t>
    </r>
    <r>
      <rPr>
        <b/>
        <sz val="9"/>
        <color theme="1"/>
        <rFont val="Times New Roman"/>
        <family val="1"/>
      </rPr>
      <t>Use a Restricted Rate designated by programmatic statutory policy. (See Notice of Funding Opportunity for Restricted Rate Programs)</t>
    </r>
  </si>
  <si>
    <r>
      <t>Option (2a)</t>
    </r>
    <r>
      <rPr>
        <sz val="9"/>
        <color theme="1"/>
        <rFont val="Times New Roman"/>
        <family val="1"/>
      </rPr>
      <t xml:space="preserve">: The applicant currently has a Negotiated Indirect Cost Rate Agreement with the State of Illinois that will be accepted by all State of Illinois Agencies up to any statutory, rule-based or programmatic restrictions or limitations.  The applicant is required to submit a new Indirect Cost Rate Proposal to the Indirect Cost Unit within six (6) months after the close of each fiscal year (2 CFR 200 Appendix IV (C)(2)(c). </t>
    </r>
    <r>
      <rPr>
        <b/>
        <i/>
        <sz val="9"/>
        <color theme="1"/>
        <rFont val="Times New Roman"/>
        <family val="1"/>
      </rPr>
      <t>Note:</t>
    </r>
    <r>
      <rPr>
        <sz val="9"/>
        <color theme="1"/>
        <rFont val="Times New Roman"/>
        <family val="1"/>
      </rPr>
      <t xml:space="preserve"> </t>
    </r>
    <r>
      <rPr>
        <i/>
        <sz val="9"/>
        <color theme="1"/>
        <rFont val="Times New Roman"/>
        <family val="1"/>
      </rPr>
      <t>If this option is selected by the applicant, basic information is required for completion of this section. See bottom of “Section-A Indirect Cost Information”</t>
    </r>
  </si>
  <si>
    <t>OR</t>
  </si>
  <si>
    <r>
      <t>Option (2b)</t>
    </r>
    <r>
      <rPr>
        <sz val="9"/>
        <color theme="1"/>
        <rFont val="Times New Roman"/>
        <family val="1"/>
      </rPr>
      <t xml:space="preserve">: The applicant currently does </t>
    </r>
    <r>
      <rPr>
        <u/>
        <sz val="9"/>
        <color theme="1"/>
        <rFont val="Times New Roman"/>
        <family val="1"/>
      </rPr>
      <t xml:space="preserve">not </t>
    </r>
    <r>
      <rPr>
        <sz val="9"/>
        <color theme="1"/>
        <rFont val="Times New Roman"/>
        <family val="1"/>
      </rPr>
      <t xml:space="preserve">have a Negotiated Indirect Cost Rate Agreement with the State of Illinois. The applicant must submit its initial Indirect Cost Rate Proposal (ICRP) immediately after the applicant is advised that the State award will be made and, in no event, later than three (3) months after the effective date of the State award (2 CFR 200 Appendix IV (C)(2)(b).  The initial ICRP will be sent to the State of Illinois’ Indirect Cost Unit. </t>
    </r>
    <r>
      <rPr>
        <b/>
        <i/>
        <sz val="9"/>
        <color theme="1"/>
        <rFont val="Times New Roman"/>
        <family val="1"/>
      </rPr>
      <t>Note:</t>
    </r>
    <r>
      <rPr>
        <sz val="9"/>
        <color theme="1"/>
        <rFont val="Times New Roman"/>
        <family val="1"/>
      </rPr>
      <t xml:space="preserve"> </t>
    </r>
    <r>
      <rPr>
        <i/>
        <sz val="9"/>
        <color theme="1"/>
        <rFont val="Times New Roman"/>
        <family val="1"/>
      </rPr>
      <t>The applicant should check with the State of Illinois awarding Agency for information regarding reimbursement of indirect costs while its proposal is being negotiated</t>
    </r>
  </si>
  <si>
    <r>
      <t>Option (3)</t>
    </r>
    <r>
      <rPr>
        <sz val="9"/>
        <color theme="1"/>
        <rFont val="Times New Roman"/>
        <family val="1"/>
      </rPr>
      <t xml:space="preserve">: The applicant elects to charge the de minimis rate of 10% modified total direct cost (MTDC) which may be used indefinitely on State of Illinois awards (2 CFR 200.414 (c)(4)(f) &amp; (200.68). </t>
    </r>
    <r>
      <rPr>
        <b/>
        <i/>
        <sz val="9"/>
        <color theme="1"/>
        <rFont val="Times New Roman"/>
        <family val="1"/>
      </rPr>
      <t>Note:</t>
    </r>
    <r>
      <rPr>
        <sz val="9"/>
        <color theme="1"/>
        <rFont val="Times New Roman"/>
        <family val="1"/>
      </rPr>
      <t xml:space="preserve"> </t>
    </r>
    <r>
      <rPr>
        <i/>
        <sz val="9"/>
        <color theme="1"/>
        <rFont val="Times New Roman"/>
        <family val="1"/>
      </rPr>
      <t>The applicant must be eligible, see 2 CFR 200.414 (f), and submit documentation on the calculation of MTDC within your Budget Narrative under Indirect Costs.</t>
    </r>
    <r>
      <rPr>
        <sz val="9"/>
        <color theme="1"/>
        <rFont val="Times New Roman"/>
        <family val="1"/>
      </rPr>
      <t xml:space="preserve"> </t>
    </r>
    <r>
      <rPr>
        <b/>
        <i/>
        <sz val="9"/>
        <color theme="1"/>
        <rFont val="Times New Roman"/>
        <family val="1"/>
      </rPr>
      <t>Note</t>
    </r>
    <r>
      <rPr>
        <i/>
        <sz val="9"/>
        <color theme="1"/>
        <rFont val="Times New Roman"/>
        <family val="1"/>
      </rPr>
      <t xml:space="preserve"> the applicant may only use the 10 percent de minimis rate if the applicant does not have an Approved Indirect Cost Rate Agreement.  The applicant may </t>
    </r>
    <r>
      <rPr>
        <i/>
        <u/>
        <sz val="9"/>
        <color theme="1"/>
        <rFont val="Times New Roman"/>
        <family val="1"/>
      </rPr>
      <t>not</t>
    </r>
    <r>
      <rPr>
        <i/>
        <sz val="9"/>
        <color theme="1"/>
        <rFont val="Times New Roman"/>
        <family val="1"/>
      </rPr>
      <t xml:space="preserve"> use the de minimis rate if it is a Local government,  or if your grant is funded under a training rate or restricted rate program</t>
    </r>
    <r>
      <rPr>
        <sz val="9"/>
        <color theme="1"/>
        <rFont val="Times New Roman"/>
        <family val="1"/>
      </rPr>
      <t>.</t>
    </r>
  </si>
  <si>
    <r>
      <t>Option (4):</t>
    </r>
    <r>
      <rPr>
        <sz val="9"/>
        <color theme="1"/>
        <rFont val="Times New Roman"/>
        <family val="1"/>
      </rPr>
      <t xml:space="preserve">  If you are applying for a grant under a Restricted Rate Program, indicate whether you are using a restricted indirect cost rate that is included on your approved Indirect Cost Rate Agreement, or whether you are using a restricted indirect cost rate that complies with statutory or programmatic policies. </t>
    </r>
    <r>
      <rPr>
        <b/>
        <i/>
        <sz val="9"/>
        <color theme="1"/>
        <rFont val="Times New Roman"/>
        <family val="1"/>
      </rPr>
      <t>Note:</t>
    </r>
    <r>
      <rPr>
        <i/>
        <sz val="9"/>
        <color theme="1"/>
        <rFont val="Times New Roman"/>
        <family val="1"/>
      </rPr>
      <t xml:space="preserve"> See Notice of State Award for Restricted Rate Programs</t>
    </r>
  </si>
  <si>
    <r>
      <t>Section B</t>
    </r>
    <r>
      <rPr>
        <u/>
        <sz val="20"/>
        <color theme="1"/>
        <rFont val="Times New Roman"/>
        <family val="1"/>
      </rPr>
      <t xml:space="preserve"> - Budget Summary</t>
    </r>
  </si>
  <si>
    <t>NON-STATE OF ILLINOIS FUNDS</t>
  </si>
  <si>
    <r>
      <t>NON-STATE</t>
    </r>
    <r>
      <rPr>
        <sz val="9"/>
        <color theme="1"/>
        <rFont val="Times New Roman"/>
        <family val="1"/>
      </rPr>
      <t xml:space="preserve"> OF ILLINOIS FUNDS: If the applicant is required to provide or volunteers to provide cost-sharing or matching funds or other non-State of Illinois resources to the project, the applicant must provide a revenue breakdown of all Non-State of Illinois funds in lines (b)-(d). the total of “Non-State Funds” should equal the amount budgeted on Line 18 of Section B. If a match percentage is required, the amount should be entered in this section.</t>
    </r>
  </si>
  <si>
    <r>
      <t>BUDGET SUMMARY –</t>
    </r>
    <r>
      <rPr>
        <u/>
        <sz val="9"/>
        <color theme="1"/>
        <rFont val="Times New Roman"/>
        <family val="1"/>
      </rPr>
      <t xml:space="preserve"> NON STATE</t>
    </r>
    <r>
      <rPr>
        <sz val="9"/>
        <color theme="1"/>
        <rFont val="Times New Roman"/>
        <family val="1"/>
      </rPr>
      <t xml:space="preserve"> OF ILLINOIS FUNDS </t>
    </r>
  </si>
  <si>
    <t>If the applicant is required to provide or volunteers to provide cost-sharing or matching funds or other non-State of Illinois resources to the project, these costs should be shown for each applicable budget category on lines 1‑17 of Section B.</t>
  </si>
  <si>
    <r>
      <t>Section C</t>
    </r>
    <r>
      <rPr>
        <u/>
        <sz val="20"/>
        <color theme="1"/>
        <rFont val="Times New Roman"/>
        <family val="1"/>
      </rPr>
      <t xml:space="preserve"> - Budget Worksheet &amp; Narrative</t>
    </r>
  </si>
  <si>
    <t xml:space="preserve"> [Attach separate sheet(s)]</t>
  </si>
  <si>
    <t>Pay attention to applicable program specific instructions, if attached.</t>
  </si>
  <si>
    <t xml:space="preserve">All applicants are required to submit a budget narrative along with Section A and Section B. The budget narrative is sometimes referred to as the budget justification. The narrative serves two purposes: it explains how the costs were estimated and it justifies the need for the cost. The narrative may include tables for clarification purposes. The State of Illinois recommends using the State of Illinois Uniform Budget Template worksheet and narrative guide provided.  </t>
  </si>
  <si>
    <r>
      <t>1.</t>
    </r>
    <r>
      <rPr>
        <sz val="7"/>
        <color rgb="FF000000"/>
        <rFont val="Times New Roman"/>
        <family val="1"/>
      </rPr>
      <t xml:space="preserve">        </t>
    </r>
    <r>
      <rPr>
        <sz val="9"/>
        <color theme="1"/>
        <rFont val="Times New Roman"/>
        <family val="1"/>
      </rPr>
      <t xml:space="preserve">Provide an itemized budget breakdown, and justification by project year, for each budget category listed in Sections A and B.  </t>
    </r>
  </si>
  <si>
    <r>
      <t>2.</t>
    </r>
    <r>
      <rPr>
        <sz val="7"/>
        <color rgb="FF000000"/>
        <rFont val="Times New Roman"/>
        <family val="1"/>
      </rPr>
      <t xml:space="preserve">        </t>
    </r>
    <r>
      <rPr>
        <sz val="9"/>
        <color rgb="FF000000"/>
        <rFont val="Times New Roman"/>
        <family val="1"/>
      </rPr>
      <t xml:space="preserve">For non-State of Illinois funds or resources listed in Section B that are used to meet a cost-sharing or matching requirement or provided as a voluntary cost-sharing or matching commitment, you must include:  </t>
    </r>
  </si>
  <si>
    <t xml:space="preserve">a. The specific costs or contributions by budget category;  </t>
  </si>
  <si>
    <t>b. The source of the costs or contributions; and</t>
  </si>
  <si>
    <t>c. In the case of third-party in-kind contributions, a description of how the value was determined for the donated or contributed goods or services.</t>
  </si>
  <si>
    <t>[Please review cost sharing and matching regulations found in 2 CFR 200.306.]</t>
  </si>
  <si>
    <r>
      <t>3.</t>
    </r>
    <r>
      <rPr>
        <sz val="7"/>
        <color theme="1"/>
        <rFont val="Times New Roman"/>
        <family val="1"/>
      </rPr>
      <t xml:space="preserve">        </t>
    </r>
    <r>
      <rPr>
        <sz val="9"/>
        <color theme="1"/>
        <rFont val="Times New Roman"/>
        <family val="1"/>
      </rPr>
      <t>If applicable to this program, provide the rate and base on which fringe benefits are calculated.</t>
    </r>
  </si>
  <si>
    <r>
      <t>4.</t>
    </r>
    <r>
      <rPr>
        <sz val="7"/>
        <color theme="1"/>
        <rFont val="Times New Roman"/>
        <family val="1"/>
      </rPr>
      <t xml:space="preserve">        </t>
    </r>
    <r>
      <rPr>
        <sz val="9"/>
        <color rgb="FF000000"/>
        <rFont val="Times New Roman"/>
        <family val="1"/>
      </rPr>
      <t xml:space="preserve">If the applicant is requesting </t>
    </r>
    <r>
      <rPr>
        <sz val="9"/>
        <color theme="1"/>
        <rFont val="Times New Roman"/>
        <family val="1"/>
      </rPr>
      <t>reimbursement</t>
    </r>
    <r>
      <rPr>
        <sz val="9"/>
        <color rgb="FF000000"/>
        <rFont val="Times New Roman"/>
        <family val="1"/>
      </rPr>
      <t xml:space="preserve"> for indirect costs on line 17, this information should be completed by the applicant’s Business Office.  S</t>
    </r>
    <r>
      <rPr>
        <sz val="9"/>
        <color theme="1"/>
        <rFont val="Times New Roman"/>
        <family val="1"/>
      </rPr>
      <t xml:space="preserve">pecify the estimated amount of the base to which the indirect cost rate is applied and the total indirect expense.  Depending on the grant program to which the applicant is applying and/or the applicant’s approved Indirect Cost Rate Agreement, some direct cost budget categories in the applicant’s grant application budget may not be included in the base and multiplied by your indirect cost rate. Please indicate which costs are included and which costs are excluded from the base to which the indirect cost rate is applied. </t>
    </r>
  </si>
  <si>
    <r>
      <t>5.</t>
    </r>
    <r>
      <rPr>
        <sz val="7"/>
        <color theme="1"/>
        <rFont val="Times New Roman"/>
        <family val="1"/>
      </rPr>
      <t xml:space="preserve">        </t>
    </r>
    <r>
      <rPr>
        <sz val="9"/>
        <color theme="1"/>
        <rFont val="Times New Roman"/>
        <family val="1"/>
      </rPr>
      <t>Provide other explanations or comments you deem necessary.</t>
    </r>
  </si>
  <si>
    <t>Keep in mind the following—</t>
  </si>
  <si>
    <t>Although the degree of specificity of any budget will vary depending on the nature of the project and State of Illinois agency requirements, a complete, well-thought-out budget serves to reinforce your credibility and increase the likelihood of your proposal being funded.</t>
  </si>
  <si>
    <t>•A well-prepared budget should be reasonable and demonstrate that the funds being asked for will be used wisely.</t>
  </si>
  <si>
    <t>•The budget should be as concrete and specific as possible in its estimates. Make every effort to be realistic, to estimate costs accurately.</t>
  </si>
  <si>
    <t>•The budget format should be as clear as possible. It should begin with a budget narrative, which you should write after the entire budget has been prepared.</t>
  </si>
  <si>
    <t>•Each section of the budget should be in outline form, listing line items under major headings and subheadings.</t>
  </si>
  <si>
    <t xml:space="preserve">•Each of the major components should be subtotaled with a grand total at the end. </t>
  </si>
  <si>
    <t>Your budget should justify all expenses and be consistent with the program narrative:</t>
  </si>
  <si>
    <t>•Salaries should be comparable to those within the applicant organization.</t>
  </si>
  <si>
    <t>•If new staff is being hired, additional space and equipment are considered, as necessary.</t>
  </si>
  <si>
    <t>•If the budget lists an equipment purchase, it is the type allowed by the agency.</t>
  </si>
  <si>
    <t>•If additional space is rented, the increase in insurance is supported.</t>
  </si>
  <si>
    <t>•If an indirect cost rate applies to the proposal, the division between direct and indirect costs is not in conflict, and the aggregate budget totals refer directly to the approved formula. Indirect costs are costs that are not readily assignable to a particular project, but are necessary to the operation of the organization and the performance of the project (like the cost of operating and maintaining facilities, depreciation, and administrative salaries).</t>
  </si>
  <si>
    <t>§200.308 Revision of budget and program plans</t>
  </si>
  <si>
    <t xml:space="preserve">(e) The Federal/State awarding agency may, at its option, restrict the transfer of funds among direct cost categories or programs, functions and activities for Federal/State awards in which the Federal/State share of the project exceeds the Simplified Acquisition Threshold and the cumulative amount of such transfers exceeds or is expected to exceed 10 percent or $1,000 per detail line item, whichever is greater of the total budget as last approved by the Federal/State awarding agency. The Federal/State awarding agency cannot permit a transfer that would cause any Federal/State appropriation to be used for purposes other than those consistent with the appropriation. </t>
  </si>
  <si>
    <t>You must consult with your Business Office prior to submitting this form for any award restrictions, limitations or requirements when filling out the narrative and Uniform Budget Template.</t>
  </si>
  <si>
    <r>
      <t xml:space="preserve">All applicants must complete Section A and provide a break-down by the applicable budget categories shown in lines 1-17. </t>
    </r>
    <r>
      <rPr>
        <b/>
        <sz val="9"/>
        <color theme="1"/>
        <rFont val="Times New Roman"/>
        <family val="1"/>
      </rPr>
      <t>Please read all instructions before completing form.</t>
    </r>
  </si>
  <si>
    <t>Line 18: Show the total budget request for each fiscal year for which funding is requested.</t>
  </si>
  <si>
    <t>Please use detail worksheet and narrative section for further descriptions and explanations of budgetary line items</t>
  </si>
  <si>
    <t>Lines 1-17: For each project year, for which matching funds or other contributions are provided, show the total contribution for each applicable budget category.</t>
  </si>
  <si>
    <t>Line 18: Show the total matching or other contribution for each fiscal year.</t>
  </si>
  <si>
    <t>This form is used to apply to individual State of Illinois discretionary grant programs.  Applicants should submit budgets based upon the total estimated costs for the project including all funding sources. Pay attention to applicable program specific instructions, if attached. The applicant organization should refer to 2 CFR 200, “Uniform Administrative Requirements, Cost Principles, and Audit Requirements for Federal Awards” cited within these instructions.</t>
  </si>
  <si>
    <t>State of Illinois -- Uniform Budget Template -- Program Specific Instructions</t>
  </si>
  <si>
    <t xml:space="preserve">STATE OF ILLINOIS </t>
  </si>
  <si>
    <t>UNIFORM GRANT BUDGET TEMPLATE</t>
  </si>
  <si>
    <t>Commerce &amp; Economic Opportunity</t>
  </si>
  <si>
    <t>S E C T I O N   A   -- STATE OF ILLINOIS FUNDS</t>
  </si>
  <si>
    <t>Grant Number from Section A</t>
  </si>
  <si>
    <t xml:space="preserve"> Revenues </t>
  </si>
  <si>
    <t xml:space="preserve">TOTAL REVENUE </t>
  </si>
  <si>
    <t>(a). State of Illinois Grant Amount Requested</t>
  </si>
  <si>
    <t xml:space="preserve"> BUDGET SUMMARY STATE OF ILLINOIS FUNDS </t>
  </si>
  <si>
    <t xml:space="preserve">Budget Expenditure Categories               </t>
  </si>
  <si>
    <t>OMB Uniform Guidance                                                          Federal Awards Reference  2 CFR 200</t>
  </si>
  <si>
    <t>TOTAL EXPENDITURES</t>
  </si>
  <si>
    <t>3. Travel</t>
  </si>
  <si>
    <t>4. Equipment</t>
  </si>
  <si>
    <t>5. Supplies</t>
  </si>
  <si>
    <t>6. Contractual Services &amp; Subawards</t>
  </si>
  <si>
    <t>200.318 &amp; 200.92</t>
  </si>
  <si>
    <t xml:space="preserve">7. Consultant (Professional Services) </t>
  </si>
  <si>
    <t>8. Construction</t>
  </si>
  <si>
    <t>9. Occupancy (Rent &amp; Utilities)</t>
  </si>
  <si>
    <t xml:space="preserve">10. Research &amp; Development (R&amp;D) </t>
  </si>
  <si>
    <t>11. Telecommunications</t>
  </si>
  <si>
    <t>12. Training &amp; Education</t>
  </si>
  <si>
    <t>13. Direct Administrative costs</t>
  </si>
  <si>
    <t xml:space="preserve">200.413 ( c) </t>
  </si>
  <si>
    <t>14. Miscellaneous Costs</t>
  </si>
  <si>
    <t>16. Total Direct Costs (lines 1-15)</t>
  </si>
  <si>
    <t xml:space="preserve">18. Total Costs State Grant Funds  (16 &amp;17) </t>
  </si>
  <si>
    <t xml:space="preserve">SECTION - A (continued) Indirect Cost Rate Information </t>
  </si>
  <si>
    <t xml:space="preserve">If your organization is requesting reimbursement for indirect costs on line 17 of the Budget Summary, please select one of the following options. </t>
  </si>
  <si>
    <t>1)</t>
  </si>
  <si>
    <t xml:space="preserve">Our Organization receives direct Federal funding and currently has a Negotiated Indirect Cost Rate Agreement (NICRA) with our Federal Cognizant Agency. A copy of this agreement will be provided to the State of Illinois’ Indirect Cost Unit for review and documentation before reimbursement is allowed. This NICRA will be accepted by all State of Illinois Agencies up to any statutory, rule-based or programmatic restrictions or limitations. </t>
  </si>
  <si>
    <t>NOTE: (If this option is selected, please provide basic Negotiated Indirect Cost Rate Agreement information in area designated below)</t>
  </si>
  <si>
    <t>A.</t>
  </si>
  <si>
    <t xml:space="preserve">Negotiate an Indirect Cost Rate with the State of Illinois’ Indirect Cost Unit with guidance from your State Cognizant Agency on an annual basis. </t>
  </si>
  <si>
    <t>B.</t>
  </si>
  <si>
    <t xml:space="preserve">Elect to use the de minimis rate of 10% modified total direct cost (MTDC) which may be used indefinitely on State of Illinois Awards.  </t>
  </si>
  <si>
    <t>C.</t>
  </si>
  <si>
    <t>2a)</t>
  </si>
  <si>
    <t xml:space="preserve">Our Organization currently has a Negotiated Indirect Cost Rate Agreement with the State of Illinois that will be accepted by all State of Illinois Agencies up to any statutory, rule-based or programmatic restrictions or limitations. Our Organization is required to submit a new Indirect Cost Rate Proposal to the Indirect Cost Unit within six (6) months after the close of each fiscal year (2 CFR 200 Appendix IV (C)(2)(c). </t>
  </si>
  <si>
    <t>NOTE: (If this option is selected, please provide basic Indirect Cost Rate information in area designated below)</t>
  </si>
  <si>
    <t>2b)</t>
  </si>
  <si>
    <t>NOTE: (Check with your State of Illinois Agency for information regarding reimbursement of indirect costs while your proposal is being negotiated)</t>
  </si>
  <si>
    <t>3)</t>
  </si>
  <si>
    <t>Our Organization has never received a Negotiated Indirect Cost Rate Agreement from either the Federal government or the State of Illinois and elects to charge the de minimis rate of 10% modified total direct cost (MTDC) which may be used indefinitely on State of Illinois awards (2 CFR 200.414 (c)(4)(f) &amp; (200.68).</t>
  </si>
  <si>
    <t>NOTE: (Your Organization must be eligible, see 2 CFR 200.414 (f), and submit documentation on the calculation of MTDC within your Budget Narrative under Indirect Costs)</t>
  </si>
  <si>
    <t>4)</t>
  </si>
  <si>
    <t>For Restricted Rate Programs (check one) -- Our Organization is using a restricted indirect cost rate that:</t>
  </si>
  <si>
    <t>_____</t>
  </si>
  <si>
    <t>Is included as a “Special Indirect Cost Rate” in our NICRA (2 CFR 200Appendix IV (5)    Or;</t>
  </si>
  <si>
    <t>The Restricted Indirect Cost Rate is _________%</t>
  </si>
  <si>
    <t>5)</t>
  </si>
  <si>
    <t xml:space="preserve">Basic Negotiated Indirect Cost Rate Agreement information if Option (1) or (2a) is selected </t>
  </si>
  <si>
    <t>Your Organization may not have a Federally Negotiated Indirect Cost Rate Agreement. Therefore, in order for your Organization to be reimbursed for Indirect Costs from the State of Illinois, your Organization must either:</t>
  </si>
  <si>
    <t>Use a Restricted Rate designated by programmatic or statutory policy. (See Notice of Funding Opportunity for Restricted Rate Programs)</t>
  </si>
  <si>
    <t xml:space="preserve">Our Organization currently does not have a Negotiated Indirect Cost Rate Agreement with the State of Illinois. Our Organization will submit our initial Indirect Cost Rate Proposal (ICRP) immediately after our Organization is advised that the State award will be made and, in no event, later than three (3) months after the effective date of the State award (2 CFR 200 Appendix IV (C)(2)(b).  The initial ICRP will be sent to the State of Illinois’ Indirect Cost Unit. </t>
  </si>
  <si>
    <t>Complies with other statutory policies (please specify):</t>
  </si>
  <si>
    <t>No reimbursement of Indirect Cost is being requested. (Please consult your program office regarding possible match requirements)</t>
  </si>
  <si>
    <t>content in rows 1 to 3 come from Section A</t>
  </si>
  <si>
    <t>S E C T I O N   B   -- NON STATE OF ILLINOIS  FUNDS</t>
  </si>
  <si>
    <r>
      <t xml:space="preserve">Grantee Match Requirement ________ % </t>
    </r>
    <r>
      <rPr>
        <i/>
        <sz val="11"/>
        <color rgb="FFFF0000"/>
        <rFont val="Times New Roman"/>
        <family val="1"/>
      </rPr>
      <t>(Agency to populate)</t>
    </r>
  </si>
  <si>
    <t xml:space="preserve">(b). -Cash </t>
  </si>
  <si>
    <t>(c). -Non-cash</t>
  </si>
  <si>
    <t xml:space="preserve">(d). Other Funding &amp; Contributions </t>
  </si>
  <si>
    <t>NON-STATE Funds Total</t>
  </si>
  <si>
    <t xml:space="preserve"> BUDGET SUMMARY NON-STATE OF ILLINOIS FUNDS </t>
  </si>
  <si>
    <t>you should not need to type anything in below this row</t>
  </si>
  <si>
    <t xml:space="preserve">18. Total Costs NON -State Grant Funds  (16 &amp;17) </t>
  </si>
  <si>
    <t>15A</t>
  </si>
  <si>
    <r>
      <rPr>
        <b/>
        <sz val="14"/>
        <color theme="1"/>
        <rFont val="Times New Roman"/>
        <family val="1"/>
      </rPr>
      <t xml:space="preserve">CERTIFICATION </t>
    </r>
    <r>
      <rPr>
        <b/>
        <sz val="10"/>
        <color theme="1"/>
        <rFont val="Times New Roman"/>
        <family val="1"/>
      </rPr>
      <t xml:space="preserve"> </t>
    </r>
  </si>
  <si>
    <t xml:space="preserve">    STATE OF ILLINOIS                                            UNIFORM GRANT BUDGET TEMPLATE</t>
  </si>
  <si>
    <t>(2 CFR 200.415)</t>
  </si>
  <si>
    <t xml:space="preserve">“By signing this report, I certify to the best of my knowledge and belief that the report is true, complete, and accurate and that any false, fictitious, or fraudulent information or the omission of any material fact, could result in the immediate termination of my grant award(s).  </t>
  </si>
  <si>
    <t>Institution/Organization</t>
  </si>
  <si>
    <t xml:space="preserve">Signature </t>
  </si>
  <si>
    <t xml:space="preserve">Name of Official </t>
  </si>
  <si>
    <t xml:space="preserve">Title </t>
  </si>
  <si>
    <t>Chief Financial Officer (or equivalent)</t>
  </si>
  <si>
    <t>Executive Director (or equivalent)</t>
  </si>
  <si>
    <t>Date of Execution</t>
  </si>
  <si>
    <t>Note: The State awarding agency may change required signers based on the grantee’s organizational structure.  The required signers must have the authority to enter into contractual agreements on behalf of the organization.</t>
  </si>
  <si>
    <t>City:</t>
  </si>
  <si>
    <t>State:</t>
  </si>
  <si>
    <t>Congressional District:</t>
  </si>
  <si>
    <t>Subrecipient Principal Place of Performance:</t>
  </si>
  <si>
    <t>Contract Number (if known):</t>
  </si>
  <si>
    <t>Award Amount:</t>
  </si>
  <si>
    <t>State of Illinois Awarding Agency and Project Detail Description:</t>
  </si>
  <si>
    <r>
      <t>Q1.</t>
    </r>
    <r>
      <rPr>
        <sz val="9"/>
        <color theme="1"/>
        <rFont val="Times New Roman"/>
        <family val="1"/>
      </rPr>
      <t xml:space="preserve">  In your business or organization’s previous fiscal year, did your business or organization (including parent organization, all branches and all affiliates worldwide) receive (1) 80% or more of your annual gross revenues in U.S. federal contracts, subcontracts, loans, grants, subgrants and/or cooperative agreements and (2) $25,000,000 or more in annual gross revenue from U.S. federal contracts, subcontracts, loans, grants, subgrants and/or cooperative agreements?</t>
    </r>
  </si>
  <si>
    <r>
      <t>Q2.</t>
    </r>
    <r>
      <rPr>
        <sz val="9"/>
        <color theme="1"/>
        <rFont val="Times New Roman"/>
        <family val="1"/>
      </rPr>
      <t xml:space="preserve">  Does the public have access to information about the compensation of the senior executives in your business or organization (including parent organization, all branches, and all affiliates worldwide) through periodic reports filed under section 13(a) or 15(d) of the Security Exchange Act of 1934 (5 U.S.C. 78m(a), 78o(d)) or section 6104 of the Internal Revenue code of 1986 (i.e., on IRS Form 990)?</t>
    </r>
  </si>
  <si>
    <t>Please provide names and total compensation of the top five officials:</t>
  </si>
  <si>
    <t>Name:</t>
  </si>
  <si>
    <t>Amount:</t>
  </si>
  <si>
    <r>
      <t>Section C</t>
    </r>
    <r>
      <rPr>
        <u/>
        <sz val="16"/>
        <color theme="1"/>
        <rFont val="Times New Roman"/>
        <family val="1"/>
      </rPr>
      <t xml:space="preserve"> - Budget Worksheet &amp; Narrative</t>
    </r>
  </si>
  <si>
    <t xml:space="preserve">Name </t>
  </si>
  <si>
    <t xml:space="preserve">Position </t>
  </si>
  <si>
    <t xml:space="preserve">Computation </t>
  </si>
  <si>
    <t xml:space="preserve">Cost </t>
  </si>
  <si>
    <t xml:space="preserve">Salary or Wage </t>
  </si>
  <si>
    <r>
      <t xml:space="preserve">Basis </t>
    </r>
    <r>
      <rPr>
        <sz val="8"/>
        <color theme="1"/>
        <rFont val="Times New Roman"/>
        <family val="1"/>
      </rPr>
      <t>(Yr./Mo./Hr.)</t>
    </r>
  </si>
  <si>
    <t xml:space="preserve">% of Time </t>
  </si>
  <si>
    <t xml:space="preserve">Length of time </t>
  </si>
  <si>
    <t>Length of time=# of units of Basis</t>
  </si>
  <si>
    <t>State Total</t>
  </si>
  <si>
    <t>You may change formula in Column H of this row to accommodate any rows you need to insert for items that add up to the State Total</t>
  </si>
  <si>
    <t xml:space="preserve">NON-State Total </t>
  </si>
  <si>
    <t>You may change formula in Column H of this row to accommodate any rows you need to insert for items that add up to the Non-State Total</t>
  </si>
  <si>
    <t>Give a brief description of items that you are claiming</t>
  </si>
  <si>
    <t>Formula in Column H links to State Total Formula above</t>
  </si>
  <si>
    <t>Formula in Column H links to Non-State Total Formula above</t>
  </si>
  <si>
    <t>Formula in Column H adds Narrative section totals</t>
  </si>
  <si>
    <t>Grant Number:</t>
  </si>
  <si>
    <t>Position</t>
  </si>
  <si>
    <t>Cost</t>
  </si>
  <si>
    <t>Base</t>
  </si>
  <si>
    <t>Rate</t>
  </si>
  <si>
    <t>NON-State Total</t>
  </si>
  <si>
    <r>
      <t>Budget Narrative Summary</t>
    </r>
    <r>
      <rPr>
        <sz val="10"/>
        <color theme="1"/>
        <rFont val="Times New Roman"/>
        <family val="1"/>
      </rPr>
      <t>--When you have completed the budget worksheet, transfer the totals for each category to the spaces below to the uniform template provided (SECTION A &amp; B).  Verify the total costs and the total project costs.  Indicate the amount of State requested funds and the amount of non-State funds that will support the project.</t>
    </r>
  </si>
  <si>
    <t>Budget Category</t>
  </si>
  <si>
    <t xml:space="preserve">State </t>
  </si>
  <si>
    <t xml:space="preserve">NON-State </t>
  </si>
  <si>
    <t xml:space="preserve">Total </t>
  </si>
  <si>
    <t xml:space="preserve">     State Request</t>
  </si>
  <si>
    <t xml:space="preserve">      Non-State Amount</t>
  </si>
  <si>
    <t xml:space="preserve">     TOTAL PROJECT COSTS</t>
  </si>
  <si>
    <t>Agency Approval</t>
  </si>
  <si>
    <t xml:space="preserve">    STATE OF ILLINOIS                                          UNIFORM GRANT BUDGET TEMPLATE</t>
  </si>
  <si>
    <t>AGENCY: Commerce &amp; Economic Opportunity</t>
  </si>
  <si>
    <t>Final Budget Amount Approved</t>
  </si>
  <si>
    <t xml:space="preserve">Program Approval Signature </t>
  </si>
  <si>
    <t>Date</t>
  </si>
  <si>
    <t xml:space="preserve">Fiscal &amp; Administrative Approval Signature </t>
  </si>
  <si>
    <t xml:space="preserve">Budget Revision Approved </t>
  </si>
  <si>
    <t xml:space="preserve">Description </t>
  </si>
  <si>
    <t xml:space="preserve">Quantity </t>
  </si>
  <si>
    <t xml:space="preserve">Basis </t>
  </si>
  <si>
    <t>You may change formula in Column G of this row to accommodate any rows you need to insert for items that add up to the State Total</t>
  </si>
  <si>
    <t>You may change formula in Column G of this row to accommodate any rows you need to insert for items that add up to the Non-State Total</t>
  </si>
  <si>
    <t>Formula in Column G links to State Total Formula above</t>
  </si>
  <si>
    <t>Formula in Column G links to Non-State Total Formula above</t>
  </si>
  <si>
    <t>Formula in Column G adds Narrative section totals</t>
  </si>
  <si>
    <t xml:space="preserve">Base </t>
  </si>
  <si>
    <t xml:space="preserve">Rate </t>
  </si>
  <si>
    <t>This rows adds State &amp; Non-State Totals</t>
  </si>
  <si>
    <r>
      <t xml:space="preserve">3).  </t>
    </r>
    <r>
      <rPr>
        <b/>
        <u/>
        <sz val="10"/>
        <rFont val="Times New Roman"/>
        <family val="1"/>
      </rPr>
      <t>Travel</t>
    </r>
    <r>
      <rPr>
        <b/>
        <sz val="10"/>
        <rFont val="Times New Roman"/>
        <family val="1"/>
      </rPr>
      <t xml:space="preserve"> </t>
    </r>
    <r>
      <rPr>
        <i/>
        <sz val="10"/>
        <rFont val="Times New Roman"/>
        <family val="1"/>
      </rPr>
      <t>(2 CFR 200.474</t>
    </r>
    <r>
      <rPr>
        <sz val="10"/>
        <rFont val="Times New Roman"/>
        <family val="1"/>
      </rPr>
      <t>)</t>
    </r>
    <r>
      <rPr>
        <sz val="10"/>
        <color theme="1"/>
        <rFont val="Times New Roman"/>
        <family val="1"/>
      </rPr>
      <t xml:space="preserve">-- Travel should include: origin and destination, estimated costs and type of transportation, number of travelers, related lodging and per diem costs, brief description of the travel involved, its purpose, and explanation of how the proposed travel is necessary for successful completion of the project.  In training projects, travel and meals for trainees should be listed separately.  Show the number of trainees and unit cost involved.  Identify the location of travel, if known; or if unknown, indicate "location to be determined."  Indicate source of Travel Policies applied, Applicant or State of Illinois Travel Regulations. </t>
    </r>
    <r>
      <rPr>
        <b/>
        <sz val="10"/>
        <color theme="1"/>
        <rFont val="Times New Roman"/>
        <family val="1"/>
      </rPr>
      <t>NOTE:</t>
    </r>
    <r>
      <rPr>
        <sz val="10"/>
        <color theme="1"/>
        <rFont val="Times New Roman"/>
        <family val="1"/>
      </rPr>
      <t xml:space="preserve">  Dollars requested in the travel category should be for staff travel only. Travel for consultants should be shown in the consultant category along with the consultant’s fee. Travel for training participants, advisory committees, review panels and etc., should be itemized the same way as indicated above and placed in the “Miscellaneous” category. </t>
    </r>
  </si>
  <si>
    <t xml:space="preserve">Purpose of Travel </t>
  </si>
  <si>
    <t xml:space="preserve">Location </t>
  </si>
  <si>
    <t>Items</t>
  </si>
  <si>
    <t xml:space="preserve">Cost Rate </t>
  </si>
  <si>
    <t># of Trips</t>
  </si>
  <si>
    <t>You may change formula in Column I of this row to accommodate any rows you need to insert for items that add up to the State Total</t>
  </si>
  <si>
    <t>You may change formula in Column I of this row to accommodate any rows you need to insert for items that add up to the Non-State Total</t>
  </si>
  <si>
    <t xml:space="preserve">Travel Narrative (State): </t>
  </si>
  <si>
    <t>Formula in Column I links to State Total Formula above</t>
  </si>
  <si>
    <r>
      <t xml:space="preserve">Travel Narrative (Non-State) </t>
    </r>
    <r>
      <rPr>
        <i/>
        <sz val="10"/>
        <color theme="1"/>
        <rFont val="Times New Roman"/>
        <family val="1"/>
      </rPr>
      <t xml:space="preserve">i.e. "Match" or "Other Funding" </t>
    </r>
  </si>
  <si>
    <t>Formula in Column I links to Non-State Total Formula above</t>
  </si>
  <si>
    <t>Total Travel</t>
  </si>
  <si>
    <t>Formula in Column I adds Narrative section totals</t>
  </si>
  <si>
    <r>
      <rPr>
        <b/>
        <sz val="10"/>
        <color theme="1"/>
        <rFont val="Times New Roman"/>
        <family val="1"/>
      </rPr>
      <t>14)</t>
    </r>
    <r>
      <rPr>
        <sz val="10"/>
        <color theme="1"/>
        <rFont val="Times New Roman"/>
        <family val="1"/>
      </rPr>
      <t xml:space="preserve">. </t>
    </r>
    <r>
      <rPr>
        <b/>
        <u/>
        <sz val="10"/>
        <color theme="1"/>
        <rFont val="Times New Roman"/>
        <family val="1"/>
      </rPr>
      <t>Other or Miscellaneous Costs</t>
    </r>
    <r>
      <rPr>
        <sz val="10"/>
        <color theme="1"/>
        <rFont val="Times New Roman"/>
        <family val="1"/>
      </rPr>
      <t xml:space="preserve"> --This category contains items not included in the previous categories. List items by type of material or nature of expense, break down costs by quantity and cost per unit if applicable, state the necessity of other costs for successful completion of the project and exclude unallowable costs (e.g.. Printing, Memberships &amp; subscriptions, recruiting costs, etc.)  </t>
    </r>
  </si>
  <si>
    <t xml:space="preserve">State Total </t>
  </si>
  <si>
    <t xml:space="preserve">Other Costs Narrative (State): </t>
  </si>
  <si>
    <r>
      <t xml:space="preserve">Other Cost Narrative (Non-State) </t>
    </r>
    <r>
      <rPr>
        <i/>
        <sz val="10"/>
        <color theme="1"/>
        <rFont val="Times New Roman"/>
        <family val="1"/>
      </rPr>
      <t xml:space="preserve">i.e. "Match" or "Other Funding" </t>
    </r>
  </si>
  <si>
    <t xml:space="preserve">Total Other Costs </t>
  </si>
  <si>
    <r>
      <rPr>
        <b/>
        <sz val="10"/>
        <color theme="1"/>
        <rFont val="Times New Roman"/>
        <family val="1"/>
      </rPr>
      <t>13).</t>
    </r>
    <r>
      <rPr>
        <b/>
        <u/>
        <sz val="10"/>
        <color theme="1"/>
        <rFont val="Times New Roman"/>
        <family val="1"/>
      </rPr>
      <t xml:space="preserve"> Direct Administrative Costs</t>
    </r>
    <r>
      <rPr>
        <b/>
        <sz val="10"/>
        <color theme="1"/>
        <rFont val="Times New Roman"/>
        <family val="1"/>
      </rPr>
      <t xml:space="preserve"> </t>
    </r>
    <r>
      <rPr>
        <sz val="10"/>
        <color theme="1"/>
        <rFont val="Times New Roman"/>
        <family val="1"/>
      </rPr>
      <t xml:space="preserve">- </t>
    </r>
    <r>
      <rPr>
        <i/>
        <sz val="10"/>
        <color theme="1"/>
        <rFont val="Times New Roman"/>
        <family val="1"/>
      </rPr>
      <t>(2 CFR 200.413 (c)</t>
    </r>
    <r>
      <rPr>
        <sz val="10"/>
        <color theme="1"/>
        <rFont val="Times New Roman"/>
        <family val="1"/>
      </rPr>
      <t xml:space="preserve"> The salaries of administrative and clerical staff should normally be treated as indirect (F&amp;A) costs. Direct charging of these costs may be appropriate only if all of the following conditions are met: (1) Administrative or clerical services are integral to a project or activity; (2) Individuals involved can be specifically identified with the project or activity; (3)</t>
    </r>
    <r>
      <rPr>
        <u/>
        <sz val="10"/>
        <color theme="1"/>
        <rFont val="Times New Roman"/>
        <family val="1"/>
      </rPr>
      <t xml:space="preserve"> Such costs are explicitly included in the budget or have the prior written approval of the State awarding agency;</t>
    </r>
    <r>
      <rPr>
        <sz val="10"/>
        <color theme="1"/>
        <rFont val="Times New Roman"/>
        <family val="1"/>
      </rPr>
      <t xml:space="preserve"> and (4) The costs are not also recovered as indirect costs. </t>
    </r>
  </si>
  <si>
    <t xml:space="preserve">Direct Administrative Narrative (State): </t>
  </si>
  <si>
    <r>
      <t xml:space="preserve">Direct Administrative Narrative (Non-State) </t>
    </r>
    <r>
      <rPr>
        <i/>
        <sz val="10"/>
        <color theme="1"/>
        <rFont val="Times New Roman"/>
        <family val="1"/>
      </rPr>
      <t xml:space="preserve">i.e. "Match" or "Other Funding" </t>
    </r>
  </si>
  <si>
    <t>Total Direct Administrative Costs</t>
  </si>
  <si>
    <r>
      <rPr>
        <b/>
        <sz val="10"/>
        <color theme="1"/>
        <rFont val="Times New Roman"/>
        <family val="1"/>
      </rPr>
      <t xml:space="preserve">12). </t>
    </r>
    <r>
      <rPr>
        <b/>
        <u/>
        <sz val="10"/>
        <color theme="1"/>
        <rFont val="Times New Roman"/>
        <family val="1"/>
      </rPr>
      <t>Training and Education</t>
    </r>
    <r>
      <rPr>
        <sz val="10"/>
        <color theme="1"/>
        <rFont val="Times New Roman"/>
        <family val="1"/>
      </rPr>
      <t xml:space="preserve"> </t>
    </r>
    <r>
      <rPr>
        <i/>
        <sz val="10"/>
        <color theme="1"/>
        <rFont val="Times New Roman"/>
        <family val="1"/>
      </rPr>
      <t>(2 CFR 200.472)</t>
    </r>
    <r>
      <rPr>
        <sz val="10"/>
        <color theme="1"/>
        <rFont val="Times New Roman"/>
        <family val="1"/>
      </rPr>
      <t xml:space="preserve"> -- Describe the training and education cost associated with employee development. Include rental space for training (if required), training materials, speaker fees, substitute teacher fees, and any other applicable expenses related to the training. When training materials (pamphlets, notebooks, videos, and other various handouts) are ordered for specific training activities, these items should be itemized below.</t>
    </r>
  </si>
  <si>
    <t xml:space="preserve">Training &amp; Education Narrative (State): </t>
  </si>
  <si>
    <r>
      <t xml:space="preserve">Training &amp; Education Narrative (Non-State) </t>
    </r>
    <r>
      <rPr>
        <i/>
        <sz val="10"/>
        <color theme="1"/>
        <rFont val="Times New Roman"/>
        <family val="1"/>
      </rPr>
      <t xml:space="preserve">i.e. "Match" or "Other Funding" </t>
    </r>
  </si>
  <si>
    <t xml:space="preserve">Total Training &amp; Education </t>
  </si>
  <si>
    <r>
      <rPr>
        <b/>
        <sz val="10"/>
        <color theme="1"/>
        <rFont val="Times New Roman"/>
        <family val="1"/>
      </rPr>
      <t xml:space="preserve">11). </t>
    </r>
    <r>
      <rPr>
        <b/>
        <u/>
        <sz val="10"/>
        <color theme="1"/>
        <rFont val="Times New Roman"/>
        <family val="1"/>
      </rPr>
      <t>Telecommunications</t>
    </r>
    <r>
      <rPr>
        <sz val="10"/>
        <color theme="1"/>
        <rFont val="Times New Roman"/>
        <family val="1"/>
      </rPr>
      <t xml:space="preserve">  -- List items and descriptions by major type and the basis of the computation.  Explain how telecommunication expenses are allocated for distribution as an expense to the program/service.  NOTE: This budgetary line item is to be used for direct program telecommunications, all other indirect or administrative telecommunication costs should be listed in the indirect expense section of the Budget worksheet and narrative. </t>
    </r>
  </si>
  <si>
    <t xml:space="preserve">Telecommunications Narrative (State): </t>
  </si>
  <si>
    <r>
      <t xml:space="preserve">Telecommunications Narrative (Non-State) </t>
    </r>
    <r>
      <rPr>
        <i/>
        <sz val="10"/>
        <color theme="1"/>
        <rFont val="Times New Roman"/>
        <family val="1"/>
      </rPr>
      <t xml:space="preserve">i.e. "Match" or "Other Funding" </t>
    </r>
  </si>
  <si>
    <t xml:space="preserve">Total Telecommunications </t>
  </si>
  <si>
    <r>
      <rPr>
        <b/>
        <sz val="10"/>
        <rFont val="Times New Roman"/>
        <family val="1"/>
      </rPr>
      <t xml:space="preserve">10). </t>
    </r>
    <r>
      <rPr>
        <b/>
        <u/>
        <sz val="10"/>
        <rFont val="Times New Roman"/>
        <family val="1"/>
      </rPr>
      <t>Research &amp; Development (R&amp;D)</t>
    </r>
    <r>
      <rPr>
        <sz val="10"/>
        <rFont val="Times New Roman"/>
        <family val="1"/>
      </rPr>
      <t xml:space="preserve">  </t>
    </r>
    <r>
      <rPr>
        <i/>
        <sz val="10"/>
        <rFont val="Times New Roman"/>
        <family val="1"/>
      </rPr>
      <t>(2 CFR 200.87)--</t>
    </r>
    <r>
      <rPr>
        <sz val="10"/>
        <rFont val="Times New Roman"/>
        <family val="1"/>
      </rPr>
      <t xml:space="preserve"> </t>
    </r>
    <r>
      <rPr>
        <b/>
        <i/>
        <u/>
        <sz val="10"/>
        <rFont val="Times New Roman"/>
        <family val="1"/>
      </rPr>
      <t>Definition:</t>
    </r>
    <r>
      <rPr>
        <sz val="10"/>
        <rFont val="Times New Roman"/>
        <family val="1"/>
      </rPr>
      <t xml:space="preserve"> All research activities, both basic and applied, and all development activities that are performed by non-Federal entities directed toward the production of useful materials, devices, systems, or methods, including design and development of prototypes and processes. Provide a description of the research and development project and an estimate of the costs. NOTE: Consult with the program office before budgeting funds in this category.</t>
    </r>
  </si>
  <si>
    <t xml:space="preserve">Purpose </t>
  </si>
  <si>
    <t xml:space="preserve">Description of Work </t>
  </si>
  <si>
    <t xml:space="preserve">R &amp; D Narrative (State): </t>
  </si>
  <si>
    <r>
      <t xml:space="preserve">R &amp; D Narrative (Non-State) </t>
    </r>
    <r>
      <rPr>
        <i/>
        <sz val="10"/>
        <color theme="1"/>
        <rFont val="Times New Roman"/>
        <family val="1"/>
      </rPr>
      <t xml:space="preserve">i.e. "Match" or "Other Funding" </t>
    </r>
  </si>
  <si>
    <t xml:space="preserve">Total R &amp; D </t>
  </si>
  <si>
    <r>
      <rPr>
        <b/>
        <sz val="10"/>
        <color theme="1"/>
        <rFont val="Times New Roman"/>
        <family val="1"/>
      </rPr>
      <t xml:space="preserve">9). </t>
    </r>
    <r>
      <rPr>
        <b/>
        <u/>
        <sz val="10"/>
        <color theme="1"/>
        <rFont val="Times New Roman"/>
        <family val="1"/>
      </rPr>
      <t>Occupancy -Rent and Utilities</t>
    </r>
    <r>
      <rPr>
        <b/>
        <sz val="10"/>
        <color theme="1"/>
        <rFont val="Times New Roman"/>
        <family val="1"/>
      </rPr>
      <t xml:space="preserve"> </t>
    </r>
    <r>
      <rPr>
        <i/>
        <sz val="10"/>
        <color theme="1"/>
        <rFont val="Times New Roman"/>
        <family val="1"/>
      </rPr>
      <t>(2 CFR 200.465)</t>
    </r>
    <r>
      <rPr>
        <b/>
        <sz val="10"/>
        <color theme="1"/>
        <rFont val="Times New Roman"/>
        <family val="1"/>
      </rPr>
      <t>--</t>
    </r>
    <r>
      <rPr>
        <sz val="10"/>
        <color theme="1"/>
        <rFont val="Times New Roman"/>
        <family val="1"/>
      </rPr>
      <t xml:space="preserve"> List items and descriptions by major type and the basis of the computation.  Explain how rental and utility expenses are allocated for distribution as an expense to the program/service.  For example, provide the square footage and the cost per square foot rent and utility, and provide a monthly rental and utility cost and how many months to rent.</t>
    </r>
    <r>
      <rPr>
        <b/>
        <sz val="10"/>
        <color theme="1"/>
        <rFont val="Times New Roman"/>
        <family val="1"/>
      </rPr>
      <t xml:space="preserve"> NOTE:</t>
    </r>
    <r>
      <rPr>
        <sz val="10"/>
        <color theme="1"/>
        <rFont val="Times New Roman"/>
        <family val="1"/>
      </rPr>
      <t xml:space="preserve"> This budgetary line item is to be used for direct program rent and utilities, all other indirect or administrative occupancy costs should be listed in the indirect expense section of the Budget worksheet and narrative. Maintenance and repair costs may be included here if directly allocated to program. </t>
    </r>
  </si>
  <si>
    <t xml:space="preserve">Occupancy Narrative (State): </t>
  </si>
  <si>
    <r>
      <t xml:space="preserve">Occupancy Narrative (Non-State) </t>
    </r>
    <r>
      <rPr>
        <i/>
        <sz val="10"/>
        <color theme="1"/>
        <rFont val="Times New Roman"/>
        <family val="1"/>
      </rPr>
      <t xml:space="preserve">i.e. "Match" or "Other Funding" </t>
    </r>
  </si>
  <si>
    <t xml:space="preserve">Total Occupancy </t>
  </si>
  <si>
    <r>
      <rPr>
        <b/>
        <sz val="10"/>
        <rFont val="Times New Roman"/>
        <family val="1"/>
      </rPr>
      <t xml:space="preserve">8).  </t>
    </r>
    <r>
      <rPr>
        <b/>
        <u/>
        <sz val="10"/>
        <rFont val="Times New Roman"/>
        <family val="1"/>
      </rPr>
      <t>Construction</t>
    </r>
    <r>
      <rPr>
        <sz val="10"/>
        <rFont val="Times New Roman"/>
        <family val="1"/>
      </rPr>
      <t xml:space="preserve">-- Provide a description of the construction project and an estimate of the costs. As a rule, construction costs are not allowable unless with prior written approval.  In some cases, minor repairs or renovations may be allowable.  Consult with the program office before budgeting funds in this category.  Estimated construction costs must be supported by documentation including drawings and estimates, formal bids, etc. As with all other costs, follow the specific requirements of the program, the terms and conditions of the award, and applicable regulations. </t>
    </r>
  </si>
  <si>
    <t>EXAMPLES</t>
  </si>
  <si>
    <t>Consult with Program Office before budgeting Construction costs.</t>
  </si>
  <si>
    <t xml:space="preserve">Construction Narrative (State): </t>
  </si>
  <si>
    <r>
      <t xml:space="preserve">Construction Narrative (Non-State) </t>
    </r>
    <r>
      <rPr>
        <i/>
        <sz val="10"/>
        <color theme="1"/>
        <rFont val="Times New Roman"/>
        <family val="1"/>
      </rPr>
      <t xml:space="preserve">i.e. "Match" or "Other Funding" </t>
    </r>
  </si>
  <si>
    <t>Total Construction</t>
  </si>
  <si>
    <r>
      <rPr>
        <b/>
        <sz val="10"/>
        <rFont val="Times New Roman"/>
        <family val="1"/>
      </rPr>
      <t xml:space="preserve">7). </t>
    </r>
    <r>
      <rPr>
        <b/>
        <u/>
        <sz val="10"/>
        <rFont val="Times New Roman"/>
        <family val="1"/>
      </rPr>
      <t>Consultant Services and Expenses</t>
    </r>
    <r>
      <rPr>
        <b/>
        <sz val="10"/>
        <rFont val="Times New Roman"/>
        <family val="1"/>
      </rPr>
      <t xml:space="preserve"> </t>
    </r>
    <r>
      <rPr>
        <i/>
        <sz val="10"/>
        <rFont val="Times New Roman"/>
        <family val="1"/>
      </rPr>
      <t>(2 CFR 200.459)</t>
    </r>
    <r>
      <rPr>
        <b/>
        <sz val="10"/>
        <rFont val="Times New Roman"/>
        <family val="1"/>
      </rPr>
      <t>--</t>
    </r>
    <r>
      <rPr>
        <sz val="10"/>
        <rFont val="Times New Roman"/>
        <family val="1"/>
      </rPr>
      <t xml:space="preserve"> </t>
    </r>
    <r>
      <rPr>
        <b/>
        <u/>
        <sz val="10"/>
        <rFont val="Times New Roman"/>
        <family val="1"/>
      </rPr>
      <t>Consultant Services (Fees):</t>
    </r>
    <r>
      <rPr>
        <sz val="10"/>
        <rFont val="Times New Roman"/>
        <family val="1"/>
      </rPr>
      <t xml:space="preserve"> For each consultant enter the name, if known, service to be provided, hourly or daily fee (8-hour day), and estimated time on the project.  </t>
    </r>
    <r>
      <rPr>
        <b/>
        <u/>
        <sz val="10"/>
        <rFont val="Times New Roman"/>
        <family val="1"/>
      </rPr>
      <t>Consultant Expenses:</t>
    </r>
    <r>
      <rPr>
        <sz val="10"/>
        <rFont val="Times New Roman"/>
        <family val="1"/>
      </rPr>
      <t xml:space="preserve"> List all expenses to be paid from the grant to the individual consultant in addition to their fees (i.e., travel, meals, lodging, etc.)   Consultant-- Indicate whether applicant's formal, written Procurement Policy or the Federal Acquisitions Policy is used. </t>
    </r>
  </si>
  <si>
    <t xml:space="preserve">Consultant Services (Fees) </t>
  </si>
  <si>
    <t>Service Provided</t>
  </si>
  <si>
    <t>Fee</t>
  </si>
  <si>
    <t>Basis</t>
  </si>
  <si>
    <t>Quantity</t>
  </si>
  <si>
    <t xml:space="preserve">Consultant Expenses </t>
  </si>
  <si>
    <t xml:space="preserve">Consultant Narrative (State): </t>
  </si>
  <si>
    <r>
      <t xml:space="preserve">Consultant Narrative (Non-State) </t>
    </r>
    <r>
      <rPr>
        <i/>
        <sz val="10"/>
        <color theme="1"/>
        <rFont val="Times New Roman"/>
        <family val="1"/>
      </rPr>
      <t xml:space="preserve">i.e. "Match" or "Other Funding" </t>
    </r>
  </si>
  <si>
    <t>Total Consultant</t>
  </si>
  <si>
    <r>
      <rPr>
        <b/>
        <sz val="10"/>
        <rFont val="Times New Roman"/>
        <family val="1"/>
      </rPr>
      <t xml:space="preserve">6). </t>
    </r>
    <r>
      <rPr>
        <b/>
        <u/>
        <sz val="10"/>
        <rFont val="Times New Roman"/>
        <family val="1"/>
      </rPr>
      <t>Contractual Services</t>
    </r>
    <r>
      <rPr>
        <b/>
        <sz val="10"/>
        <rFont val="Times New Roman"/>
        <family val="1"/>
      </rPr>
      <t xml:space="preserve"> </t>
    </r>
    <r>
      <rPr>
        <i/>
        <sz val="10"/>
        <rFont val="Times New Roman"/>
        <family val="1"/>
      </rPr>
      <t xml:space="preserve">(2 CFR 200.318) </t>
    </r>
    <r>
      <rPr>
        <b/>
        <sz val="10"/>
        <rFont val="Times New Roman"/>
        <family val="1"/>
      </rPr>
      <t>&amp;</t>
    </r>
    <r>
      <rPr>
        <b/>
        <u/>
        <sz val="10"/>
        <rFont val="Times New Roman"/>
        <family val="1"/>
      </rPr>
      <t xml:space="preserve"> Subawards</t>
    </r>
    <r>
      <rPr>
        <i/>
        <sz val="10"/>
        <rFont val="Times New Roman"/>
        <family val="1"/>
      </rPr>
      <t xml:space="preserve"> (200.92)</t>
    </r>
    <r>
      <rPr>
        <b/>
        <sz val="10"/>
        <rFont val="Times New Roman"/>
        <family val="1"/>
      </rPr>
      <t xml:space="preserve"> --</t>
    </r>
    <r>
      <rPr>
        <sz val="10"/>
        <rFont val="Times New Roman"/>
        <family val="1"/>
      </rPr>
      <t xml:space="preserve"> Provide a description of the product or service to be procured by contract and an estimate of the cost. Applicants are encouraged to promote free and open competition in awarding contracts. A separate justification must be provided for sole contracts in excess of $150,000 </t>
    </r>
    <r>
      <rPr>
        <i/>
        <sz val="10"/>
        <rFont val="Times New Roman"/>
        <family val="1"/>
      </rPr>
      <t>(See 2 CFR 200.88)</t>
    </r>
    <r>
      <rPr>
        <sz val="10"/>
        <rFont val="Times New Roman"/>
        <family val="1"/>
      </rPr>
      <t xml:space="preserve">.  NOTE : this budget category may include </t>
    </r>
    <r>
      <rPr>
        <b/>
        <u/>
        <sz val="10"/>
        <rFont val="Times New Roman"/>
        <family val="1"/>
      </rPr>
      <t>subawards</t>
    </r>
    <r>
      <rPr>
        <sz val="10"/>
        <rFont val="Times New Roman"/>
        <family val="1"/>
      </rPr>
      <t xml:space="preserve">. Provide separate budgets for each subaward or contract, regardless of the dollar value and indicate the basis for the cost estimates in the narrative. Describe products or services to be obtained and indicate the applicability or necessity of each to the project. </t>
    </r>
  </si>
  <si>
    <t xml:space="preserve">Please also note the differences between subaward, contract, and contractor (vendor):  </t>
  </si>
  <si>
    <t>1) Subaward (200.92) means an award provided by a pass-through entity to a subrecipient for the subrecipient to carry out part of a Federal/State award, including a portion of the scope of work or objectives. It does not include payments to a contractor or payments to an individual that is a beneficiary of a Federal/State program.
2) Contract (200.22) means a legal instrument by which a non-Federal entity purchases property or services needed to carry out the project or program under a Federal award. The term as used in this part does not include a legal instrument, even if the non-Federal entity considers it a contract, when the substance of the transaction meets the definition of a Federal award or subaward.
3) "Vendor" or "Contractor" is generally a dealer, distributor or other seller that provides supplies, expendable materials, or data processing services in support of the project activities.</t>
  </si>
  <si>
    <t xml:space="preserve">Name of Organization </t>
  </si>
  <si>
    <t>Contract or Subaward</t>
  </si>
  <si>
    <t>Description of Activities</t>
  </si>
  <si>
    <t>Non-State Total</t>
  </si>
  <si>
    <t xml:space="preserve">Contractual Services Narrative (State): </t>
  </si>
  <si>
    <r>
      <t xml:space="preserve">Contractual Services Narrative (Non-State) </t>
    </r>
    <r>
      <rPr>
        <i/>
        <sz val="10"/>
        <color theme="1"/>
        <rFont val="Times New Roman"/>
        <family val="1"/>
      </rPr>
      <t xml:space="preserve">i.e. "Match" or "Other Funding" </t>
    </r>
  </si>
  <si>
    <t xml:space="preserve">Total Contractual Services </t>
  </si>
  <si>
    <r>
      <t xml:space="preserve">5). Supplies </t>
    </r>
    <r>
      <rPr>
        <i/>
        <sz val="10"/>
        <rFont val="Times New Roman"/>
        <family val="1"/>
      </rPr>
      <t>(2 CFR 200.94)</t>
    </r>
    <r>
      <rPr>
        <sz val="10"/>
        <color theme="1"/>
        <rFont val="Times New Roman"/>
        <family val="1"/>
      </rPr>
      <t>--List items by type (office supplies, postage, training materials, copying paper, and other expendable items such as books, hand held tape recorders) and show the basis for computation.  Generally, supplies include any materials that are expendable or consumed during the course of the project.</t>
    </r>
  </si>
  <si>
    <t xml:space="preserve">Supply Items </t>
  </si>
  <si>
    <t>Quantity/ Duration</t>
  </si>
  <si>
    <t xml:space="preserve">Supplies  Narrative (State): </t>
  </si>
  <si>
    <r>
      <t xml:space="preserve">Supplies Narrative (Non-State) </t>
    </r>
    <r>
      <rPr>
        <i/>
        <sz val="10"/>
        <color theme="1"/>
        <rFont val="Times New Roman"/>
        <family val="1"/>
      </rPr>
      <t xml:space="preserve">i.e. "Match" or "Other Funding" </t>
    </r>
  </si>
  <si>
    <t>Total Supplies</t>
  </si>
  <si>
    <r>
      <t xml:space="preserve">4). </t>
    </r>
    <r>
      <rPr>
        <b/>
        <u/>
        <sz val="10"/>
        <rFont val="Times New Roman"/>
        <family val="1"/>
      </rPr>
      <t>Equipment</t>
    </r>
    <r>
      <rPr>
        <b/>
        <sz val="10"/>
        <rFont val="Times New Roman"/>
        <family val="1"/>
      </rPr>
      <t xml:space="preserve"> </t>
    </r>
    <r>
      <rPr>
        <i/>
        <sz val="10"/>
        <rFont val="Times New Roman"/>
        <family val="1"/>
      </rPr>
      <t>(2 CFR 200.439)</t>
    </r>
    <r>
      <rPr>
        <sz val="10"/>
        <color theme="1"/>
        <rFont val="Times New Roman"/>
        <family val="1"/>
      </rPr>
      <t>-- Provide justification for the use of each item and relate them to specific program objectives. Provide both the annual (for multiyear awards) and total for equipment. Equipment is defined as an article of tangible personal property that has a useful life of more than one year and a per-unit acquisition cost which equals or exceeds the lesser of the capitalization level established by the non-Federal entity for financial statement purposes, or $5,000. An applicant organization may classify equipment at a lower dollar value but cannot classify it higher than $5,000. (</t>
    </r>
    <r>
      <rPr>
        <u/>
        <sz val="10"/>
        <color theme="1"/>
        <rFont val="Times New Roman"/>
        <family val="1"/>
      </rPr>
      <t>Note:</t>
    </r>
    <r>
      <rPr>
        <sz val="10"/>
        <color theme="1"/>
        <rFont val="Times New Roman"/>
        <family val="1"/>
      </rPr>
      <t xml:space="preserve"> </t>
    </r>
    <r>
      <rPr>
        <u/>
        <sz val="10"/>
        <color theme="1"/>
        <rFont val="Times New Roman"/>
        <family val="1"/>
      </rPr>
      <t>Organization's own capitalization policy for classification of equipment can be used)</t>
    </r>
    <r>
      <rPr>
        <sz val="10"/>
        <color theme="1"/>
        <rFont val="Times New Roman"/>
        <family val="1"/>
      </rPr>
      <t>.   Applicants should analyze the cost benefits of purchasing versus leasing equipment, especially  high cost items and those subject to rapid technical advances.  Rented or leased equipment costs should be listed in the "Contractual" category.  Explain how the equipment is necessary for the success of the project.  Attach a narrative describing the procurement method to be used.</t>
    </r>
  </si>
  <si>
    <t>Item</t>
  </si>
  <si>
    <t>Computation</t>
  </si>
  <si>
    <t xml:space="preserve">Equipment Narrative (State): </t>
  </si>
  <si>
    <r>
      <t xml:space="preserve">Equipment Narrative (Non-State) </t>
    </r>
    <r>
      <rPr>
        <i/>
        <sz val="10"/>
        <color theme="1"/>
        <rFont val="Times New Roman"/>
        <family val="1"/>
      </rPr>
      <t xml:space="preserve">i.e. "Match" or "Other Funding" </t>
    </r>
  </si>
  <si>
    <t>Total Equipment</t>
  </si>
  <si>
    <t>Organization Name:</t>
  </si>
  <si>
    <t>DUNS#:</t>
  </si>
  <si>
    <t xml:space="preserve">     State Request Admin</t>
  </si>
  <si>
    <t xml:space="preserve">      Non-State Amount Admin</t>
  </si>
  <si>
    <t xml:space="preserve">     TOTAL PROJECT COSTS Admin</t>
  </si>
  <si>
    <t>N/A</t>
  </si>
  <si>
    <r>
      <t>Section C</t>
    </r>
    <r>
      <rPr>
        <u/>
        <sz val="20"/>
        <color theme="1"/>
        <rFont val="Times New Roman"/>
        <family val="1"/>
      </rPr>
      <t xml:space="preserve"> - Budget Worksheets - Grant Specific Line Items</t>
    </r>
  </si>
  <si>
    <t xml:space="preserve"> Compensation for personal services includes all remuneration, paid currently or accrued, for services of employees rendered during the period of performance under the award, including but not necessarily limited to wages and salaries as defined in 2 CFR 200.430 for individuals providing services to Rapid Response participants.</t>
  </si>
  <si>
    <t>Fringe benefits are allowances and services provided by employers to their employees as compensation in addition to regular salaries and wages. Fringe benefits include, but are not limited to, the costs of leave (vacation, family-related, sick or military), employee insurance, pensions, and unemployment benefit plans as outlined in 2 CFR 200.431 for individuals providing services to Rapid Response participants.</t>
  </si>
  <si>
    <t>Total Direct Training</t>
  </si>
  <si>
    <t xml:space="preserve">     State Request Other</t>
  </si>
  <si>
    <t xml:space="preserve">      Non-State Amount Other</t>
  </si>
  <si>
    <t xml:space="preserve">     TOTAL PROJECT COSTS Other</t>
  </si>
  <si>
    <t xml:space="preserve">Indirect Narrative (State): </t>
  </si>
  <si>
    <r>
      <t xml:space="preserve">Indirect Narrative (Non-State) </t>
    </r>
    <r>
      <rPr>
        <i/>
        <sz val="10"/>
        <color theme="1"/>
        <rFont val="Times New Roman"/>
        <family val="1"/>
      </rPr>
      <t xml:space="preserve">i.e. "Match" or "Other Funding" </t>
    </r>
  </si>
  <si>
    <t xml:space="preserve">CSFA Description:  </t>
  </si>
  <si>
    <t>17.  Indirect Costs* (see below)</t>
  </si>
  <si>
    <t>17. Indirect</t>
  </si>
  <si>
    <r>
      <rPr>
        <b/>
        <sz val="10"/>
        <rFont val="Times New Roman"/>
        <family val="1"/>
      </rPr>
      <t xml:space="preserve">17). </t>
    </r>
    <r>
      <rPr>
        <b/>
        <u/>
        <sz val="10"/>
        <rFont val="Times New Roman"/>
        <family val="1"/>
      </rPr>
      <t>Indirect</t>
    </r>
    <r>
      <rPr>
        <b/>
        <sz val="10"/>
        <rFont val="Times New Roman"/>
        <family val="1"/>
      </rPr>
      <t xml:space="preserve"> </t>
    </r>
    <r>
      <rPr>
        <i/>
        <sz val="10"/>
        <rFont val="Times New Roman"/>
        <family val="1"/>
      </rPr>
      <t>(2 CFR 200.414)</t>
    </r>
    <r>
      <rPr>
        <b/>
        <sz val="10"/>
        <rFont val="Times New Roman"/>
        <family val="1"/>
      </rPr>
      <t xml:space="preserve"> </t>
    </r>
    <r>
      <rPr>
        <sz val="10"/>
        <rFont val="Times New Roman"/>
        <family val="1"/>
      </rPr>
      <t xml:space="preserve">--Provide the most recent indirect cost rate agreement information with the itemized budget. The applicable indirect cost rate(s) negotiated by the organization with the cognizant negotiating agency must be used in computing indirect costs (F&amp;A) for a program budget. The amount for indirect costs should be calculated by applying the current negotiated indirect cost rate(s) to the approved base(s). After the amount of indirect costs is determined for the program, a breakdown of the indirect costs should be provided in the budget worksheet and narrative below.   </t>
    </r>
  </si>
  <si>
    <t xml:space="preserve">Total - Indirect </t>
  </si>
  <si>
    <t xml:space="preserve">     State Request Indirect</t>
  </si>
  <si>
    <t xml:space="preserve">      Non-State Amount Indirect</t>
  </si>
  <si>
    <t xml:space="preserve"> Period Covered by the NICRA:  From:</t>
  </si>
  <si>
    <t>To:</t>
  </si>
  <si>
    <t>(mm/dd/yyyy)</t>
  </si>
  <si>
    <t xml:space="preserve"> Approving Federal/State agency (please specify):</t>
  </si>
  <si>
    <t xml:space="preserve"> The Indirect Cost Rate is:</t>
  </si>
  <si>
    <t>%</t>
  </si>
  <si>
    <t xml:space="preserve">The Distribution Base is: </t>
  </si>
  <si>
    <r>
      <t xml:space="preserve"> FFATA Data Collection Form</t>
    </r>
    <r>
      <rPr>
        <b/>
        <sz val="9"/>
        <rFont val="Times New Roman"/>
        <family val="1"/>
      </rPr>
      <t xml:space="preserve"> (if needed by agency)</t>
    </r>
  </si>
  <si>
    <r>
      <t>Under FFATA, all subrecipients who r</t>
    </r>
    <r>
      <rPr>
        <sz val="9"/>
        <rFont val="Times New Roman"/>
        <family val="1"/>
      </rPr>
      <t xml:space="preserve">eceive $25,000 </t>
    </r>
    <r>
      <rPr>
        <sz val="9"/>
        <color theme="1"/>
        <rFont val="Times New Roman"/>
        <family val="1"/>
      </rPr>
      <t>or more must provide the following information for federal reporting. Please fill out the following form accurately and completely.</t>
    </r>
  </si>
  <si>
    <t>grantee is sub-recipient</t>
  </si>
  <si>
    <t>4-digit extension if applicable:</t>
  </si>
  <si>
    <t xml:space="preserve">Sub-recipient DUNS:                                                          </t>
  </si>
  <si>
    <t xml:space="preserve">Sub-recipient Parent Company DUNS:                      </t>
  </si>
  <si>
    <t>Sub-recipient Name:</t>
  </si>
  <si>
    <t>Sub-recipient DBA Name:</t>
  </si>
  <si>
    <t>Sub-recipient Street Address:</t>
  </si>
  <si>
    <t>Zip-Code:</t>
  </si>
  <si>
    <t>Project Period:  From:</t>
  </si>
  <si>
    <t>Project Period:  To:</t>
  </si>
  <si>
    <t>Under certain circumstances, sub-recipient must provide names and total compensation of its top 5 highly compensated officials.  Please answer the following questions and follow the instructions.</t>
  </si>
  <si>
    <t>Yes</t>
  </si>
  <si>
    <t>If Yes, must answer Q2 below.</t>
  </si>
  <si>
    <t>No</t>
  </si>
  <si>
    <t>If No, you are not required to provide data.</t>
  </si>
  <si>
    <t>If No, you must provide the data.  Please fill out the rest of this form.</t>
  </si>
  <si>
    <t>NOFO #:</t>
  </si>
  <si>
    <t>CSFA Number:</t>
  </si>
  <si>
    <t>Fiscal Year:</t>
  </si>
  <si>
    <t>1. Personnel</t>
  </si>
  <si>
    <t>2. Fringe Benefits</t>
  </si>
  <si>
    <r>
      <rPr>
        <b/>
        <sz val="10"/>
        <color theme="1"/>
        <rFont val="Times New Roman"/>
        <family val="1"/>
      </rPr>
      <t>1).</t>
    </r>
    <r>
      <rPr>
        <b/>
        <u/>
        <sz val="10"/>
        <color theme="1"/>
        <rFont val="Times New Roman"/>
        <family val="1"/>
      </rPr>
      <t xml:space="preserve"> Personnel (Salaries &amp; Wages)</t>
    </r>
    <r>
      <rPr>
        <b/>
        <sz val="10"/>
        <color theme="1"/>
        <rFont val="Times New Roman"/>
        <family val="1"/>
      </rPr>
      <t xml:space="preserve"> </t>
    </r>
    <r>
      <rPr>
        <i/>
        <sz val="10"/>
        <color theme="1"/>
        <rFont val="Times New Roman"/>
        <family val="1"/>
      </rPr>
      <t>(2 CFR 200.430)</t>
    </r>
    <r>
      <rPr>
        <sz val="10"/>
        <color theme="1"/>
        <rFont val="Times New Roman"/>
        <family val="1"/>
      </rPr>
      <t xml:space="preserve">--List each position by title and name of employee, if available.  Show the annual salary rate and the percentage of time to be devoted to the project and length of time working on the project .  Compensation paid for employees engaged in grant activities must be consistent with that paid for similar work within the applicant organization. Include a description of the responsibilities and duties of each position in relationship to fulfilling the project goals and objectives in the narrative space provided below.  Also, provide a justification and description of each position (including vacant positions). Relate each position specifically to program objectives. Personnel cannot exceed 100% of their time on all active projects. </t>
    </r>
  </si>
  <si>
    <t xml:space="preserve">Personnel Narrative (State): </t>
  </si>
  <si>
    <r>
      <t xml:space="preserve">Personnel Narrative (Non-State) </t>
    </r>
    <r>
      <rPr>
        <i/>
        <sz val="10"/>
        <color theme="1"/>
        <rFont val="Times New Roman"/>
        <family val="1"/>
      </rPr>
      <t xml:space="preserve">i.e. "Match" or "Other Funding" </t>
    </r>
  </si>
  <si>
    <t xml:space="preserve">Personnel </t>
  </si>
  <si>
    <r>
      <t xml:space="preserve">2). </t>
    </r>
    <r>
      <rPr>
        <b/>
        <u/>
        <sz val="10"/>
        <rFont val="Times New Roman"/>
        <family val="1"/>
      </rPr>
      <t>Fringe Benefits</t>
    </r>
    <r>
      <rPr>
        <b/>
        <sz val="10"/>
        <rFont val="Times New Roman"/>
        <family val="1"/>
      </rPr>
      <t xml:space="preserve"> </t>
    </r>
    <r>
      <rPr>
        <i/>
        <sz val="10"/>
        <rFont val="Times New Roman"/>
        <family val="1"/>
      </rPr>
      <t>(2 CFR 200.431</t>
    </r>
    <r>
      <rPr>
        <sz val="10"/>
        <rFont val="Times New Roman"/>
        <family val="1"/>
      </rPr>
      <t>)</t>
    </r>
    <r>
      <rPr>
        <sz val="10"/>
        <color theme="1"/>
        <rFont val="Times New Roman"/>
        <family val="1"/>
      </rPr>
      <t>--Fringe benefits should be based on actual known costs or an established formula.  Fringe benefits are for the personnel listed in category (1) direct salaries and wages, and only for the percentage of time devoted to the project. Provide the fringe benefit rate used and a clear description of how the computation of fringe benefits was done. Provide both the annual (for multiyear awards) and total. If a fringe benefit rate is not used, show how the fringe benefits were computed for each position. The budget justification should be reflected in the budget description. Elements that comprise fringe benefits should be indicated.</t>
    </r>
  </si>
  <si>
    <t xml:space="preserve">Fringe Benefits Narrative (State): </t>
  </si>
  <si>
    <r>
      <t xml:space="preserve">Fringe Benefits Narrative (Non-State) </t>
    </r>
    <r>
      <rPr>
        <i/>
        <sz val="10"/>
        <color theme="1"/>
        <rFont val="Times New Roman"/>
        <family val="1"/>
      </rPr>
      <t xml:space="preserve">i.e. "Match" or "Other Funding" </t>
    </r>
  </si>
  <si>
    <t>Fringe Benefits</t>
  </si>
  <si>
    <t>Total Supportive Services</t>
  </si>
  <si>
    <t>17. Indirect Costs* (see below)</t>
  </si>
  <si>
    <t>420-30-0074</t>
  </si>
  <si>
    <t>Trade Adjustment Assistance</t>
  </si>
  <si>
    <t>Please type in the light blue highlighted cells</t>
  </si>
  <si>
    <t>15A. Payment Processing</t>
  </si>
  <si>
    <t xml:space="preserve">Complete the Negotiated Indirect Cost Rate Agreement information below if Option (1) or (2a) is selected </t>
  </si>
  <si>
    <t>To select an option - highlight the box and drop down the shape fill box on the drawing tools ribbon.  You can either select a fill color or you can fill with texture, choose more textures and pick a checkmark from clipart.</t>
  </si>
  <si>
    <t>200.430</t>
  </si>
  <si>
    <t xml:space="preserve">    B. Training</t>
  </si>
  <si>
    <t xml:space="preserve">    C. Other Case Management</t>
  </si>
  <si>
    <t xml:space="preserve">Payment Processing Narrative (State): </t>
  </si>
  <si>
    <r>
      <t xml:space="preserve">Payment Processing Narrative (Non-State) </t>
    </r>
    <r>
      <rPr>
        <i/>
        <sz val="10"/>
        <color theme="1"/>
        <rFont val="Times New Roman"/>
        <family val="1"/>
      </rPr>
      <t xml:space="preserve">i.e. "Match" or "Other Funding" </t>
    </r>
  </si>
  <si>
    <t xml:space="preserve">Training Narrative (State): </t>
  </si>
  <si>
    <r>
      <t xml:space="preserve">Training Narrative (Non-State) </t>
    </r>
    <r>
      <rPr>
        <i/>
        <sz val="10"/>
        <color theme="1"/>
        <rFont val="Times New Roman"/>
        <family val="1"/>
      </rPr>
      <t xml:space="preserve">i.e. "Match" or "Other Funding" </t>
    </r>
  </si>
  <si>
    <t xml:space="preserve">Other Case Management Narrative (State): </t>
  </si>
  <si>
    <r>
      <t xml:space="preserve">Other Case Management Narrative (Non-State) </t>
    </r>
    <r>
      <rPr>
        <i/>
        <sz val="10"/>
        <color theme="1"/>
        <rFont val="Times New Roman"/>
        <family val="1"/>
      </rPr>
      <t xml:space="preserve">i.e. "Match" or "Other Funding" </t>
    </r>
  </si>
  <si>
    <t>15A. PAYMENT PROCESSING:  The act of paying, or giving compensation; the discharge of a debt or an obligation associated with TAA participants training, transportation, subsistence, out of area job search and out of area job relocation; overhead associated with this process.</t>
  </si>
  <si>
    <t>15B. TRAINING: Costs associated with providing assistance to a participant to acquire or upgrade skills to enable the participant to become employed.</t>
  </si>
  <si>
    <t>15C. OTHER CASE MANAGEMENT: Costs related to the provision of case management services by state merit staff.</t>
  </si>
  <si>
    <r>
      <rPr>
        <b/>
        <sz val="10"/>
        <color theme="1"/>
        <rFont val="Times New Roman"/>
        <family val="1"/>
      </rPr>
      <t>15A). Payment Processing</t>
    </r>
    <r>
      <rPr>
        <sz val="10"/>
        <color theme="1"/>
        <rFont val="Times New Roman"/>
        <family val="1"/>
      </rPr>
      <t>:  The act of paying, or giving compensation; the discharge of a debt or an obligation associated with TAA participants training, transportation, subsistence, out of area job search and out of area job relocation; overhead associated with this process.</t>
    </r>
  </si>
  <si>
    <r>
      <rPr>
        <b/>
        <sz val="10"/>
        <color theme="1"/>
        <rFont val="Times New Roman"/>
        <family val="1"/>
      </rPr>
      <t>15B). Training</t>
    </r>
    <r>
      <rPr>
        <sz val="10"/>
        <color theme="1"/>
        <rFont val="Times New Roman"/>
        <family val="1"/>
      </rPr>
      <t>:  Costs associated with providing assistance to a participant to acquire or upgrade skills to enable the participant to become employed.</t>
    </r>
  </si>
  <si>
    <r>
      <rPr>
        <b/>
        <sz val="10"/>
        <color theme="1"/>
        <rFont val="Times New Roman"/>
        <family val="1"/>
      </rPr>
      <t>15C). Other Case Management</t>
    </r>
    <r>
      <rPr>
        <sz val="10"/>
        <color theme="1"/>
        <rFont val="Times New Roman"/>
        <family val="1"/>
      </rPr>
      <t>:  Costs related to the provision of case management services by state merit staff.</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</si>
</sst>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5" formatCode="&quot;$&quot;#,##0_);\(&quot;$&quot;#,##0\)"/>
    <numFmt numFmtId="6" formatCode="&quot;$&quot;#,##0_);[Red]\(&quot;$&quot;#,##0\)"/>
    <numFmt numFmtId="8" formatCode="&quot;$&quot;#,##0.00_);[Red]\(&quot;$&quot;#,##0.00\)"/>
    <numFmt numFmtId="42" formatCode="_(&quot;$&quot;* #,##0_);_(&quot;$&quot;* \(#,##0\);_(&quot;$&quot;* &quot;-&quot;_);_(@_)"/>
    <numFmt numFmtId="44" formatCode="_(&quot;$&quot;* #,##0.00_);_(&quot;$&quot;* \(#,##0.00\);_(&quot;$&quot;* &quot;-&quot;??_);_(@_)"/>
    <numFmt numFmtId="43" formatCode="_(* #,##0.00_);_(* \(#,##0.00\);_(* &quot;-&quot;??_);_(@_)"/>
    <numFmt numFmtId="164" formatCode="#,##0.000"/>
    <numFmt numFmtId="165" formatCode="&quot;$&quot;#,##0"/>
  </numFmts>
  <fonts count="62"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sz val="7"/>
      <color theme="1"/>
      <name val="Times New Roman"/>
      <family val="1"/>
    </font>
    <font>
      <sz val="9"/>
      <color theme="1"/>
      <name val="Times New Roman"/>
      <family val="1"/>
    </font>
    <font>
      <sz val="7"/>
      <color rgb="FF000000"/>
      <name val="Times New Roman"/>
      <family val="1"/>
    </font>
    <font>
      <sz val="11"/>
      <color theme="1"/>
      <name val="Times New Roman"/>
      <family val="1"/>
    </font>
    <font>
      <b/>
      <sz val="11"/>
      <color theme="1"/>
      <name val="Times New Roman"/>
      <family val="1"/>
    </font>
    <font>
      <sz val="9"/>
      <color rgb="FF000000"/>
      <name val="Times New Roman"/>
      <family val="1"/>
    </font>
    <font>
      <b/>
      <sz val="9"/>
      <color theme="1"/>
      <name val="Times New Roman"/>
      <family val="1"/>
    </font>
    <font>
      <b/>
      <i/>
      <sz val="9"/>
      <color theme="1"/>
      <name val="Times New Roman"/>
      <family val="1"/>
    </font>
    <font>
      <i/>
      <sz val="9"/>
      <color theme="1"/>
      <name val="Times New Roman"/>
      <family val="1"/>
    </font>
    <font>
      <b/>
      <u/>
      <sz val="11"/>
      <color theme="1"/>
      <name val="Times New Roman"/>
      <family val="1"/>
    </font>
    <font>
      <b/>
      <sz val="16"/>
      <color theme="1"/>
      <name val="Times New Roman"/>
      <family val="1"/>
    </font>
    <font>
      <i/>
      <sz val="11"/>
      <color theme="1"/>
      <name val="Calibri"/>
      <family val="2"/>
      <scheme val="minor"/>
    </font>
    <font>
      <i/>
      <sz val="11"/>
      <color theme="1"/>
      <name val="Times New Roman"/>
      <family val="1"/>
    </font>
    <font>
      <b/>
      <sz val="12"/>
      <color theme="1"/>
      <name val="Times New Roman"/>
      <family val="1"/>
    </font>
    <font>
      <b/>
      <sz val="7"/>
      <color theme="1"/>
      <name val="Times New Roman"/>
      <family val="1"/>
    </font>
    <font>
      <u/>
      <sz val="9"/>
      <color theme="1"/>
      <name val="Times New Roman"/>
      <family val="1"/>
    </font>
    <font>
      <i/>
      <u/>
      <sz val="9"/>
      <color theme="1"/>
      <name val="Times New Roman"/>
      <family val="1"/>
    </font>
    <font>
      <sz val="9"/>
      <color rgb="FFFF0000"/>
      <name val="Times New Roman"/>
      <family val="1"/>
    </font>
    <font>
      <b/>
      <i/>
      <sz val="9"/>
      <color theme="1"/>
      <name val="Courier New"/>
      <family val="3"/>
    </font>
    <font>
      <b/>
      <u/>
      <sz val="20"/>
      <color theme="1"/>
      <name val="Times New Roman"/>
      <family val="1"/>
    </font>
    <font>
      <u/>
      <sz val="20"/>
      <color theme="1"/>
      <name val="Times New Roman"/>
      <family val="1"/>
    </font>
    <font>
      <b/>
      <i/>
      <sz val="11"/>
      <color theme="1"/>
      <name val="Calibri"/>
      <family val="2"/>
      <scheme val="minor"/>
    </font>
    <font>
      <sz val="11"/>
      <color theme="0"/>
      <name val="Times New Roman"/>
      <family val="1"/>
    </font>
    <font>
      <i/>
      <sz val="11"/>
      <color rgb="FFFF0000"/>
      <name val="Times New Roman"/>
      <family val="1"/>
    </font>
    <font>
      <sz val="10"/>
      <color indexed="8"/>
      <name val="Arial"/>
      <family val="2"/>
    </font>
    <font>
      <sz val="10"/>
      <name val="Arial"/>
      <family val="2"/>
    </font>
    <font>
      <b/>
      <sz val="18"/>
      <name val="Arial"/>
      <family val="2"/>
    </font>
    <font>
      <b/>
      <sz val="12"/>
      <name val="Arial"/>
      <family val="2"/>
    </font>
    <font>
      <sz val="10"/>
      <color theme="1"/>
      <name val="Arial"/>
      <family val="2"/>
    </font>
    <font>
      <b/>
      <sz val="14"/>
      <color theme="1"/>
      <name val="Times New Roman"/>
      <family val="1"/>
    </font>
    <font>
      <b/>
      <i/>
      <sz val="11"/>
      <color theme="1"/>
      <name val="Times New Roman"/>
      <family val="1"/>
    </font>
    <font>
      <sz val="10"/>
      <color rgb="FF000000"/>
      <name val="Times New Roman"/>
      <family val="1"/>
    </font>
    <font>
      <sz val="10"/>
      <color theme="1"/>
      <name val="Calibri"/>
      <family val="2"/>
      <scheme val="minor"/>
    </font>
    <font>
      <b/>
      <u/>
      <sz val="16"/>
      <color theme="1"/>
      <name val="Times New Roman"/>
      <family val="1"/>
    </font>
    <font>
      <u/>
      <sz val="16"/>
      <color theme="1"/>
      <name val="Times New Roman"/>
      <family val="1"/>
    </font>
    <font>
      <b/>
      <u/>
      <sz val="10"/>
      <color theme="1"/>
      <name val="Times New Roman"/>
      <family val="1"/>
    </font>
    <font>
      <i/>
      <sz val="10"/>
      <color theme="1"/>
      <name val="Times New Roman"/>
      <family val="1"/>
    </font>
    <font>
      <sz val="8"/>
      <color theme="1"/>
      <name val="Times New Roman"/>
      <family val="1"/>
    </font>
    <font>
      <b/>
      <i/>
      <sz val="10"/>
      <name val="Times New Roman"/>
      <family val="1"/>
    </font>
    <font>
      <i/>
      <sz val="10"/>
      <name val="Times New Roman"/>
      <family val="1"/>
    </font>
    <font>
      <b/>
      <i/>
      <u val="singleAccounting"/>
      <sz val="10"/>
      <name val="Times New Roman"/>
      <family val="1"/>
    </font>
    <font>
      <b/>
      <i/>
      <sz val="10"/>
      <color theme="1"/>
      <name val="Times New Roman"/>
      <family val="1"/>
    </font>
    <font>
      <b/>
      <i/>
      <u val="singleAccounting"/>
      <sz val="10"/>
      <color theme="1"/>
      <name val="Times New Roman"/>
      <family val="1"/>
    </font>
    <font>
      <b/>
      <sz val="10"/>
      <name val="Times New Roman"/>
      <family val="1"/>
    </font>
    <font>
      <b/>
      <u/>
      <sz val="10"/>
      <name val="Times New Roman"/>
      <family val="1"/>
    </font>
    <font>
      <sz val="10"/>
      <name val="Times New Roman"/>
      <family val="1"/>
    </font>
    <font>
      <b/>
      <i/>
      <sz val="9"/>
      <name val="Times New Roman"/>
      <family val="1"/>
    </font>
    <font>
      <b/>
      <i/>
      <u val="singleAccounting"/>
      <sz val="9"/>
      <name val="Times New Roman"/>
      <family val="1"/>
    </font>
    <font>
      <b/>
      <i/>
      <u val="singleAccounting"/>
      <sz val="9"/>
      <color theme="1"/>
      <name val="Times New Roman"/>
      <family val="1"/>
    </font>
    <font>
      <u/>
      <sz val="11"/>
      <color theme="1"/>
      <name val="Times New Roman"/>
      <family val="1"/>
    </font>
    <font>
      <i/>
      <u val="singleAccounting"/>
      <sz val="10"/>
      <color theme="1"/>
      <name val="Times New Roman"/>
      <family val="1"/>
    </font>
    <font>
      <u/>
      <sz val="10"/>
      <color theme="1"/>
      <name val="Times New Roman"/>
      <family val="1"/>
    </font>
    <font>
      <b/>
      <i/>
      <u/>
      <sz val="10"/>
      <name val="Times New Roman"/>
      <family val="1"/>
    </font>
    <font>
      <sz val="9"/>
      <name val="Times New Roman"/>
      <family val="1"/>
    </font>
    <font>
      <b/>
      <sz val="9"/>
      <name val="Times New Roman"/>
      <family val="1"/>
    </font>
    <font>
      <sz val="11"/>
      <color rgb="FF006100"/>
      <name val="Calibri"/>
      <family val="2"/>
      <scheme val="minor"/>
    </font>
  </fonts>
  <fills count="11">
    <fill>
      <patternFill patternType="none"/>
    </fill>
    <fill>
      <patternFill patternType="gray125"/>
    </fill>
    <fill>
      <patternFill patternType="solid">
        <fgColor theme="4"/>
      </patternFill>
    </fill>
    <fill>
      <patternFill patternType="solid">
        <fgColor theme="5" tint="0.79998168889431442"/>
        <bgColor indexed="65"/>
      </patternFill>
    </fill>
    <fill>
      <patternFill patternType="solid">
        <fgColor indexed="65"/>
        <bgColor indexed="64"/>
      </patternFill>
    </fill>
    <fill>
      <patternFill patternType="solid">
        <fgColor theme="0"/>
        <bgColor indexed="64"/>
      </patternFill>
    </fill>
    <fill>
      <patternFill patternType="solid">
        <fgColor theme="4" tint="0.39994506668294322"/>
        <bgColor indexed="64"/>
      </patternFill>
    </fill>
    <fill>
      <patternFill patternType="solid">
        <fgColor theme="0" tint="-0.14999847407452621"/>
        <bgColor indexed="64"/>
      </patternFill>
    </fill>
    <fill>
      <patternFill patternType="solid">
        <fgColor theme="5" tint="0.79998168889431442"/>
        <bgColor indexed="64"/>
      </patternFill>
    </fill>
    <fill>
      <patternFill patternType="solid">
        <fgColor rgb="FFDFEAFD"/>
        <bgColor indexed="64"/>
      </patternFill>
    </fill>
    <fill>
      <patternFill patternType="solid">
        <fgColor rgb="FFC6EFCE"/>
      </patternFill>
    </fill>
  </fills>
  <borders count="32">
    <border>
      <left/>
      <right/>
      <top/>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double">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s>
  <cellStyleXfs count="21">
    <xf numFmtId="0" fontId="0" fillId="0" borderId="0"/>
    <xf numFmtId="0" fontId="3" fillId="2" borderId="0" applyNumberFormat="0" applyBorder="0" applyAlignment="0" applyProtection="0"/>
    <xf numFmtId="0" fontId="1" fillId="3" borderId="0" applyNumberFormat="0" applyBorder="0" applyAlignment="0" applyProtection="0"/>
    <xf numFmtId="44" fontId="1" fillId="0" borderId="0" applyFont="0" applyFill="0" applyBorder="0" applyAlignment="0" applyProtection="0"/>
    <xf numFmtId="9" fontId="1" fillId="0" borderId="0" applyFont="0" applyFill="0" applyBorder="0" applyAlignment="0" applyProtection="0"/>
    <xf numFmtId="43" fontId="30" fillId="0" borderId="0" applyFont="0" applyFill="0" applyBorder="0" applyAlignment="0" applyProtection="0"/>
    <xf numFmtId="3" fontId="31" fillId="0" borderId="0"/>
    <xf numFmtId="44" fontId="1" fillId="0" borderId="0" applyFont="0" applyFill="0" applyBorder="0" applyAlignment="0" applyProtection="0"/>
    <xf numFmtId="44" fontId="30" fillId="0" borderId="0" applyFont="0" applyFill="0" applyBorder="0" applyAlignment="0" applyProtection="0"/>
    <xf numFmtId="5" fontId="31" fillId="0" borderId="0"/>
    <xf numFmtId="14" fontId="31" fillId="0" borderId="0"/>
    <xf numFmtId="2" fontId="31" fillId="0" borderId="0"/>
    <xf numFmtId="0" fontId="32" fillId="0" borderId="0"/>
    <xf numFmtId="0" fontId="33" fillId="0" borderId="0"/>
    <xf numFmtId="0" fontId="1" fillId="0" borderId="0"/>
    <xf numFmtId="0" fontId="31" fillId="0" borderId="0"/>
    <xf numFmtId="0" fontId="31" fillId="0" borderId="0"/>
    <xf numFmtId="0" fontId="34" fillId="0" borderId="0"/>
    <xf numFmtId="10" fontId="31" fillId="0" borderId="0"/>
    <xf numFmtId="0" fontId="31" fillId="0" borderId="15"/>
    <xf numFmtId="0" fontId="61" fillId="10" borderId="0" applyNumberFormat="0" applyBorder="0" applyAlignment="0" applyProtection="0"/>
  </cellStyleXfs>
  <cellXfs count="620">
    <xf numFmtId="0" fontId="0" fillId="0" borderId="0" xfId="0"/>
    <xf numFmtId="0" fontId="0" fillId="0" borderId="0" xfId="0"/>
    <xf numFmtId="0" fontId="0" fillId="0" borderId="6" xfId="0" applyBorder="1"/>
    <xf numFmtId="0" fontId="0" fillId="0" borderId="0" xfId="0" applyBorder="1"/>
    <xf numFmtId="0" fontId="4" fillId="0" borderId="0" xfId="0" applyFont="1" applyBorder="1"/>
    <xf numFmtId="0" fontId="17" fillId="0" borderId="0" xfId="0" applyFont="1" applyBorder="1"/>
    <xf numFmtId="0" fontId="4" fillId="0" borderId="0" xfId="0" applyFont="1" applyBorder="1" applyAlignment="1">
      <alignment horizontal="left"/>
    </xf>
    <xf numFmtId="0" fontId="9" fillId="0" borderId="17" xfId="0" applyFont="1" applyBorder="1"/>
    <xf numFmtId="0" fontId="18" fillId="0" borderId="17" xfId="0" applyFont="1" applyBorder="1" applyAlignment="1">
      <alignment horizontal="center" vertical="center"/>
    </xf>
    <xf numFmtId="42" fontId="28" fillId="0" borderId="17" xfId="1" applyNumberFormat="1" applyFont="1" applyFill="1" applyBorder="1" applyAlignment="1">
      <alignment horizontal="left" vertical="center" wrapText="1"/>
    </xf>
    <xf numFmtId="0" fontId="5" fillId="4" borderId="17" xfId="0" applyFont="1" applyFill="1" applyBorder="1" applyAlignment="1">
      <alignment horizontal="left" vertical="center" wrapText="1"/>
    </xf>
    <xf numFmtId="0" fontId="10" fillId="4" borderId="17" xfId="0" applyFont="1" applyFill="1" applyBorder="1" applyAlignment="1">
      <alignment horizontal="center" vertical="center" wrapText="1"/>
    </xf>
    <xf numFmtId="0" fontId="10" fillId="0" borderId="17" xfId="0" applyFont="1" applyBorder="1" applyAlignment="1">
      <alignment horizontal="left" vertical="center"/>
    </xf>
    <xf numFmtId="0" fontId="10" fillId="4" borderId="17" xfId="0" applyFont="1" applyFill="1" applyBorder="1" applyAlignment="1">
      <alignment vertical="center" wrapText="1"/>
    </xf>
    <xf numFmtId="44" fontId="18" fillId="6" borderId="17" xfId="0" applyNumberFormat="1" applyFont="1" applyFill="1" applyBorder="1"/>
    <xf numFmtId="0" fontId="10" fillId="0" borderId="22" xfId="0" applyFont="1" applyBorder="1" applyAlignment="1">
      <alignment horizontal="left" vertical="center"/>
    </xf>
    <xf numFmtId="0" fontId="10" fillId="4" borderId="22" xfId="0" applyFont="1" applyFill="1" applyBorder="1" applyAlignment="1">
      <alignment horizontal="left" vertical="center" wrapText="1"/>
    </xf>
    <xf numFmtId="0" fontId="10" fillId="4" borderId="18" xfId="0" applyFont="1" applyFill="1" applyBorder="1" applyAlignment="1">
      <alignment horizontal="center" vertical="center" wrapText="1"/>
    </xf>
    <xf numFmtId="0" fontId="15" fillId="4" borderId="18" xfId="0" applyFont="1" applyFill="1" applyBorder="1" applyAlignment="1">
      <alignment horizontal="center" vertical="center"/>
    </xf>
    <xf numFmtId="0" fontId="10" fillId="0" borderId="18" xfId="0" applyFont="1" applyBorder="1" applyAlignment="1">
      <alignment horizontal="center" vertical="center"/>
    </xf>
    <xf numFmtId="0" fontId="10" fillId="0" borderId="17" xfId="0" applyFont="1" applyFill="1" applyBorder="1" applyAlignment="1">
      <alignment vertical="center"/>
    </xf>
    <xf numFmtId="0" fontId="17" fillId="0" borderId="0" xfId="0" applyFont="1"/>
    <xf numFmtId="0" fontId="10" fillId="0" borderId="17" xfId="0" applyNumberFormat="1" applyFont="1" applyBorder="1" applyAlignment="1" applyProtection="1">
      <alignment horizontal="center" vertical="center"/>
      <protection locked="0"/>
    </xf>
    <xf numFmtId="44" fontId="18" fillId="0" borderId="17" xfId="0" applyNumberFormat="1" applyFont="1" applyBorder="1" applyAlignment="1" applyProtection="1">
      <alignment horizontal="center" vertical="center"/>
      <protection locked="0"/>
    </xf>
    <xf numFmtId="44" fontId="18" fillId="6" borderId="22" xfId="0" applyNumberFormat="1" applyFont="1" applyFill="1" applyBorder="1" applyProtection="1">
      <protection locked="0"/>
    </xf>
    <xf numFmtId="0" fontId="9" fillId="7" borderId="17" xfId="0" applyFont="1" applyFill="1" applyBorder="1"/>
    <xf numFmtId="0" fontId="18" fillId="7" borderId="17" xfId="0" applyFont="1" applyFill="1" applyBorder="1" applyAlignment="1">
      <alignment horizontal="center"/>
    </xf>
    <xf numFmtId="0" fontId="12" fillId="0" borderId="0" xfId="0" applyFont="1"/>
    <xf numFmtId="0" fontId="36" fillId="0" borderId="0" xfId="0" applyFont="1"/>
    <xf numFmtId="0" fontId="37" fillId="0" borderId="0" xfId="0" applyFont="1" applyAlignment="1">
      <alignment vertical="center"/>
    </xf>
    <xf numFmtId="0" fontId="38" fillId="0" borderId="0" xfId="0" applyFont="1"/>
    <xf numFmtId="0" fontId="7" fillId="0" borderId="0" xfId="0" applyFont="1" applyAlignment="1">
      <alignment vertical="center" wrapText="1"/>
    </xf>
    <xf numFmtId="0" fontId="4" fillId="0" borderId="17" xfId="0" applyFont="1" applyBorder="1" applyAlignment="1">
      <alignment horizontal="center" vertical="center"/>
    </xf>
    <xf numFmtId="0" fontId="0" fillId="0" borderId="0" xfId="0" applyBorder="1" applyProtection="1">
      <protection locked="0"/>
    </xf>
    <xf numFmtId="0" fontId="4" fillId="0" borderId="0" xfId="0" applyFont="1" applyBorder="1" applyProtection="1">
      <protection locked="0"/>
    </xf>
    <xf numFmtId="42" fontId="4" fillId="0" borderId="0" xfId="0" applyNumberFormat="1" applyFont="1" applyBorder="1" applyProtection="1">
      <protection locked="0"/>
    </xf>
    <xf numFmtId="0" fontId="4" fillId="0" borderId="0" xfId="0" applyFont="1" applyBorder="1" applyAlignment="1" applyProtection="1">
      <alignment horizontal="center"/>
      <protection locked="0"/>
    </xf>
    <xf numFmtId="6" fontId="45" fillId="0" borderId="0" xfId="0" applyNumberFormat="1" applyFont="1" applyAlignment="1">
      <alignment horizontal="left"/>
    </xf>
    <xf numFmtId="0" fontId="47" fillId="0" borderId="13" xfId="0" applyFont="1" applyBorder="1" applyAlignment="1" applyProtection="1">
      <alignment horizontal="right" vertical="center"/>
    </xf>
    <xf numFmtId="44" fontId="47" fillId="0" borderId="0" xfId="3" applyFont="1" applyBorder="1" applyProtection="1"/>
    <xf numFmtId="6" fontId="45" fillId="0" borderId="0" xfId="0" applyNumberFormat="1" applyFont="1" applyFill="1" applyAlignment="1">
      <alignment horizontal="left"/>
    </xf>
    <xf numFmtId="0" fontId="49" fillId="0" borderId="0" xfId="0" applyFont="1" applyBorder="1" applyAlignment="1">
      <alignment vertical="top" wrapText="1"/>
    </xf>
    <xf numFmtId="0" fontId="44" fillId="0" borderId="19" xfId="0" applyFont="1" applyBorder="1"/>
    <xf numFmtId="0" fontId="44" fillId="0" borderId="20" xfId="0" applyFont="1" applyBorder="1"/>
    <xf numFmtId="0" fontId="52" fillId="0" borderId="20" xfId="0" applyFont="1" applyBorder="1" applyAlignment="1">
      <alignment horizontal="center"/>
    </xf>
    <xf numFmtId="0" fontId="13" fillId="0" borderId="20" xfId="0" applyFont="1" applyBorder="1" applyAlignment="1">
      <alignment horizontal="center"/>
    </xf>
    <xf numFmtId="0" fontId="52" fillId="0" borderId="16" xfId="0" applyFont="1" applyBorder="1" applyAlignment="1">
      <alignment horizontal="center"/>
    </xf>
    <xf numFmtId="0" fontId="44" fillId="0" borderId="0" xfId="0" applyFont="1" applyBorder="1" applyAlignment="1"/>
    <xf numFmtId="0" fontId="45" fillId="0" borderId="0" xfId="0" applyFont="1" applyBorder="1"/>
    <xf numFmtId="44" fontId="52" fillId="0" borderId="0" xfId="3" applyFont="1" applyBorder="1" applyAlignment="1">
      <alignment horizontal="left"/>
    </xf>
    <xf numFmtId="44" fontId="13" fillId="0" borderId="0" xfId="3" applyFont="1" applyBorder="1"/>
    <xf numFmtId="6" fontId="4" fillId="0" borderId="0" xfId="0" applyNumberFormat="1" applyFont="1" applyBorder="1" applyAlignment="1">
      <alignment horizontal="left"/>
    </xf>
    <xf numFmtId="0" fontId="44" fillId="0" borderId="0" xfId="0" applyFont="1" applyBorder="1"/>
    <xf numFmtId="165" fontId="4" fillId="0" borderId="0" xfId="0" applyNumberFormat="1" applyFont="1" applyBorder="1" applyAlignment="1">
      <alignment horizontal="left"/>
    </xf>
    <xf numFmtId="0" fontId="44" fillId="0" borderId="0" xfId="0" applyFont="1" applyFill="1" applyBorder="1" applyAlignment="1"/>
    <xf numFmtId="43" fontId="0" fillId="0" borderId="0" xfId="0" applyNumberFormat="1" applyBorder="1"/>
    <xf numFmtId="44" fontId="53" fillId="0" borderId="0" xfId="3" applyFont="1" applyBorder="1" applyAlignment="1">
      <alignment horizontal="left"/>
    </xf>
    <xf numFmtId="44" fontId="54" fillId="0" borderId="0" xfId="3" applyFont="1" applyBorder="1"/>
    <xf numFmtId="44" fontId="52" fillId="0" borderId="0" xfId="3" applyFont="1" applyBorder="1"/>
    <xf numFmtId="44" fontId="52" fillId="8" borderId="0" xfId="3" applyFont="1" applyFill="1" applyBorder="1" applyAlignment="1">
      <alignment horizontal="left"/>
    </xf>
    <xf numFmtId="44" fontId="13" fillId="8" borderId="0" xfId="3" applyFont="1" applyFill="1" applyBorder="1"/>
    <xf numFmtId="44" fontId="13" fillId="0" borderId="20" xfId="3" applyFont="1" applyBorder="1"/>
    <xf numFmtId="44" fontId="13" fillId="0" borderId="16" xfId="3" applyFont="1" applyBorder="1"/>
    <xf numFmtId="43" fontId="4" fillId="0" borderId="0" xfId="0" applyNumberFormat="1" applyFont="1" applyBorder="1"/>
    <xf numFmtId="3" fontId="4" fillId="0" borderId="0" xfId="0" applyNumberFormat="1" applyFont="1" applyBorder="1" applyAlignment="1">
      <alignment horizontal="left"/>
    </xf>
    <xf numFmtId="0" fontId="9" fillId="0" borderId="0" xfId="0" applyFont="1" applyBorder="1"/>
    <xf numFmtId="0" fontId="9" fillId="0" borderId="0" xfId="0" applyFont="1"/>
    <xf numFmtId="0" fontId="18" fillId="0" borderId="0" xfId="0" applyFont="1"/>
    <xf numFmtId="0" fontId="0" fillId="0" borderId="0" xfId="0" applyFont="1"/>
    <xf numFmtId="0" fontId="55" fillId="0" borderId="0" xfId="0" applyFont="1" applyAlignment="1">
      <alignment horizontal="center" vertical="center"/>
    </xf>
    <xf numFmtId="0" fontId="55" fillId="0" borderId="0" xfId="0" applyFont="1"/>
    <xf numFmtId="0" fontId="0" fillId="0" borderId="0" xfId="0" applyAlignment="1">
      <alignment horizontal="left"/>
    </xf>
    <xf numFmtId="0" fontId="21" fillId="0" borderId="0" xfId="0" applyFont="1" applyAlignment="1">
      <alignment horizontal="left" vertical="center"/>
    </xf>
    <xf numFmtId="0" fontId="7" fillId="0" borderId="0" xfId="0" applyFont="1" applyAlignment="1">
      <alignment horizontal="left" vertical="center"/>
    </xf>
    <xf numFmtId="44" fontId="4" fillId="0" borderId="0" xfId="0" applyNumberFormat="1" applyFont="1" applyBorder="1" applyProtection="1">
      <protection locked="0"/>
    </xf>
    <xf numFmtId="0" fontId="0" fillId="0" borderId="0" xfId="0" applyBorder="1" applyAlignment="1">
      <alignment horizontal="right"/>
    </xf>
    <xf numFmtId="0" fontId="5" fillId="7" borderId="7" xfId="0" applyFont="1" applyFill="1" applyBorder="1" applyAlignment="1" applyProtection="1">
      <alignment vertical="top"/>
    </xf>
    <xf numFmtId="0" fontId="47" fillId="7" borderId="13" xfId="0" applyFont="1" applyFill="1" applyBorder="1" applyAlignment="1" applyProtection="1">
      <alignment horizontal="right" vertical="center"/>
    </xf>
    <xf numFmtId="0" fontId="13" fillId="7" borderId="13" xfId="0" applyFont="1" applyFill="1" applyBorder="1" applyAlignment="1" applyProtection="1">
      <alignment horizontal="right" vertical="center"/>
    </xf>
    <xf numFmtId="0" fontId="5" fillId="7" borderId="8" xfId="0" applyFont="1" applyFill="1" applyBorder="1" applyAlignment="1" applyProtection="1">
      <alignment vertical="top"/>
    </xf>
    <xf numFmtId="0" fontId="42" fillId="7" borderId="8" xfId="0" applyFont="1" applyFill="1" applyBorder="1" applyAlignment="1" applyProtection="1">
      <alignment vertical="top"/>
    </xf>
    <xf numFmtId="0" fontId="42" fillId="7" borderId="12" xfId="0" applyFont="1" applyFill="1" applyBorder="1" applyAlignment="1" applyProtection="1">
      <alignment vertical="top"/>
    </xf>
    <xf numFmtId="0" fontId="42" fillId="7" borderId="13" xfId="0" applyFont="1" applyFill="1" applyBorder="1" applyAlignment="1" applyProtection="1">
      <alignment vertical="top"/>
    </xf>
    <xf numFmtId="44" fontId="47" fillId="7" borderId="11" xfId="0" applyNumberFormat="1" applyFont="1" applyFill="1" applyBorder="1" applyAlignment="1" applyProtection="1">
      <alignment vertical="top"/>
    </xf>
    <xf numFmtId="0" fontId="42" fillId="7" borderId="9" xfId="0" applyFont="1" applyFill="1" applyBorder="1" applyAlignment="1" applyProtection="1">
      <alignment vertical="top"/>
    </xf>
    <xf numFmtId="0" fontId="4" fillId="7" borderId="10" xfId="0" applyFont="1" applyFill="1" applyBorder="1" applyAlignment="1" applyProtection="1">
      <alignment vertical="top" wrapText="1"/>
    </xf>
    <xf numFmtId="0" fontId="44" fillId="7" borderId="0" xfId="0" applyFont="1" applyFill="1" applyBorder="1" applyAlignment="1"/>
    <xf numFmtId="0" fontId="45" fillId="7" borderId="0" xfId="0" applyFont="1" applyFill="1" applyBorder="1"/>
    <xf numFmtId="44" fontId="52" fillId="7" borderId="0" xfId="3" applyFont="1" applyFill="1" applyBorder="1" applyAlignment="1">
      <alignment horizontal="left"/>
    </xf>
    <xf numFmtId="44" fontId="13" fillId="7" borderId="0" xfId="3" applyFont="1" applyFill="1" applyBorder="1"/>
    <xf numFmtId="0" fontId="44" fillId="7" borderId="0" xfId="0" applyFont="1" applyFill="1" applyBorder="1"/>
    <xf numFmtId="0" fontId="0" fillId="0" borderId="0" xfId="0" applyProtection="1"/>
    <xf numFmtId="0" fontId="0" fillId="0" borderId="0" xfId="0" applyBorder="1" applyAlignment="1" applyProtection="1">
      <alignment horizontal="left" vertical="center"/>
    </xf>
    <xf numFmtId="0" fontId="0" fillId="0" borderId="0" xfId="0" applyBorder="1" applyAlignment="1" applyProtection="1">
      <alignment horizontal="left"/>
    </xf>
    <xf numFmtId="0" fontId="11" fillId="0" borderId="0" xfId="0" applyFont="1" applyBorder="1" applyAlignment="1" applyProtection="1">
      <alignment horizontal="left" vertical="center"/>
    </xf>
    <xf numFmtId="0" fontId="7" fillId="0" borderId="0" xfId="0" applyFont="1" applyBorder="1" applyAlignment="1" applyProtection="1">
      <alignment horizontal="left" vertical="center"/>
    </xf>
    <xf numFmtId="0" fontId="13" fillId="0" borderId="0" xfId="0" applyFont="1" applyBorder="1" applyAlignment="1" applyProtection="1">
      <alignment horizontal="left" vertical="center"/>
    </xf>
    <xf numFmtId="0" fontId="27" fillId="0" borderId="0" xfId="0" applyFont="1" applyBorder="1" applyAlignment="1" applyProtection="1">
      <alignment horizontal="left"/>
    </xf>
    <xf numFmtId="0" fontId="12" fillId="0" borderId="0" xfId="0" applyFont="1" applyBorder="1" applyAlignment="1" applyProtection="1">
      <alignment vertical="center" wrapText="1"/>
    </xf>
    <xf numFmtId="0" fontId="12" fillId="0" borderId="0" xfId="0" applyFont="1" applyBorder="1" applyAlignment="1" applyProtection="1">
      <alignment horizontal="left" vertical="center"/>
    </xf>
    <xf numFmtId="0" fontId="2" fillId="0" borderId="0" xfId="0" applyFont="1" applyBorder="1" applyAlignment="1" applyProtection="1">
      <alignment horizontal="left"/>
    </xf>
    <xf numFmtId="0" fontId="12" fillId="0" borderId="0" xfId="0" applyFont="1" applyBorder="1" applyAlignment="1" applyProtection="1">
      <alignment horizontal="left" vertical="center" indent="3"/>
    </xf>
    <xf numFmtId="0" fontId="7" fillId="0" borderId="0" xfId="0" applyFont="1" applyBorder="1" applyAlignment="1" applyProtection="1">
      <alignment horizontal="left" vertical="center" indent="3"/>
    </xf>
    <xf numFmtId="0" fontId="14" fillId="0" borderId="0" xfId="0" applyFont="1" applyBorder="1" applyAlignment="1" applyProtection="1">
      <alignment horizontal="left" vertical="center"/>
    </xf>
    <xf numFmtId="0" fontId="21" fillId="0" borderId="0" xfId="0" applyFont="1" applyBorder="1" applyAlignment="1" applyProtection="1">
      <alignment horizontal="left" vertical="center"/>
    </xf>
    <xf numFmtId="0" fontId="11" fillId="0" borderId="0" xfId="0" applyFont="1" applyBorder="1" applyAlignment="1" applyProtection="1">
      <alignment horizontal="left" vertical="center" indent="3"/>
    </xf>
    <xf numFmtId="0" fontId="23" fillId="0" borderId="0" xfId="0" applyFont="1" applyBorder="1" applyAlignment="1" applyProtection="1">
      <alignment horizontal="left" vertical="center"/>
    </xf>
    <xf numFmtId="0" fontId="0" fillId="0" borderId="0" xfId="0" applyBorder="1" applyProtection="1"/>
    <xf numFmtId="0" fontId="26" fillId="0" borderId="0" xfId="0" applyFont="1" applyBorder="1" applyAlignment="1" applyProtection="1">
      <alignment horizontal="center" vertical="center" wrapText="1"/>
    </xf>
    <xf numFmtId="0" fontId="25" fillId="0" borderId="0" xfId="0" applyFont="1" applyBorder="1" applyAlignment="1" applyProtection="1">
      <alignment horizontal="center" vertical="center" wrapText="1"/>
    </xf>
    <xf numFmtId="0" fontId="7" fillId="0" borderId="0" xfId="0" applyFont="1" applyAlignment="1" applyProtection="1">
      <alignment vertical="center"/>
    </xf>
    <xf numFmtId="0" fontId="21" fillId="0" borderId="0" xfId="0" applyFont="1" applyBorder="1" applyAlignment="1" applyProtection="1">
      <alignment horizontal="center" vertical="center" wrapText="1"/>
    </xf>
    <xf numFmtId="0" fontId="10" fillId="0" borderId="17" xfId="0" applyFont="1" applyBorder="1" applyAlignment="1">
      <alignment horizontal="center" vertical="center"/>
    </xf>
    <xf numFmtId="44" fontId="0" fillId="0" borderId="0" xfId="0" applyNumberFormat="1" applyBorder="1"/>
    <xf numFmtId="0" fontId="0" fillId="7" borderId="0" xfId="0" applyFill="1" applyBorder="1" applyProtection="1"/>
    <xf numFmtId="0" fontId="49" fillId="0" borderId="0" xfId="0" applyFont="1" applyBorder="1" applyAlignment="1" applyProtection="1">
      <alignment vertical="top" wrapText="1"/>
    </xf>
    <xf numFmtId="0" fontId="49" fillId="7" borderId="0" xfId="0" applyFont="1" applyFill="1" applyBorder="1" applyAlignment="1" applyProtection="1">
      <alignment vertical="top" wrapText="1"/>
    </xf>
    <xf numFmtId="0" fontId="42" fillId="7" borderId="0" xfId="0" applyFont="1" applyFill="1" applyBorder="1" applyProtection="1"/>
    <xf numFmtId="42" fontId="42" fillId="7" borderId="0" xfId="0" applyNumberFormat="1" applyFont="1" applyFill="1" applyBorder="1" applyProtection="1"/>
    <xf numFmtId="0" fontId="42" fillId="7" borderId="0" xfId="0" applyFont="1" applyFill="1" applyBorder="1" applyAlignment="1" applyProtection="1">
      <alignment horizontal="center"/>
    </xf>
    <xf numFmtId="44" fontId="47" fillId="7" borderId="0" xfId="3" applyFont="1" applyFill="1" applyBorder="1" applyProtection="1"/>
    <xf numFmtId="0" fontId="4" fillId="0" borderId="0" xfId="0" applyFont="1" applyBorder="1" applyProtection="1"/>
    <xf numFmtId="44" fontId="42" fillId="7" borderId="0" xfId="0" applyNumberFormat="1" applyFont="1" applyFill="1" applyBorder="1" applyProtection="1"/>
    <xf numFmtId="44" fontId="48" fillId="7" borderId="0" xfId="3" applyFont="1" applyFill="1" applyBorder="1" applyProtection="1"/>
    <xf numFmtId="42" fontId="0" fillId="7" borderId="0" xfId="0" applyNumberFormat="1" applyFill="1" applyBorder="1" applyProtection="1"/>
    <xf numFmtId="9" fontId="47" fillId="7" borderId="0" xfId="0" applyNumberFormat="1" applyFont="1" applyFill="1" applyBorder="1" applyAlignment="1" applyProtection="1">
      <alignment horizontal="right"/>
    </xf>
    <xf numFmtId="6" fontId="45" fillId="0" borderId="0" xfId="0" applyNumberFormat="1" applyFont="1" applyAlignment="1" applyProtection="1">
      <alignment horizontal="left"/>
    </xf>
    <xf numFmtId="0" fontId="44" fillId="0" borderId="0" xfId="0" applyFont="1" applyBorder="1" applyProtection="1"/>
    <xf numFmtId="44" fontId="0" fillId="7" borderId="0" xfId="3" applyFont="1" applyFill="1" applyBorder="1" applyProtection="1"/>
    <xf numFmtId="0" fontId="13" fillId="7" borderId="0" xfId="0" applyFont="1" applyFill="1" applyBorder="1" applyAlignment="1" applyProtection="1"/>
    <xf numFmtId="0" fontId="13" fillId="7" borderId="0" xfId="0" applyFont="1" applyFill="1" applyBorder="1" applyAlignment="1" applyProtection="1">
      <alignment horizontal="right"/>
    </xf>
    <xf numFmtId="0" fontId="4" fillId="0" borderId="0" xfId="0" applyFont="1" applyBorder="1" applyAlignment="1" applyProtection="1"/>
    <xf numFmtId="0" fontId="4" fillId="0" borderId="0" xfId="0" applyFont="1" applyBorder="1" applyAlignment="1" applyProtection="1">
      <alignment horizontal="left"/>
    </xf>
    <xf numFmtId="0" fontId="36" fillId="7" borderId="8" xfId="0" applyFont="1" applyFill="1" applyBorder="1" applyAlignment="1" applyProtection="1">
      <alignment vertical="top"/>
    </xf>
    <xf numFmtId="0" fontId="4" fillId="7" borderId="10" xfId="0" applyFont="1" applyFill="1" applyBorder="1" applyAlignment="1" applyProtection="1">
      <alignment vertical="top"/>
    </xf>
    <xf numFmtId="0" fontId="18" fillId="7" borderId="0" xfId="0" applyFont="1" applyFill="1" applyBorder="1" applyAlignment="1" applyProtection="1">
      <alignment vertical="top"/>
    </xf>
    <xf numFmtId="0" fontId="36" fillId="7" borderId="10" xfId="0" applyFont="1" applyFill="1" applyBorder="1" applyAlignment="1" applyProtection="1">
      <alignment vertical="top"/>
    </xf>
    <xf numFmtId="0" fontId="36" fillId="7" borderId="0" xfId="0" applyFont="1" applyFill="1" applyBorder="1" applyAlignment="1" applyProtection="1">
      <alignment vertical="top"/>
    </xf>
    <xf numFmtId="9" fontId="13" fillId="7" borderId="0" xfId="0" applyNumberFormat="1" applyFont="1" applyFill="1" applyBorder="1" applyAlignment="1" applyProtection="1">
      <alignment horizontal="right"/>
    </xf>
    <xf numFmtId="0" fontId="36" fillId="7" borderId="12" xfId="0" applyFont="1" applyFill="1" applyBorder="1" applyAlignment="1" applyProtection="1">
      <alignment vertical="top"/>
    </xf>
    <xf numFmtId="0" fontId="36" fillId="7" borderId="13" xfId="0" applyFont="1" applyFill="1" applyBorder="1" applyAlignment="1" applyProtection="1">
      <alignment vertical="top"/>
    </xf>
    <xf numFmtId="0" fontId="0" fillId="7" borderId="13" xfId="0" applyFill="1" applyBorder="1" applyProtection="1"/>
    <xf numFmtId="44" fontId="47" fillId="7" borderId="14" xfId="3" applyFont="1" applyFill="1" applyBorder="1" applyAlignment="1" applyProtection="1">
      <alignment vertical="top"/>
    </xf>
    <xf numFmtId="0" fontId="42" fillId="7" borderId="10" xfId="0" applyFont="1" applyFill="1" applyBorder="1" applyAlignment="1" applyProtection="1">
      <alignment vertical="top"/>
    </xf>
    <xf numFmtId="0" fontId="42" fillId="7" borderId="0" xfId="0" applyFont="1" applyFill="1" applyBorder="1" applyAlignment="1" applyProtection="1">
      <alignment vertical="top"/>
    </xf>
    <xf numFmtId="0" fontId="13" fillId="7" borderId="0" xfId="0" applyFont="1" applyFill="1" applyBorder="1" applyAlignment="1" applyProtection="1">
      <alignment horizontal="right" vertical="center"/>
    </xf>
    <xf numFmtId="44" fontId="47" fillId="7" borderId="0" xfId="3" applyFont="1" applyFill="1" applyBorder="1" applyAlignment="1" applyProtection="1">
      <alignment vertical="top"/>
    </xf>
    <xf numFmtId="6" fontId="45" fillId="0" borderId="0" xfId="0" applyNumberFormat="1" applyFont="1" applyFill="1" applyAlignment="1" applyProtection="1">
      <alignment horizontal="left"/>
    </xf>
    <xf numFmtId="0" fontId="4" fillId="7" borderId="0" xfId="0" applyFont="1" applyFill="1" applyBorder="1" applyProtection="1"/>
    <xf numFmtId="0" fontId="4" fillId="7" borderId="17" xfId="0" applyFont="1" applyFill="1" applyBorder="1" applyAlignment="1" applyProtection="1">
      <alignment horizontal="center" vertical="center"/>
    </xf>
    <xf numFmtId="0" fontId="47" fillId="7" borderId="0" xfId="0" applyFont="1" applyFill="1" applyBorder="1" applyProtection="1"/>
    <xf numFmtId="44" fontId="42" fillId="7" borderId="0" xfId="3" applyFont="1" applyFill="1" applyBorder="1" applyProtection="1"/>
    <xf numFmtId="44" fontId="4" fillId="7" borderId="0" xfId="0" applyNumberFormat="1" applyFont="1" applyFill="1" applyBorder="1" applyProtection="1"/>
    <xf numFmtId="0" fontId="47" fillId="7" borderId="0" xfId="0" applyFont="1" applyFill="1" applyBorder="1" applyAlignment="1" applyProtection="1">
      <alignment horizontal="center"/>
    </xf>
    <xf numFmtId="44" fontId="44" fillId="7" borderId="0" xfId="3" applyFont="1" applyFill="1" applyBorder="1" applyProtection="1"/>
    <xf numFmtId="44" fontId="4" fillId="7" borderId="0" xfId="3" applyFont="1" applyFill="1" applyBorder="1" applyProtection="1"/>
    <xf numFmtId="0" fontId="36" fillId="7" borderId="9" xfId="0" applyFont="1" applyFill="1" applyBorder="1" applyAlignment="1" applyProtection="1">
      <alignment vertical="top"/>
    </xf>
    <xf numFmtId="0" fontId="36" fillId="7" borderId="11" xfId="0" applyFont="1" applyFill="1" applyBorder="1" applyAlignment="1" applyProtection="1">
      <alignment vertical="top"/>
    </xf>
    <xf numFmtId="0" fontId="0" fillId="0" borderId="0" xfId="0" applyFill="1" applyBorder="1" applyProtection="1"/>
    <xf numFmtId="0" fontId="42" fillId="7" borderId="11" xfId="0" applyFont="1" applyFill="1" applyBorder="1" applyAlignment="1" applyProtection="1">
      <alignment vertical="top"/>
    </xf>
    <xf numFmtId="44" fontId="38" fillId="7" borderId="0" xfId="3" applyFont="1" applyFill="1" applyBorder="1" applyProtection="1"/>
    <xf numFmtId="9" fontId="47" fillId="7" borderId="0" xfId="0" applyNumberFormat="1" applyFont="1" applyFill="1" applyBorder="1" applyAlignment="1" applyProtection="1"/>
    <xf numFmtId="9" fontId="13" fillId="7" borderId="13" xfId="0" applyNumberFormat="1" applyFont="1" applyFill="1" applyBorder="1" applyAlignment="1" applyProtection="1">
      <alignment horizontal="right"/>
    </xf>
    <xf numFmtId="0" fontId="49" fillId="7" borderId="17" xfId="0" applyFont="1" applyFill="1" applyBorder="1" applyAlignment="1" applyProtection="1">
      <alignment horizontal="center" vertical="center" wrapText="1"/>
    </xf>
    <xf numFmtId="0" fontId="44" fillId="7" borderId="0" xfId="0" applyFont="1" applyFill="1" applyBorder="1" applyProtection="1"/>
    <xf numFmtId="44" fontId="0" fillId="7" borderId="0" xfId="0" applyNumberFormat="1" applyFill="1" applyBorder="1" applyProtection="1"/>
    <xf numFmtId="0" fontId="5" fillId="7" borderId="10" xfId="0" applyFont="1" applyFill="1" applyBorder="1" applyAlignment="1" applyProtection="1">
      <alignment vertical="top"/>
    </xf>
    <xf numFmtId="44" fontId="47" fillId="7" borderId="13" xfId="3" applyFont="1" applyFill="1" applyBorder="1" applyProtection="1"/>
    <xf numFmtId="44" fontId="47" fillId="7" borderId="11" xfId="3" applyFont="1" applyFill="1" applyBorder="1" applyAlignment="1" applyProtection="1">
      <alignment vertical="top"/>
    </xf>
    <xf numFmtId="0" fontId="47" fillId="7" borderId="0" xfId="0" applyFont="1" applyFill="1" applyBorder="1" applyAlignment="1" applyProtection="1">
      <alignment horizontal="center" vertical="center" wrapText="1"/>
    </xf>
    <xf numFmtId="0" fontId="4" fillId="7" borderId="0" xfId="0" applyFont="1" applyFill="1" applyBorder="1" applyAlignment="1" applyProtection="1">
      <alignment horizontal="center" vertical="center"/>
    </xf>
    <xf numFmtId="0" fontId="4" fillId="7" borderId="0" xfId="0" applyFont="1" applyFill="1" applyBorder="1" applyAlignment="1" applyProtection="1">
      <alignment wrapText="1"/>
    </xf>
    <xf numFmtId="0" fontId="0" fillId="7" borderId="0" xfId="0" applyFill="1" applyBorder="1" applyAlignment="1" applyProtection="1">
      <alignment wrapText="1"/>
    </xf>
    <xf numFmtId="0" fontId="44" fillId="7" borderId="0" xfId="0" applyFont="1" applyFill="1" applyBorder="1" applyAlignment="1" applyProtection="1">
      <alignment horizontal="center" vertical="center" wrapText="1"/>
    </xf>
    <xf numFmtId="0" fontId="4" fillId="7" borderId="0" xfId="0" applyFont="1" applyFill="1" applyBorder="1" applyAlignment="1" applyProtection="1">
      <alignment vertical="center" wrapText="1"/>
    </xf>
    <xf numFmtId="44" fontId="56" fillId="7" borderId="0" xfId="3" applyFont="1" applyFill="1" applyBorder="1" applyProtection="1"/>
    <xf numFmtId="0" fontId="0" fillId="7" borderId="0" xfId="0" applyFont="1" applyFill="1" applyBorder="1" applyAlignment="1" applyProtection="1">
      <alignment vertical="top" wrapText="1"/>
    </xf>
    <xf numFmtId="0" fontId="0" fillId="7" borderId="11" xfId="0" applyFont="1" applyFill="1" applyBorder="1" applyAlignment="1" applyProtection="1">
      <alignment vertical="top" wrapText="1"/>
    </xf>
    <xf numFmtId="0" fontId="0" fillId="7" borderId="10" xfId="0" applyFont="1" applyFill="1" applyBorder="1" applyAlignment="1" applyProtection="1">
      <alignment vertical="top" wrapText="1"/>
    </xf>
    <xf numFmtId="0" fontId="36" fillId="7" borderId="10" xfId="0" applyFont="1" applyFill="1" applyBorder="1" applyAlignment="1" applyProtection="1">
      <alignment vertical="top" wrapText="1"/>
    </xf>
    <xf numFmtId="0" fontId="36" fillId="7" borderId="0" xfId="0" applyFont="1" applyFill="1" applyBorder="1" applyAlignment="1" applyProtection="1">
      <alignment vertical="top" wrapText="1"/>
    </xf>
    <xf numFmtId="44" fontId="47" fillId="7" borderId="11" xfId="0" applyNumberFormat="1" applyFont="1" applyFill="1" applyBorder="1" applyAlignment="1" applyProtection="1">
      <alignment vertical="top" wrapText="1"/>
    </xf>
    <xf numFmtId="44" fontId="13" fillId="7" borderId="0" xfId="3" applyFont="1" applyFill="1" applyBorder="1" applyAlignment="1" applyProtection="1">
      <alignment horizontal="right" vertical="top"/>
    </xf>
    <xf numFmtId="0" fontId="45" fillId="0" borderId="0" xfId="0" applyFont="1" applyBorder="1" applyProtection="1"/>
    <xf numFmtId="165" fontId="45" fillId="0" borderId="0" xfId="3" applyNumberFormat="1" applyFont="1" applyBorder="1" applyAlignment="1" applyProtection="1">
      <alignment horizontal="left"/>
    </xf>
    <xf numFmtId="165" fontId="45" fillId="0" borderId="0" xfId="0" applyNumberFormat="1" applyFont="1" applyBorder="1" applyAlignment="1" applyProtection="1">
      <alignment horizontal="left"/>
    </xf>
    <xf numFmtId="165" fontId="44" fillId="0" borderId="0" xfId="0" applyNumberFormat="1" applyFont="1" applyBorder="1" applyAlignment="1" applyProtection="1">
      <alignment horizontal="left"/>
    </xf>
    <xf numFmtId="0" fontId="49" fillId="7" borderId="17" xfId="0" applyFont="1" applyFill="1" applyBorder="1" applyAlignment="1" applyProtection="1">
      <alignment horizontal="center" vertical="top" wrapText="1"/>
    </xf>
    <xf numFmtId="0" fontId="45" fillId="7" borderId="0" xfId="0" applyFont="1" applyFill="1" applyBorder="1" applyAlignment="1" applyProtection="1">
      <alignment horizontal="center" vertical="top" wrapText="1"/>
    </xf>
    <xf numFmtId="44" fontId="45" fillId="7" borderId="0" xfId="0" applyNumberFormat="1" applyFont="1" applyFill="1" applyBorder="1" applyAlignment="1" applyProtection="1">
      <alignment vertical="top" wrapText="1"/>
    </xf>
    <xf numFmtId="42" fontId="4" fillId="7" borderId="0" xfId="0" applyNumberFormat="1" applyFont="1" applyFill="1" applyBorder="1" applyProtection="1"/>
    <xf numFmtId="42" fontId="0" fillId="0" borderId="0" xfId="0" applyNumberFormat="1" applyBorder="1" applyProtection="1"/>
    <xf numFmtId="0" fontId="4" fillId="7" borderId="10" xfId="0" applyFont="1" applyFill="1" applyBorder="1" applyAlignment="1" applyProtection="1">
      <alignment horizontal="left" vertical="top" wrapText="1"/>
    </xf>
    <xf numFmtId="0" fontId="4" fillId="7" borderId="0" xfId="0" applyFont="1" applyFill="1" applyBorder="1" applyAlignment="1" applyProtection="1">
      <alignment horizontal="left" vertical="top" wrapText="1"/>
    </xf>
    <xf numFmtId="44" fontId="47" fillId="7" borderId="0" xfId="0" applyNumberFormat="1" applyFont="1" applyFill="1" applyBorder="1" applyAlignment="1" applyProtection="1">
      <alignment vertical="top"/>
    </xf>
    <xf numFmtId="0" fontId="5" fillId="0" borderId="7" xfId="0" applyFont="1" applyBorder="1" applyAlignment="1" applyProtection="1">
      <alignment vertical="top"/>
    </xf>
    <xf numFmtId="0" fontId="36" fillId="0" borderId="8" xfId="0" applyFont="1" applyBorder="1" applyAlignment="1" applyProtection="1">
      <alignment vertical="top"/>
    </xf>
    <xf numFmtId="0" fontId="36" fillId="0" borderId="9" xfId="0" applyFont="1" applyBorder="1" applyAlignment="1" applyProtection="1">
      <alignment vertical="top"/>
    </xf>
    <xf numFmtId="0" fontId="36" fillId="0" borderId="12" xfId="0" applyFont="1" applyBorder="1" applyAlignment="1" applyProtection="1">
      <alignment vertical="top"/>
    </xf>
    <xf numFmtId="0" fontId="36" fillId="0" borderId="13" xfId="0" applyFont="1" applyBorder="1" applyAlignment="1" applyProtection="1">
      <alignment vertical="top"/>
    </xf>
    <xf numFmtId="44" fontId="47" fillId="0" borderId="14" xfId="3" applyFont="1" applyBorder="1" applyAlignment="1" applyProtection="1">
      <alignment vertical="top"/>
    </xf>
    <xf numFmtId="0" fontId="5" fillId="0" borderId="8" xfId="0" applyFont="1" applyBorder="1" applyAlignment="1" applyProtection="1">
      <alignment vertical="top"/>
    </xf>
    <xf numFmtId="0" fontId="42" fillId="0" borderId="8" xfId="0" applyFont="1" applyBorder="1" applyAlignment="1" applyProtection="1">
      <alignment vertical="top"/>
    </xf>
    <xf numFmtId="0" fontId="42" fillId="0" borderId="9" xfId="0" applyFont="1" applyBorder="1" applyAlignment="1" applyProtection="1">
      <alignment vertical="top"/>
    </xf>
    <xf numFmtId="0" fontId="42" fillId="0" borderId="12" xfId="0" applyFont="1" applyBorder="1" applyAlignment="1" applyProtection="1">
      <alignment vertical="top"/>
    </xf>
    <xf numFmtId="0" fontId="42" fillId="0" borderId="13" xfId="0" applyFont="1" applyBorder="1" applyAlignment="1" applyProtection="1">
      <alignment vertical="top"/>
    </xf>
    <xf numFmtId="0" fontId="36" fillId="0" borderId="0" xfId="0" applyFont="1" applyBorder="1" applyAlignment="1" applyProtection="1"/>
    <xf numFmtId="0" fontId="36" fillId="0" borderId="0" xfId="0" applyFont="1" applyBorder="1" applyAlignment="1" applyProtection="1">
      <alignment horizontal="right"/>
    </xf>
    <xf numFmtId="44" fontId="42" fillId="0" borderId="0" xfId="3" applyFont="1" applyBorder="1" applyProtection="1"/>
    <xf numFmtId="44" fontId="56" fillId="0" borderId="0" xfId="3" applyFont="1" applyBorder="1" applyProtection="1"/>
    <xf numFmtId="44" fontId="4" fillId="0" borderId="0" xfId="0" applyNumberFormat="1" applyFont="1" applyBorder="1" applyProtection="1"/>
    <xf numFmtId="44" fontId="44" fillId="0" borderId="0" xfId="3" applyFont="1" applyBorder="1" applyProtection="1"/>
    <xf numFmtId="44" fontId="4" fillId="0" borderId="0" xfId="3" applyFont="1" applyBorder="1" applyProtection="1"/>
    <xf numFmtId="0" fontId="0" fillId="0" borderId="13" xfId="0" applyBorder="1" applyProtection="1"/>
    <xf numFmtId="0" fontId="13" fillId="0" borderId="13" xfId="0" applyFont="1" applyBorder="1" applyAlignment="1" applyProtection="1">
      <alignment horizontal="right" vertical="center"/>
    </xf>
    <xf numFmtId="44" fontId="38" fillId="0" borderId="0" xfId="3" applyFont="1" applyBorder="1" applyProtection="1"/>
    <xf numFmtId="0" fontId="47" fillId="0" borderId="13" xfId="0" applyFont="1" applyBorder="1" applyAlignment="1" applyProtection="1">
      <alignment vertical="center"/>
    </xf>
    <xf numFmtId="0" fontId="47" fillId="0" borderId="13" xfId="0" applyFont="1" applyBorder="1" applyAlignment="1" applyProtection="1"/>
    <xf numFmtId="0" fontId="47" fillId="0" borderId="13" xfId="0" applyFont="1" applyBorder="1" applyAlignment="1" applyProtection="1">
      <alignment horizontal="right"/>
    </xf>
    <xf numFmtId="0" fontId="38" fillId="0" borderId="0" xfId="0" applyFont="1" applyBorder="1" applyProtection="1"/>
    <xf numFmtId="0" fontId="12" fillId="0" borderId="0" xfId="0" applyFont="1" applyBorder="1" applyAlignment="1" applyProtection="1"/>
    <xf numFmtId="0" fontId="12" fillId="0" borderId="0" xfId="0" applyFont="1" applyBorder="1" applyAlignment="1" applyProtection="1">
      <alignment horizontal="right"/>
    </xf>
    <xf numFmtId="1" fontId="4" fillId="0" borderId="0" xfId="0" applyNumberFormat="1" applyFont="1" applyBorder="1" applyAlignment="1" applyProtection="1">
      <alignment horizontal="center" vertical="center"/>
      <protection locked="0"/>
    </xf>
    <xf numFmtId="0" fontId="21" fillId="0" borderId="0" xfId="0" applyFont="1" applyBorder="1" applyAlignment="1" applyProtection="1">
      <alignment horizontal="center" vertical="center" wrapText="1"/>
    </xf>
    <xf numFmtId="0" fontId="4" fillId="0" borderId="0" xfId="0" applyFont="1" applyBorder="1" applyAlignment="1" applyProtection="1">
      <alignment horizontal="center" vertical="center"/>
      <protection locked="0"/>
    </xf>
    <xf numFmtId="0" fontId="4" fillId="0" borderId="0" xfId="0" applyFont="1" applyFill="1" applyBorder="1" applyProtection="1"/>
    <xf numFmtId="44" fontId="47" fillId="0" borderId="0" xfId="3" applyFont="1" applyFill="1" applyBorder="1" applyProtection="1"/>
    <xf numFmtId="44" fontId="18" fillId="0" borderId="17" xfId="0" applyNumberFormat="1" applyFont="1" applyBorder="1" applyAlignment="1"/>
    <xf numFmtId="44" fontId="18" fillId="7" borderId="17" xfId="0" applyNumberFormat="1" applyFont="1" applyFill="1" applyBorder="1" applyAlignment="1"/>
    <xf numFmtId="44" fontId="18" fillId="0" borderId="10" xfId="0" applyNumberFormat="1" applyFont="1" applyBorder="1" applyAlignment="1"/>
    <xf numFmtId="44" fontId="18" fillId="0" borderId="10" xfId="0" applyNumberFormat="1" applyFont="1" applyFill="1" applyBorder="1" applyAlignment="1"/>
    <xf numFmtId="0" fontId="21" fillId="0" borderId="0" xfId="0" applyFont="1" applyBorder="1" applyAlignment="1" applyProtection="1">
      <alignment horizontal="center" vertical="center" wrapText="1"/>
    </xf>
    <xf numFmtId="0" fontId="4" fillId="0" borderId="0" xfId="0" applyFont="1" applyBorder="1" applyAlignment="1" applyProtection="1">
      <alignment horizontal="center" vertical="center"/>
      <protection locked="0"/>
    </xf>
    <xf numFmtId="0" fontId="4" fillId="0" borderId="17" xfId="0" applyFont="1" applyBorder="1" applyAlignment="1">
      <alignment horizontal="center" vertical="center"/>
    </xf>
    <xf numFmtId="0" fontId="4" fillId="0" borderId="0" xfId="0" applyFont="1" applyProtection="1"/>
    <xf numFmtId="0" fontId="7" fillId="0" borderId="0" xfId="0" applyFont="1" applyProtection="1"/>
    <xf numFmtId="0" fontId="7" fillId="0" borderId="7" xfId="0" applyFont="1" applyBorder="1" applyAlignment="1" applyProtection="1">
      <alignment horizontal="center" vertical="center" wrapText="1"/>
    </xf>
    <xf numFmtId="0" fontId="7" fillId="0" borderId="8" xfId="0" applyFont="1" applyBorder="1" applyProtection="1"/>
    <xf numFmtId="0" fontId="7" fillId="0" borderId="12" xfId="0" applyFont="1" applyBorder="1" applyAlignment="1" applyProtection="1">
      <alignment horizontal="center" vertical="center" wrapText="1"/>
    </xf>
    <xf numFmtId="0" fontId="7" fillId="0" borderId="13" xfId="0" applyFont="1" applyBorder="1" applyProtection="1"/>
    <xf numFmtId="0" fontId="7" fillId="0" borderId="0" xfId="0" applyFont="1" applyBorder="1" applyAlignment="1" applyProtection="1">
      <alignment wrapText="1"/>
    </xf>
    <xf numFmtId="0" fontId="7" fillId="0" borderId="0" xfId="0" applyFont="1" applyBorder="1" applyProtection="1"/>
    <xf numFmtId="0" fontId="4" fillId="0" borderId="0" xfId="0" applyFont="1" applyBorder="1" applyAlignment="1" applyProtection="1">
      <alignment vertical="center" wrapText="1"/>
    </xf>
    <xf numFmtId="0" fontId="12" fillId="0" borderId="0" xfId="0" applyFont="1" applyAlignment="1" applyProtection="1">
      <alignment horizontal="center" vertical="center"/>
    </xf>
    <xf numFmtId="0" fontId="14" fillId="0" borderId="0" xfId="0" applyFont="1" applyBorder="1" applyAlignment="1" applyProtection="1">
      <alignment horizontal="left" vertical="center" wrapText="1" indent="2"/>
    </xf>
    <xf numFmtId="0" fontId="59" fillId="0" borderId="8" xfId="0" applyFont="1" applyBorder="1" applyProtection="1"/>
    <xf numFmtId="0" fontId="7" fillId="0" borderId="0" xfId="0" applyFont="1" applyBorder="1" applyAlignment="1" applyProtection="1">
      <alignment vertical="center"/>
    </xf>
    <xf numFmtId="0" fontId="7" fillId="0" borderId="12" xfId="0" applyFont="1" applyBorder="1" applyProtection="1"/>
    <xf numFmtId="0" fontId="7" fillId="0" borderId="8" xfId="0" applyFont="1" applyBorder="1" applyAlignment="1" applyProtection="1">
      <alignment vertical="center"/>
    </xf>
    <xf numFmtId="0" fontId="7" fillId="0" borderId="9" xfId="0" applyFont="1" applyBorder="1" applyProtection="1"/>
    <xf numFmtId="0" fontId="7" fillId="0" borderId="0" xfId="0" applyFont="1" applyBorder="1" applyAlignment="1" applyProtection="1">
      <alignment horizontal="center" vertical="center"/>
    </xf>
    <xf numFmtId="0" fontId="7" fillId="0" borderId="13" xfId="0" applyFont="1" applyBorder="1" applyAlignment="1" applyProtection="1">
      <alignment horizontal="left" vertical="center"/>
    </xf>
    <xf numFmtId="0" fontId="7" fillId="0" borderId="13" xfId="0" applyFont="1" applyBorder="1" applyAlignment="1" applyProtection="1">
      <alignment vertical="center"/>
    </xf>
    <xf numFmtId="0" fontId="7" fillId="0" borderId="14" xfId="0" applyFont="1" applyBorder="1" applyProtection="1"/>
    <xf numFmtId="0" fontId="7" fillId="0" borderId="19" xfId="0" applyFont="1" applyBorder="1" applyAlignment="1" applyProtection="1">
      <alignment horizontal="center" vertical="center"/>
    </xf>
    <xf numFmtId="0" fontId="7" fillId="0" borderId="20" xfId="0" applyFont="1" applyBorder="1" applyAlignment="1" applyProtection="1">
      <alignment horizontal="center"/>
    </xf>
    <xf numFmtId="0" fontId="7" fillId="0" borderId="20" xfId="0" applyFont="1" applyBorder="1" applyProtection="1"/>
    <xf numFmtId="0" fontId="7" fillId="0" borderId="1" xfId="0" applyFont="1" applyBorder="1" applyProtection="1"/>
    <xf numFmtId="0" fontId="7" fillId="0" borderId="15" xfId="0" applyFont="1" applyBorder="1" applyProtection="1"/>
    <xf numFmtId="0" fontId="7" fillId="0" borderId="2" xfId="0" applyFont="1" applyBorder="1" applyProtection="1"/>
    <xf numFmtId="0" fontId="4" fillId="0" borderId="21" xfId="0" applyFont="1" applyBorder="1" applyProtection="1"/>
    <xf numFmtId="0" fontId="7" fillId="0" borderId="21" xfId="0" applyFont="1" applyBorder="1" applyAlignment="1" applyProtection="1">
      <alignment vertical="center" wrapText="1"/>
    </xf>
    <xf numFmtId="0" fontId="7" fillId="0" borderId="3" xfId="0" applyFont="1" applyBorder="1" applyProtection="1"/>
    <xf numFmtId="0" fontId="7" fillId="0" borderId="4" xfId="0" applyFont="1" applyBorder="1" applyProtection="1"/>
    <xf numFmtId="0" fontId="7" fillId="0" borderId="5" xfId="0" applyFont="1" applyBorder="1" applyProtection="1"/>
    <xf numFmtId="0" fontId="7" fillId="0" borderId="20" xfId="0" applyFont="1" applyBorder="1" applyAlignment="1" applyProtection="1">
      <alignment vertical="center" wrapText="1"/>
    </xf>
    <xf numFmtId="0" fontId="7" fillId="0" borderId="16" xfId="0" applyFont="1" applyBorder="1" applyProtection="1"/>
    <xf numFmtId="0" fontId="7" fillId="0" borderId="0" xfId="0" applyFont="1" applyFill="1" applyProtection="1"/>
    <xf numFmtId="0" fontId="7" fillId="0" borderId="16" xfId="0" applyFont="1" applyFill="1" applyBorder="1" applyProtection="1"/>
    <xf numFmtId="0" fontId="7" fillId="9" borderId="0" xfId="0" applyFont="1" applyFill="1" applyBorder="1" applyAlignment="1" applyProtection="1">
      <alignment horizontal="center"/>
      <protection locked="0"/>
    </xf>
    <xf numFmtId="0" fontId="7" fillId="0" borderId="11" xfId="0" applyFont="1" applyBorder="1" applyProtection="1"/>
    <xf numFmtId="0" fontId="7" fillId="0" borderId="0" xfId="0" applyFont="1" applyAlignment="1" applyProtection="1">
      <alignment vertical="center" wrapText="1"/>
    </xf>
    <xf numFmtId="0" fontId="9" fillId="0" borderId="24" xfId="0" applyFont="1" applyBorder="1"/>
    <xf numFmtId="0" fontId="9" fillId="0" borderId="26" xfId="0" applyFont="1" applyBorder="1"/>
    <xf numFmtId="0" fontId="10" fillId="4" borderId="17" xfId="0" applyFont="1" applyFill="1" applyBorder="1" applyAlignment="1">
      <alignment horizontal="left" vertical="center"/>
    </xf>
    <xf numFmtId="0" fontId="10" fillId="0" borderId="17" xfId="0" applyFont="1" applyFill="1" applyBorder="1" applyAlignment="1" applyProtection="1">
      <alignment horizontal="left" vertical="center" wrapText="1"/>
    </xf>
    <xf numFmtId="0" fontId="10" fillId="9" borderId="17" xfId="0" applyFont="1" applyFill="1" applyBorder="1" applyAlignment="1" applyProtection="1">
      <alignment horizontal="left" vertical="center"/>
      <protection locked="0"/>
    </xf>
    <xf numFmtId="0" fontId="10" fillId="0" borderId="17" xfId="0" applyFont="1" applyFill="1" applyBorder="1" applyAlignment="1" applyProtection="1">
      <alignment vertical="center" wrapText="1"/>
    </xf>
    <xf numFmtId="0" fontId="10" fillId="9" borderId="19" xfId="0" applyFont="1" applyFill="1" applyBorder="1" applyAlignment="1" applyProtection="1">
      <alignment horizontal="left" vertical="center"/>
      <protection locked="0"/>
    </xf>
    <xf numFmtId="0" fontId="10" fillId="0" borderId="19" xfId="0" applyFont="1" applyFill="1" applyBorder="1" applyAlignment="1" applyProtection="1">
      <alignment vertical="center" wrapText="1"/>
    </xf>
    <xf numFmtId="0" fontId="10" fillId="0" borderId="22" xfId="0" applyFont="1" applyFill="1" applyBorder="1" applyAlignment="1" applyProtection="1">
      <alignment horizontal="left" vertical="center"/>
    </xf>
    <xf numFmtId="0" fontId="10" fillId="9" borderId="22" xfId="0" applyFont="1" applyFill="1" applyBorder="1" applyAlignment="1" applyProtection="1">
      <alignment horizontal="left" vertical="center"/>
      <protection locked="0"/>
    </xf>
    <xf numFmtId="0" fontId="10" fillId="0" borderId="19" xfId="0" applyFont="1" applyFill="1" applyBorder="1" applyAlignment="1" applyProtection="1">
      <alignment vertical="center"/>
    </xf>
    <xf numFmtId="0" fontId="0" fillId="0" borderId="0" xfId="0" applyFill="1" applyBorder="1"/>
    <xf numFmtId="0" fontId="5" fillId="0" borderId="0" xfId="0" applyFont="1" applyFill="1" applyBorder="1" applyAlignment="1">
      <alignment vertical="center" wrapText="1"/>
    </xf>
    <xf numFmtId="0" fontId="0" fillId="0" borderId="0" xfId="0"/>
    <xf numFmtId="0" fontId="0" fillId="0" borderId="0" xfId="0"/>
    <xf numFmtId="0" fontId="0" fillId="0" borderId="0" xfId="0" applyBorder="1"/>
    <xf numFmtId="0" fontId="4" fillId="0" borderId="0" xfId="0" applyFont="1" applyBorder="1"/>
    <xf numFmtId="0" fontId="4" fillId="0" borderId="17" xfId="0" applyFont="1" applyBorder="1" applyAlignment="1">
      <alignment horizontal="center" vertical="center"/>
    </xf>
    <xf numFmtId="0" fontId="0" fillId="0" borderId="0" xfId="0" applyBorder="1" applyProtection="1">
      <protection locked="0"/>
    </xf>
    <xf numFmtId="0" fontId="4" fillId="0" borderId="0" xfId="0" applyFont="1" applyBorder="1" applyAlignment="1" applyProtection="1">
      <alignment horizontal="center"/>
      <protection locked="0"/>
    </xf>
    <xf numFmtId="6" fontId="45" fillId="0" borderId="0" xfId="0" applyNumberFormat="1" applyFont="1" applyAlignment="1">
      <alignment horizontal="left"/>
    </xf>
    <xf numFmtId="0" fontId="47" fillId="0" borderId="13" xfId="0" applyFont="1" applyBorder="1" applyAlignment="1" applyProtection="1">
      <alignment horizontal="right" vertical="center"/>
    </xf>
    <xf numFmtId="44" fontId="47" fillId="0" borderId="0" xfId="3" applyFont="1" applyBorder="1" applyProtection="1"/>
    <xf numFmtId="6" fontId="45" fillId="0" borderId="0" xfId="0" applyNumberFormat="1" applyFont="1" applyFill="1" applyAlignment="1">
      <alignment horizontal="left"/>
    </xf>
    <xf numFmtId="44" fontId="4" fillId="0" borderId="0" xfId="0" applyNumberFormat="1" applyFont="1" applyBorder="1" applyProtection="1">
      <protection locked="0"/>
    </xf>
    <xf numFmtId="0" fontId="0" fillId="0" borderId="0" xfId="0" applyBorder="1" applyAlignment="1">
      <alignment horizontal="right"/>
    </xf>
    <xf numFmtId="0" fontId="0" fillId="0" borderId="0" xfId="0" applyBorder="1" applyProtection="1"/>
    <xf numFmtId="0" fontId="4" fillId="0" borderId="0" xfId="0" applyFont="1" applyBorder="1" applyProtection="1"/>
    <xf numFmtId="0" fontId="5" fillId="0" borderId="7" xfId="0" applyFont="1" applyBorder="1" applyAlignment="1" applyProtection="1">
      <alignment vertical="top"/>
    </xf>
    <xf numFmtId="0" fontId="36" fillId="0" borderId="8" xfId="0" applyFont="1" applyBorder="1" applyAlignment="1" applyProtection="1">
      <alignment vertical="top"/>
    </xf>
    <xf numFmtId="0" fontId="36" fillId="0" borderId="9" xfId="0" applyFont="1" applyBorder="1" applyAlignment="1" applyProtection="1">
      <alignment vertical="top"/>
    </xf>
    <xf numFmtId="0" fontId="36" fillId="0" borderId="12" xfId="0" applyFont="1" applyBorder="1" applyAlignment="1" applyProtection="1">
      <alignment vertical="top"/>
    </xf>
    <xf numFmtId="0" fontId="36" fillId="0" borderId="13" xfId="0" applyFont="1" applyBorder="1" applyAlignment="1" applyProtection="1">
      <alignment vertical="top"/>
    </xf>
    <xf numFmtId="44" fontId="47" fillId="0" borderId="14" xfId="3" applyFont="1" applyBorder="1" applyAlignment="1" applyProtection="1">
      <alignment vertical="top"/>
    </xf>
    <xf numFmtId="0" fontId="5" fillId="0" borderId="8" xfId="0" applyFont="1" applyBorder="1" applyAlignment="1" applyProtection="1">
      <alignment vertical="top"/>
    </xf>
    <xf numFmtId="0" fontId="42" fillId="0" borderId="8" xfId="0" applyFont="1" applyBorder="1" applyAlignment="1" applyProtection="1">
      <alignment vertical="top"/>
    </xf>
    <xf numFmtId="0" fontId="42" fillId="0" borderId="9" xfId="0" applyFont="1" applyBorder="1" applyAlignment="1" applyProtection="1">
      <alignment vertical="top"/>
    </xf>
    <xf numFmtId="0" fontId="42" fillId="0" borderId="12" xfId="0" applyFont="1" applyBorder="1" applyAlignment="1" applyProtection="1">
      <alignment vertical="top"/>
    </xf>
    <xf numFmtId="0" fontId="42" fillId="0" borderId="13" xfId="0" applyFont="1" applyBorder="1" applyAlignment="1" applyProtection="1">
      <alignment vertical="top"/>
    </xf>
    <xf numFmtId="0" fontId="36" fillId="0" borderId="0" xfId="0" applyFont="1" applyBorder="1" applyAlignment="1" applyProtection="1"/>
    <xf numFmtId="0" fontId="36" fillId="0" borderId="0" xfId="0" applyFont="1" applyBorder="1" applyAlignment="1" applyProtection="1">
      <alignment horizontal="right"/>
    </xf>
    <xf numFmtId="44" fontId="42" fillId="0" borderId="0" xfId="3" applyFont="1" applyBorder="1" applyProtection="1"/>
    <xf numFmtId="44" fontId="56" fillId="0" borderId="0" xfId="3" applyFont="1" applyBorder="1" applyProtection="1"/>
    <xf numFmtId="44" fontId="4" fillId="0" borderId="0" xfId="0" applyNumberFormat="1" applyFont="1" applyBorder="1" applyProtection="1"/>
    <xf numFmtId="44" fontId="44" fillId="0" borderId="0" xfId="3" applyFont="1" applyBorder="1" applyProtection="1"/>
    <xf numFmtId="44" fontId="4" fillId="0" borderId="0" xfId="3" applyFont="1" applyBorder="1" applyProtection="1"/>
    <xf numFmtId="0" fontId="0" fillId="0" borderId="13" xfId="0" applyBorder="1" applyProtection="1"/>
    <xf numFmtId="0" fontId="13" fillId="0" borderId="13" xfId="0" applyFont="1" applyBorder="1" applyAlignment="1" applyProtection="1">
      <alignment horizontal="right" vertical="center"/>
    </xf>
    <xf numFmtId="44" fontId="38" fillId="0" borderId="0" xfId="3" applyFont="1" applyBorder="1" applyProtection="1"/>
    <xf numFmtId="0" fontId="4" fillId="0" borderId="0" xfId="0" applyFont="1" applyBorder="1" applyAlignment="1" applyProtection="1">
      <alignment horizontal="center" vertical="center"/>
      <protection locked="0"/>
    </xf>
    <xf numFmtId="0" fontId="12" fillId="0" borderId="0" xfId="0" applyFont="1" applyBorder="1" applyAlignment="1" applyProtection="1">
      <alignment horizontal="right"/>
    </xf>
    <xf numFmtId="1" fontId="4" fillId="0" borderId="0" xfId="0" applyNumberFormat="1" applyFont="1" applyBorder="1" applyAlignment="1" applyProtection="1">
      <alignment horizontal="center" vertical="center"/>
      <protection locked="0"/>
    </xf>
    <xf numFmtId="0" fontId="7" fillId="0" borderId="0" xfId="0" applyFont="1" applyBorder="1" applyAlignment="1" applyProtection="1">
      <alignment horizontal="left" vertical="center" wrapText="1"/>
    </xf>
    <xf numFmtId="0" fontId="7" fillId="0" borderId="0" xfId="0" applyFont="1" applyBorder="1" applyAlignment="1" applyProtection="1">
      <alignment vertical="center" wrapText="1"/>
    </xf>
    <xf numFmtId="0" fontId="7" fillId="0" borderId="7" xfId="0" applyFont="1" applyBorder="1" applyAlignment="1" applyProtection="1">
      <alignment horizontal="center" vertical="center"/>
    </xf>
    <xf numFmtId="0" fontId="7" fillId="0" borderId="10" xfId="0" applyFont="1" applyBorder="1" applyAlignment="1" applyProtection="1">
      <alignment horizontal="center" vertical="center"/>
    </xf>
    <xf numFmtId="0" fontId="7" fillId="0" borderId="0" xfId="0" applyFont="1" applyBorder="1" applyAlignment="1" applyProtection="1">
      <alignment horizontal="center"/>
    </xf>
    <xf numFmtId="0" fontId="7" fillId="0" borderId="0" xfId="0" applyFont="1" applyBorder="1" applyAlignment="1" applyProtection="1">
      <alignment horizontal="left" vertical="center"/>
    </xf>
    <xf numFmtId="0" fontId="7" fillId="0" borderId="6" xfId="0" applyFont="1" applyBorder="1" applyAlignment="1" applyProtection="1">
      <alignment horizontal="left" vertical="center" wrapText="1"/>
    </xf>
    <xf numFmtId="0" fontId="7" fillId="0" borderId="10" xfId="0" applyFont="1" applyBorder="1" applyAlignment="1" applyProtection="1">
      <alignment horizontal="center"/>
    </xf>
    <xf numFmtId="0" fontId="44" fillId="0" borderId="0" xfId="0" applyFont="1" applyBorder="1" applyAlignment="1" applyProtection="1"/>
    <xf numFmtId="0" fontId="45" fillId="0" borderId="0" xfId="0" applyFont="1" applyBorder="1" applyAlignment="1" applyProtection="1">
      <alignment horizontal="left"/>
    </xf>
    <xf numFmtId="0" fontId="45" fillId="0" borderId="0" xfId="0" applyFont="1" applyBorder="1" applyAlignment="1" applyProtection="1"/>
    <xf numFmtId="6" fontId="45" fillId="0" borderId="0" xfId="0" applyNumberFormat="1" applyFont="1" applyBorder="1" applyAlignment="1" applyProtection="1">
      <alignment horizontal="left"/>
    </xf>
    <xf numFmtId="0" fontId="36" fillId="0" borderId="0" xfId="0" applyFont="1" applyFill="1" applyBorder="1" applyAlignment="1" applyProtection="1">
      <alignment horizontal="right"/>
    </xf>
    <xf numFmtId="0" fontId="36" fillId="7" borderId="0" xfId="0" applyFont="1" applyFill="1" applyBorder="1" applyAlignment="1" applyProtection="1">
      <alignment horizontal="right"/>
    </xf>
    <xf numFmtId="0" fontId="49" fillId="7" borderId="17" xfId="0" applyFont="1" applyFill="1" applyBorder="1" applyAlignment="1" applyProtection="1">
      <alignment horizontal="center" vertical="center" wrapText="1"/>
    </xf>
    <xf numFmtId="9" fontId="47" fillId="7" borderId="0" xfId="0" applyNumberFormat="1" applyFont="1" applyFill="1" applyBorder="1" applyAlignment="1" applyProtection="1">
      <alignment horizontal="right"/>
    </xf>
    <xf numFmtId="0" fontId="4" fillId="7" borderId="17" xfId="0" applyFont="1" applyFill="1" applyBorder="1" applyAlignment="1" applyProtection="1">
      <alignment horizontal="center" vertical="center"/>
    </xf>
    <xf numFmtId="0" fontId="10" fillId="9" borderId="7" xfId="0" applyFont="1" applyFill="1" applyBorder="1" applyAlignment="1" applyProtection="1">
      <alignment horizontal="left" vertical="center" wrapText="1"/>
      <protection locked="0"/>
    </xf>
    <xf numFmtId="0" fontId="61" fillId="10" borderId="0" xfId="20" applyBorder="1"/>
    <xf numFmtId="0" fontId="61" fillId="0" borderId="0" xfId="20" applyFill="1" applyBorder="1"/>
    <xf numFmtId="0" fontId="17" fillId="0" borderId="0" xfId="0" applyFont="1" applyBorder="1" applyAlignment="1"/>
    <xf numFmtId="0" fontId="9" fillId="7" borderId="17" xfId="2" applyFont="1" applyFill="1" applyBorder="1" applyAlignment="1" applyProtection="1">
      <alignment vertical="center" wrapText="1"/>
      <protection locked="0"/>
    </xf>
    <xf numFmtId="0" fontId="18" fillId="7" borderId="17" xfId="0" applyFont="1" applyFill="1" applyBorder="1" applyAlignment="1" applyProtection="1">
      <alignment horizontal="center" vertical="center"/>
      <protection locked="0"/>
    </xf>
    <xf numFmtId="0" fontId="10" fillId="0" borderId="19" xfId="0" applyFont="1" applyBorder="1" applyAlignment="1"/>
    <xf numFmtId="0" fontId="10" fillId="0" borderId="17" xfId="0" applyFont="1" applyBorder="1" applyAlignment="1"/>
    <xf numFmtId="164" fontId="18" fillId="7" borderId="17" xfId="0" applyNumberFormat="1" applyFont="1" applyFill="1" applyBorder="1" applyAlignment="1">
      <alignment horizontal="center"/>
    </xf>
    <xf numFmtId="0" fontId="51" fillId="7" borderId="17" xfId="0" applyFont="1" applyFill="1" applyBorder="1" applyAlignment="1" applyProtection="1">
      <alignment horizontal="center" vertical="top" wrapText="1"/>
    </xf>
    <xf numFmtId="42" fontId="0" fillId="7" borderId="9" xfId="0" applyNumberFormat="1" applyFill="1" applyBorder="1" applyProtection="1"/>
    <xf numFmtId="0" fontId="0" fillId="7" borderId="9" xfId="0" applyFill="1" applyBorder="1" applyProtection="1"/>
    <xf numFmtId="9" fontId="47" fillId="7" borderId="13" xfId="0" applyNumberFormat="1" applyFont="1" applyFill="1" applyBorder="1" applyAlignment="1" applyProtection="1">
      <alignment horizontal="right"/>
    </xf>
    <xf numFmtId="0" fontId="4" fillId="7" borderId="17" xfId="0" applyFont="1" applyFill="1" applyBorder="1" applyAlignment="1" applyProtection="1">
      <alignment horizontal="center"/>
    </xf>
    <xf numFmtId="0" fontId="13" fillId="7" borderId="13" xfId="0" applyFont="1" applyFill="1" applyBorder="1" applyAlignment="1" applyProtection="1">
      <alignment horizontal="right"/>
    </xf>
    <xf numFmtId="0" fontId="5" fillId="7" borderId="0" xfId="0" applyFont="1" applyFill="1" applyBorder="1" applyAlignment="1" applyProtection="1">
      <alignment vertical="top"/>
    </xf>
    <xf numFmtId="44" fontId="36" fillId="7" borderId="0" xfId="3" applyFont="1" applyFill="1" applyBorder="1" applyAlignment="1" applyProtection="1">
      <alignment vertical="top"/>
    </xf>
    <xf numFmtId="0" fontId="18" fillId="7" borderId="8" xfId="0" applyFont="1" applyFill="1" applyBorder="1" applyAlignment="1" applyProtection="1">
      <alignment vertical="top"/>
    </xf>
    <xf numFmtId="0" fontId="38" fillId="7" borderId="0" xfId="0" applyFont="1" applyFill="1" applyBorder="1" applyProtection="1"/>
    <xf numFmtId="0" fontId="4" fillId="7" borderId="17" xfId="0" applyFont="1" applyFill="1" applyBorder="1" applyAlignment="1" applyProtection="1">
      <alignment horizontal="center" vertical="center" wrapText="1"/>
    </xf>
    <xf numFmtId="44" fontId="46" fillId="7" borderId="0" xfId="3" applyFont="1" applyFill="1" applyBorder="1" applyProtection="1"/>
    <xf numFmtId="0" fontId="45" fillId="7" borderId="0" xfId="0" applyFont="1" applyFill="1" applyBorder="1" applyAlignment="1" applyProtection="1"/>
    <xf numFmtId="44" fontId="4" fillId="7" borderId="0" xfId="3" applyFont="1" applyFill="1" applyBorder="1" applyAlignment="1" applyProtection="1"/>
    <xf numFmtId="0" fontId="45" fillId="7" borderId="0" xfId="0" applyFont="1" applyFill="1" applyBorder="1" applyAlignment="1" applyProtection="1">
      <alignment horizontal="center"/>
    </xf>
    <xf numFmtId="9" fontId="45" fillId="7" borderId="0" xfId="0" applyNumberFormat="1" applyFont="1" applyFill="1" applyBorder="1" applyAlignment="1" applyProtection="1">
      <alignment horizontal="center"/>
    </xf>
    <xf numFmtId="0" fontId="47" fillId="7" borderId="0" xfId="0" applyFont="1" applyFill="1" applyBorder="1" applyAlignment="1" applyProtection="1">
      <alignment horizontal="right"/>
    </xf>
    <xf numFmtId="0" fontId="4" fillId="7" borderId="0" xfId="0" applyFont="1" applyFill="1" applyBorder="1" applyAlignment="1" applyProtection="1">
      <alignment horizontal="center"/>
    </xf>
    <xf numFmtId="9" fontId="4" fillId="7" borderId="0" xfId="0" applyNumberFormat="1" applyFont="1" applyFill="1" applyBorder="1" applyAlignment="1" applyProtection="1">
      <alignment horizontal="center"/>
    </xf>
    <xf numFmtId="44" fontId="9" fillId="7" borderId="0" xfId="3" applyFont="1" applyFill="1" applyBorder="1" applyProtection="1"/>
    <xf numFmtId="44" fontId="45" fillId="7" borderId="0" xfId="3" applyFont="1" applyFill="1" applyBorder="1" applyProtection="1"/>
    <xf numFmtId="0" fontId="0" fillId="7" borderId="0" xfId="0" applyFill="1" applyBorder="1" applyAlignment="1" applyProtection="1">
      <alignment horizontal="center"/>
    </xf>
    <xf numFmtId="9" fontId="0" fillId="7" borderId="0" xfId="0" applyNumberFormat="1" applyFill="1" applyBorder="1" applyAlignment="1" applyProtection="1">
      <alignment horizontal="center"/>
    </xf>
    <xf numFmtId="0" fontId="47" fillId="7" borderId="13" xfId="0" applyFont="1" applyFill="1" applyBorder="1" applyAlignment="1" applyProtection="1">
      <alignment vertical="center"/>
    </xf>
    <xf numFmtId="0" fontId="13" fillId="7" borderId="13" xfId="0" applyFont="1" applyFill="1" applyBorder="1" applyAlignment="1" applyProtection="1">
      <alignment vertical="center"/>
    </xf>
    <xf numFmtId="9" fontId="5" fillId="7" borderId="0" xfId="0" applyNumberFormat="1" applyFont="1" applyFill="1" applyBorder="1" applyAlignment="1" applyProtection="1"/>
    <xf numFmtId="0" fontId="0" fillId="7" borderId="0" xfId="0" applyFont="1" applyFill="1" applyBorder="1" applyProtection="1"/>
    <xf numFmtId="0" fontId="12" fillId="7" borderId="0" xfId="0" applyFont="1" applyFill="1" applyBorder="1" applyAlignment="1" applyProtection="1"/>
    <xf numFmtId="0" fontId="10" fillId="7" borderId="8" xfId="0" applyFont="1" applyFill="1" applyBorder="1" applyAlignment="1" applyProtection="1">
      <alignment vertical="top"/>
    </xf>
    <xf numFmtId="42" fontId="4" fillId="7" borderId="0" xfId="0" applyNumberFormat="1" applyFont="1" applyFill="1" applyBorder="1" applyAlignment="1" applyProtection="1"/>
    <xf numFmtId="0" fontId="47" fillId="7" borderId="13" xfId="0" applyFont="1" applyFill="1" applyBorder="1" applyAlignment="1" applyProtection="1">
      <alignment horizontal="right" vertical="top"/>
    </xf>
    <xf numFmtId="0" fontId="13" fillId="7" borderId="13" xfId="0" applyFont="1" applyFill="1" applyBorder="1" applyAlignment="1" applyProtection="1">
      <alignment vertical="top"/>
    </xf>
    <xf numFmtId="0" fontId="13" fillId="7" borderId="13" xfId="0" applyFont="1" applyFill="1" applyBorder="1" applyAlignment="1" applyProtection="1">
      <alignment horizontal="right" vertical="top"/>
    </xf>
    <xf numFmtId="0" fontId="25" fillId="0" borderId="0" xfId="0" applyFont="1" applyBorder="1" applyAlignment="1" applyProtection="1">
      <alignment vertical="center" wrapText="1"/>
    </xf>
    <xf numFmtId="0" fontId="4" fillId="0" borderId="0" xfId="0" applyFont="1" applyBorder="1" applyAlignment="1" applyProtection="1">
      <alignment vertical="top" wrapText="1"/>
    </xf>
    <xf numFmtId="0" fontId="4" fillId="7" borderId="0" xfId="0" applyFont="1" applyFill="1" applyBorder="1" applyAlignment="1" applyProtection="1">
      <alignment vertical="top" wrapText="1"/>
    </xf>
    <xf numFmtId="0" fontId="4" fillId="7" borderId="13" xfId="0" applyFont="1" applyFill="1" applyBorder="1" applyProtection="1"/>
    <xf numFmtId="0" fontId="42" fillId="0" borderId="0" xfId="0" applyFont="1" applyProtection="1"/>
    <xf numFmtId="6" fontId="44" fillId="0" borderId="0" xfId="0" applyNumberFormat="1" applyFont="1" applyAlignment="1" applyProtection="1">
      <alignment horizontal="left"/>
    </xf>
    <xf numFmtId="0" fontId="9" fillId="0" borderId="0" xfId="0" applyFont="1" applyBorder="1" applyProtection="1"/>
    <xf numFmtId="0" fontId="4" fillId="7" borderId="0" xfId="0" applyFont="1" applyFill="1" applyBorder="1" applyAlignment="1" applyProtection="1">
      <alignment horizontal="left"/>
    </xf>
    <xf numFmtId="0" fontId="4" fillId="7" borderId="0" xfId="0" applyNumberFormat="1" applyFont="1" applyFill="1" applyBorder="1" applyAlignment="1" applyProtection="1">
      <alignment horizontal="center"/>
    </xf>
    <xf numFmtId="42" fontId="47" fillId="0" borderId="0" xfId="0" applyNumberFormat="1" applyFont="1" applyBorder="1" applyProtection="1"/>
    <xf numFmtId="0" fontId="51" fillId="7" borderId="0" xfId="0" applyFont="1" applyFill="1" applyBorder="1" applyAlignment="1" applyProtection="1">
      <alignment horizontal="left" vertical="center"/>
    </xf>
    <xf numFmtId="0" fontId="51" fillId="7" borderId="0" xfId="0" applyFont="1" applyFill="1" applyBorder="1" applyAlignment="1" applyProtection="1">
      <alignment horizontal="left" vertical="center" wrapText="1"/>
    </xf>
    <xf numFmtId="8" fontId="44" fillId="0" borderId="0" xfId="0" applyNumberFormat="1" applyFont="1" applyBorder="1" applyAlignment="1" applyProtection="1">
      <alignment horizontal="left"/>
    </xf>
    <xf numFmtId="10" fontId="4" fillId="7" borderId="0" xfId="0" applyNumberFormat="1" applyFont="1" applyFill="1" applyBorder="1" applyProtection="1"/>
    <xf numFmtId="0" fontId="13" fillId="7" borderId="0" xfId="0" applyFont="1" applyFill="1" applyBorder="1" applyAlignment="1" applyProtection="1">
      <alignment vertical="top"/>
    </xf>
    <xf numFmtId="0" fontId="13" fillId="7" borderId="0" xfId="0" applyFont="1" applyFill="1" applyBorder="1" applyAlignment="1" applyProtection="1">
      <alignment horizontal="right" vertical="top"/>
    </xf>
    <xf numFmtId="0" fontId="36" fillId="7" borderId="0" xfId="0" applyFont="1" applyFill="1" applyBorder="1" applyAlignment="1" applyProtection="1"/>
    <xf numFmtId="0" fontId="44" fillId="7" borderId="0" xfId="0" applyFont="1" applyFill="1" applyBorder="1" applyAlignment="1" applyProtection="1">
      <alignment vertical="top" wrapText="1"/>
    </xf>
    <xf numFmtId="0" fontId="51" fillId="7" borderId="0" xfId="0" applyFont="1" applyFill="1" applyBorder="1" applyAlignment="1" applyProtection="1"/>
    <xf numFmtId="0" fontId="44" fillId="7" borderId="0" xfId="0" applyFont="1" applyFill="1" applyBorder="1" applyAlignment="1" applyProtection="1"/>
    <xf numFmtId="9" fontId="4" fillId="7" borderId="0" xfId="4" applyFont="1" applyFill="1" applyBorder="1" applyAlignment="1" applyProtection="1">
      <alignment horizontal="center"/>
    </xf>
    <xf numFmtId="10" fontId="4" fillId="7" borderId="0" xfId="4" applyNumberFormat="1" applyFont="1" applyFill="1" applyBorder="1" applyProtection="1"/>
    <xf numFmtId="0" fontId="0" fillId="0" borderId="0" xfId="0" applyFont="1" applyProtection="1"/>
    <xf numFmtId="9" fontId="4" fillId="7" borderId="0" xfId="4" applyNumberFormat="1" applyFont="1" applyFill="1" applyBorder="1" applyProtection="1"/>
    <xf numFmtId="0" fontId="7" fillId="0" borderId="13" xfId="0" applyFont="1" applyFill="1" applyBorder="1" applyAlignment="1" applyProtection="1">
      <alignment vertical="center" wrapText="1"/>
    </xf>
    <xf numFmtId="0" fontId="7" fillId="0" borderId="0" xfId="0" applyFont="1" applyBorder="1" applyAlignment="1" applyProtection="1">
      <alignment horizontal="left" vertical="center" wrapText="1"/>
    </xf>
    <xf numFmtId="0" fontId="7" fillId="0" borderId="0" xfId="0" applyFont="1" applyBorder="1" applyAlignment="1" applyProtection="1">
      <alignment horizontal="center" vertical="center" wrapText="1"/>
    </xf>
    <xf numFmtId="0" fontId="25" fillId="0" borderId="0" xfId="0" applyFont="1" applyBorder="1" applyAlignment="1" applyProtection="1">
      <alignment horizontal="center" vertical="center" wrapText="1"/>
    </xf>
    <xf numFmtId="0" fontId="21" fillId="0" borderId="0" xfId="0" applyFont="1" applyBorder="1" applyAlignment="1" applyProtection="1">
      <alignment horizontal="center" vertical="center" wrapText="1"/>
    </xf>
    <xf numFmtId="0" fontId="21" fillId="0" borderId="0" xfId="0" applyFont="1" applyBorder="1" applyAlignment="1" applyProtection="1">
      <alignment horizontal="left" vertical="center" wrapText="1"/>
    </xf>
    <xf numFmtId="0" fontId="16" fillId="0" borderId="0" xfId="0" applyFont="1" applyBorder="1" applyAlignment="1" applyProtection="1">
      <alignment horizontal="center" vertical="center"/>
    </xf>
    <xf numFmtId="0" fontId="12" fillId="0" borderId="0" xfId="0" applyFont="1" applyBorder="1" applyAlignment="1" applyProtection="1">
      <alignment horizontal="left" vertical="center" wrapText="1"/>
    </xf>
    <xf numFmtId="0" fontId="21" fillId="0" borderId="0" xfId="0" applyFont="1" applyBorder="1" applyAlignment="1" applyProtection="1">
      <alignment horizontal="left" vertical="center" wrapText="1" indent="2"/>
    </xf>
    <xf numFmtId="0" fontId="25" fillId="0" borderId="0" xfId="0" applyFont="1" applyBorder="1" applyAlignment="1" applyProtection="1">
      <alignment horizontal="center" vertical="top" wrapText="1"/>
    </xf>
    <xf numFmtId="0" fontId="11" fillId="0" borderId="0" xfId="0" applyFont="1" applyBorder="1" applyAlignment="1" applyProtection="1">
      <alignment horizontal="left" vertical="center" wrapText="1"/>
    </xf>
    <xf numFmtId="0" fontId="7" fillId="0" borderId="0" xfId="0" applyFont="1" applyAlignment="1" applyProtection="1">
      <alignment horizontal="left" vertical="center" wrapText="1"/>
    </xf>
    <xf numFmtId="164" fontId="18" fillId="0" borderId="19" xfId="0" applyNumberFormat="1" applyFont="1" applyBorder="1" applyAlignment="1">
      <alignment horizontal="center"/>
    </xf>
    <xf numFmtId="164" fontId="18" fillId="0" borderId="16" xfId="0" applyNumberFormat="1" applyFont="1" applyBorder="1" applyAlignment="1">
      <alignment horizontal="center"/>
    </xf>
    <xf numFmtId="164" fontId="18" fillId="7" borderId="19" xfId="0" applyNumberFormat="1" applyFont="1" applyFill="1" applyBorder="1" applyAlignment="1" applyProtection="1">
      <alignment horizontal="center"/>
    </xf>
    <xf numFmtId="164" fontId="18" fillId="7" borderId="16" xfId="0" applyNumberFormat="1" applyFont="1" applyFill="1" applyBorder="1" applyAlignment="1" applyProtection="1">
      <alignment horizontal="center"/>
    </xf>
    <xf numFmtId="0" fontId="10" fillId="4" borderId="19" xfId="0" applyFont="1" applyFill="1" applyBorder="1" applyAlignment="1">
      <alignment horizontal="left" vertical="center" wrapText="1"/>
    </xf>
    <xf numFmtId="0" fontId="10" fillId="4" borderId="16" xfId="0" applyFont="1" applyFill="1" applyBorder="1" applyAlignment="1">
      <alignment horizontal="left" vertical="center" wrapText="1"/>
    </xf>
    <xf numFmtId="0" fontId="9" fillId="7" borderId="19" xfId="2" applyFont="1" applyFill="1" applyBorder="1" applyAlignment="1" applyProtection="1">
      <alignment horizontal="left" vertical="center" wrapText="1"/>
    </xf>
    <xf numFmtId="0" fontId="9" fillId="7" borderId="16" xfId="2" applyFont="1" applyFill="1" applyBorder="1" applyAlignment="1" applyProtection="1">
      <alignment horizontal="left" vertical="center" wrapText="1"/>
    </xf>
    <xf numFmtId="0" fontId="9" fillId="0" borderId="19" xfId="0" applyFont="1" applyBorder="1" applyAlignment="1">
      <alignment horizontal="left"/>
    </xf>
    <xf numFmtId="0" fontId="9" fillId="0" borderId="16" xfId="0" applyFont="1" applyBorder="1" applyAlignment="1">
      <alignment horizontal="left"/>
    </xf>
    <xf numFmtId="0" fontId="9" fillId="7" borderId="19" xfId="0" applyFont="1" applyFill="1" applyBorder="1" applyAlignment="1">
      <alignment horizontal="left"/>
    </xf>
    <xf numFmtId="0" fontId="9" fillId="7" borderId="16" xfId="0" applyFont="1" applyFill="1" applyBorder="1" applyAlignment="1">
      <alignment horizontal="left"/>
    </xf>
    <xf numFmtId="0" fontId="10" fillId="0" borderId="19" xfId="0" applyFont="1" applyBorder="1" applyAlignment="1">
      <alignment horizontal="left"/>
    </xf>
    <xf numFmtId="0" fontId="10" fillId="0" borderId="16" xfId="0" applyFont="1" applyBorder="1" applyAlignment="1">
      <alignment horizontal="left"/>
    </xf>
    <xf numFmtId="44" fontId="18" fillId="6" borderId="12" xfId="0" applyNumberFormat="1" applyFont="1" applyFill="1" applyBorder="1" applyAlignment="1">
      <alignment horizontal="right"/>
    </xf>
    <xf numFmtId="44" fontId="18" fillId="6" borderId="14" xfId="0" applyNumberFormat="1" applyFont="1" applyFill="1" applyBorder="1" applyAlignment="1">
      <alignment horizontal="right"/>
    </xf>
    <xf numFmtId="0" fontId="10" fillId="0" borderId="29" xfId="0" applyFont="1" applyBorder="1" applyAlignment="1">
      <alignment horizontal="center" vertical="center"/>
    </xf>
    <xf numFmtId="0" fontId="10" fillId="0" borderId="28" xfId="0" applyFont="1" applyBorder="1" applyAlignment="1">
      <alignment horizontal="center" vertical="center"/>
    </xf>
    <xf numFmtId="0" fontId="9" fillId="4" borderId="30" xfId="0" applyFont="1" applyFill="1" applyBorder="1" applyAlignment="1">
      <alignment horizontal="left" wrapText="1"/>
    </xf>
    <xf numFmtId="0" fontId="9" fillId="4" borderId="31" xfId="0" applyFont="1" applyFill="1" applyBorder="1" applyAlignment="1">
      <alignment horizontal="left" wrapText="1"/>
    </xf>
    <xf numFmtId="42" fontId="28" fillId="5" borderId="30" xfId="1" applyNumberFormat="1" applyFont="1" applyFill="1" applyBorder="1" applyAlignment="1">
      <alignment horizontal="left" vertical="center" wrapText="1"/>
    </xf>
    <xf numFmtId="42" fontId="28" fillId="5" borderId="31" xfId="1" applyNumberFormat="1" applyFont="1" applyFill="1" applyBorder="1" applyAlignment="1">
      <alignment horizontal="left" vertical="center" wrapText="1"/>
    </xf>
    <xf numFmtId="0" fontId="10" fillId="4" borderId="29" xfId="0" applyFont="1" applyFill="1" applyBorder="1" applyAlignment="1">
      <alignment horizontal="center" vertical="center" wrapText="1"/>
    </xf>
    <xf numFmtId="0" fontId="10" fillId="4" borderId="28" xfId="0" applyFont="1" applyFill="1" applyBorder="1" applyAlignment="1">
      <alignment horizontal="center" vertical="center" wrapText="1"/>
    </xf>
    <xf numFmtId="0" fontId="10" fillId="0" borderId="23" xfId="0" applyFont="1" applyBorder="1" applyAlignment="1">
      <alignment horizontal="center" vertical="center" wrapText="1"/>
    </xf>
    <xf numFmtId="49" fontId="18" fillId="7" borderId="19" xfId="0" applyNumberFormat="1" applyFont="1" applyFill="1" applyBorder="1" applyAlignment="1">
      <alignment horizontal="center"/>
    </xf>
    <xf numFmtId="49" fontId="18" fillId="7" borderId="16" xfId="0" applyNumberFormat="1" applyFont="1" applyFill="1" applyBorder="1" applyAlignment="1">
      <alignment horizontal="center"/>
    </xf>
    <xf numFmtId="0" fontId="18" fillId="7" borderId="19" xfId="0" applyFont="1" applyFill="1" applyBorder="1" applyAlignment="1">
      <alignment horizontal="center"/>
    </xf>
    <xf numFmtId="0" fontId="18" fillId="7" borderId="16" xfId="0" applyFont="1" applyFill="1" applyBorder="1" applyAlignment="1">
      <alignment horizontal="center"/>
    </xf>
    <xf numFmtId="44" fontId="18" fillId="7" borderId="19" xfId="0" applyNumberFormat="1" applyFont="1" applyFill="1" applyBorder="1" applyAlignment="1" applyProtection="1">
      <alignment horizontal="right"/>
    </xf>
    <xf numFmtId="44" fontId="18" fillId="7" borderId="16" xfId="0" applyNumberFormat="1" applyFont="1" applyFill="1" applyBorder="1" applyAlignment="1" applyProtection="1">
      <alignment horizontal="right"/>
    </xf>
    <xf numFmtId="0" fontId="19" fillId="0" borderId="19" xfId="0" applyFont="1" applyFill="1" applyBorder="1" applyAlignment="1" applyProtection="1">
      <alignment horizontal="left" vertical="center"/>
    </xf>
    <xf numFmtId="0" fontId="19" fillId="0" borderId="20" xfId="0" applyFont="1" applyFill="1" applyBorder="1" applyAlignment="1" applyProtection="1">
      <alignment horizontal="left" vertical="center"/>
    </xf>
    <xf numFmtId="0" fontId="19" fillId="0" borderId="16" xfId="0" applyFont="1" applyFill="1" applyBorder="1" applyAlignment="1" applyProtection="1">
      <alignment horizontal="left" vertical="center"/>
    </xf>
    <xf numFmtId="0" fontId="10" fillId="0" borderId="19" xfId="0" applyFont="1" applyBorder="1" applyAlignment="1">
      <alignment horizontal="left" vertical="center"/>
    </xf>
    <xf numFmtId="0" fontId="10" fillId="0" borderId="16" xfId="0" applyFont="1" applyBorder="1" applyAlignment="1">
      <alignment horizontal="left" vertical="center"/>
    </xf>
    <xf numFmtId="0" fontId="10" fillId="4" borderId="19" xfId="0" applyFont="1" applyFill="1" applyBorder="1" applyAlignment="1">
      <alignment horizontal="center" vertical="center" wrapText="1"/>
    </xf>
    <xf numFmtId="0" fontId="10" fillId="4" borderId="16" xfId="0" applyFont="1" applyFill="1" applyBorder="1" applyAlignment="1">
      <alignment horizontal="center" vertical="center" wrapText="1"/>
    </xf>
    <xf numFmtId="0" fontId="15" fillId="4" borderId="19" xfId="0" applyFont="1" applyFill="1" applyBorder="1" applyAlignment="1">
      <alignment horizontal="left" vertical="center"/>
    </xf>
    <xf numFmtId="0" fontId="15" fillId="4" borderId="16" xfId="0" applyFont="1" applyFill="1" applyBorder="1" applyAlignment="1">
      <alignment horizontal="left" vertical="center"/>
    </xf>
    <xf numFmtId="44" fontId="18" fillId="6" borderId="19" xfId="0" applyNumberFormat="1" applyFont="1" applyFill="1" applyBorder="1" applyAlignment="1">
      <alignment horizontal="right"/>
    </xf>
    <xf numFmtId="44" fontId="18" fillId="6" borderId="16" xfId="0" applyNumberFormat="1" applyFont="1" applyFill="1" applyBorder="1" applyAlignment="1">
      <alignment horizontal="right"/>
    </xf>
    <xf numFmtId="44" fontId="18" fillId="0" borderId="19" xfId="0" applyNumberFormat="1" applyFont="1" applyFill="1" applyBorder="1" applyAlignment="1" applyProtection="1">
      <alignment horizontal="right"/>
    </xf>
    <xf numFmtId="44" fontId="18" fillId="0" borderId="16" xfId="0" applyNumberFormat="1" applyFont="1" applyFill="1" applyBorder="1" applyAlignment="1" applyProtection="1">
      <alignment horizontal="right"/>
    </xf>
    <xf numFmtId="0" fontId="4" fillId="0" borderId="0" xfId="0" applyFont="1" applyBorder="1" applyAlignment="1" applyProtection="1">
      <alignment horizontal="left" vertical="center" wrapText="1"/>
    </xf>
    <xf numFmtId="0" fontId="7" fillId="0" borderId="20" xfId="0" applyFont="1" applyBorder="1" applyAlignment="1" applyProtection="1">
      <alignment horizontal="left" vertical="center"/>
    </xf>
    <xf numFmtId="0" fontId="7" fillId="0" borderId="16" xfId="0" applyFont="1" applyBorder="1" applyAlignment="1" applyProtection="1">
      <alignment horizontal="left" vertical="center"/>
    </xf>
    <xf numFmtId="0" fontId="12" fillId="0" borderId="0" xfId="0" applyFont="1" applyAlignment="1" applyProtection="1">
      <alignment horizontal="center" vertical="center" wrapText="1"/>
    </xf>
    <xf numFmtId="0" fontId="12" fillId="0" borderId="0" xfId="0" applyFont="1" applyBorder="1" applyAlignment="1" applyProtection="1">
      <alignment horizontal="center" vertical="center" wrapText="1"/>
    </xf>
    <xf numFmtId="0" fontId="7" fillId="0" borderId="6" xfId="0" applyFont="1" applyBorder="1" applyAlignment="1" applyProtection="1">
      <alignment horizontal="left" vertical="center" wrapText="1"/>
    </xf>
    <xf numFmtId="0" fontId="7" fillId="0" borderId="13" xfId="0" applyFont="1" applyFill="1" applyBorder="1" applyAlignment="1" applyProtection="1">
      <alignment horizontal="left" vertical="center" wrapText="1"/>
    </xf>
    <xf numFmtId="0" fontId="4" fillId="0" borderId="13" xfId="0" applyFont="1" applyFill="1" applyBorder="1" applyAlignment="1" applyProtection="1">
      <alignment horizontal="left"/>
    </xf>
    <xf numFmtId="0" fontId="7" fillId="0" borderId="8" xfId="0" applyFont="1" applyBorder="1" applyAlignment="1" applyProtection="1">
      <alignment horizontal="left" vertical="center" wrapText="1"/>
    </xf>
    <xf numFmtId="0" fontId="7" fillId="0" borderId="20" xfId="0" applyFont="1" applyFill="1" applyBorder="1" applyAlignment="1" applyProtection="1">
      <alignment horizontal="left" vertical="center" wrapText="1"/>
    </xf>
    <xf numFmtId="0" fontId="13" fillId="0" borderId="13" xfId="0" applyFont="1" applyBorder="1" applyAlignment="1" applyProtection="1">
      <alignment horizontal="left" vertical="top" wrapText="1" indent="3"/>
    </xf>
    <xf numFmtId="0" fontId="13" fillId="0" borderId="14" xfId="0" applyFont="1" applyBorder="1" applyAlignment="1" applyProtection="1">
      <alignment horizontal="left" vertical="top" wrapText="1" indent="3"/>
    </xf>
    <xf numFmtId="0" fontId="7" fillId="0" borderId="7" xfId="0" applyFont="1" applyBorder="1" applyAlignment="1" applyProtection="1">
      <alignment horizontal="center" vertical="center"/>
    </xf>
    <xf numFmtId="0" fontId="7" fillId="0" borderId="10" xfId="0" applyFont="1" applyBorder="1" applyAlignment="1" applyProtection="1">
      <alignment horizontal="center" vertical="center"/>
    </xf>
    <xf numFmtId="0" fontId="7" fillId="0" borderId="12" xfId="0" applyFont="1" applyBorder="1" applyAlignment="1" applyProtection="1">
      <alignment horizontal="center" vertical="center"/>
    </xf>
    <xf numFmtId="0" fontId="7" fillId="0" borderId="8" xfId="0" applyFont="1" applyBorder="1" applyAlignment="1" applyProtection="1">
      <alignment horizontal="center"/>
    </xf>
    <xf numFmtId="0" fontId="7" fillId="0" borderId="0" xfId="0" applyFont="1" applyBorder="1" applyAlignment="1" applyProtection="1">
      <alignment horizontal="center"/>
    </xf>
    <xf numFmtId="0" fontId="7" fillId="0" borderId="13" xfId="0" applyFont="1" applyBorder="1" applyAlignment="1" applyProtection="1">
      <alignment horizontal="center"/>
    </xf>
    <xf numFmtId="0" fontId="7" fillId="0" borderId="0" xfId="0" applyFont="1" applyBorder="1" applyAlignment="1" applyProtection="1">
      <alignment horizontal="left"/>
    </xf>
    <xf numFmtId="0" fontId="7" fillId="0" borderId="11" xfId="0" applyFont="1" applyBorder="1" applyAlignment="1" applyProtection="1">
      <alignment horizontal="left"/>
    </xf>
    <xf numFmtId="0" fontId="7" fillId="0" borderId="0" xfId="0" applyFont="1" applyBorder="1" applyAlignment="1" applyProtection="1">
      <alignment horizontal="left" vertical="center"/>
    </xf>
    <xf numFmtId="0" fontId="7" fillId="0" borderId="11" xfId="0" applyFont="1" applyBorder="1" applyAlignment="1" applyProtection="1">
      <alignment horizontal="left" vertical="center"/>
    </xf>
    <xf numFmtId="0" fontId="7" fillId="0" borderId="0" xfId="0" applyFont="1" applyBorder="1" applyAlignment="1" applyProtection="1">
      <alignment vertical="center" wrapText="1"/>
    </xf>
    <xf numFmtId="0" fontId="7" fillId="0" borderId="9" xfId="0" applyFont="1" applyBorder="1" applyAlignment="1" applyProtection="1">
      <alignment horizontal="left" vertical="center" wrapText="1"/>
    </xf>
    <xf numFmtId="0" fontId="12" fillId="0" borderId="0" xfId="0" applyFont="1" applyAlignment="1" applyProtection="1">
      <alignment horizontal="left" vertical="center" wrapText="1"/>
    </xf>
    <xf numFmtId="0" fontId="4" fillId="0" borderId="0" xfId="0" applyFont="1" applyBorder="1" applyAlignment="1" applyProtection="1">
      <alignment horizontal="center" vertical="center"/>
    </xf>
    <xf numFmtId="0" fontId="4" fillId="0" borderId="0" xfId="0" applyFont="1" applyBorder="1" applyAlignment="1" applyProtection="1">
      <alignment horizontal="left" wrapText="1"/>
    </xf>
    <xf numFmtId="0" fontId="13" fillId="0" borderId="0" xfId="0" applyFont="1" applyBorder="1" applyAlignment="1" applyProtection="1">
      <alignment horizontal="left" vertical="center" wrapText="1"/>
    </xf>
    <xf numFmtId="0" fontId="13" fillId="0" borderId="0" xfId="0" applyFont="1" applyBorder="1" applyAlignment="1" applyProtection="1">
      <alignment horizontal="left" vertical="top" wrapText="1" indent="3"/>
    </xf>
    <xf numFmtId="0" fontId="13" fillId="0" borderId="11" xfId="0" applyFont="1" applyBorder="1" applyAlignment="1" applyProtection="1">
      <alignment horizontal="left" vertical="top" wrapText="1" indent="3"/>
    </xf>
    <xf numFmtId="0" fontId="7" fillId="0" borderId="11" xfId="0" applyFont="1" applyBorder="1" applyAlignment="1" applyProtection="1">
      <alignment horizontal="left" vertical="center" wrapText="1"/>
    </xf>
    <xf numFmtId="0" fontId="24" fillId="0" borderId="13" xfId="0" applyFont="1" applyBorder="1" applyAlignment="1" applyProtection="1">
      <alignment horizontal="left" vertical="top" wrapText="1" indent="3"/>
    </xf>
    <xf numFmtId="0" fontId="24" fillId="0" borderId="14" xfId="0" applyFont="1" applyBorder="1" applyAlignment="1" applyProtection="1">
      <alignment horizontal="left" vertical="top" wrapText="1" indent="3"/>
    </xf>
    <xf numFmtId="0" fontId="61" fillId="10" borderId="0" xfId="20" applyAlignment="1">
      <alignment horizontal="left" wrapText="1"/>
    </xf>
    <xf numFmtId="0" fontId="19" fillId="0" borderId="0" xfId="0" applyFont="1" applyAlignment="1" applyProtection="1">
      <alignment horizontal="left"/>
    </xf>
    <xf numFmtId="0" fontId="7" fillId="0" borderId="0" xfId="0" applyFont="1" applyAlignment="1" applyProtection="1">
      <alignment horizontal="left" wrapText="1"/>
    </xf>
    <xf numFmtId="0" fontId="10" fillId="0" borderId="27" xfId="0" applyFont="1" applyBorder="1" applyAlignment="1">
      <alignment horizontal="center" vertical="center" wrapText="1"/>
    </xf>
    <xf numFmtId="0" fontId="19" fillId="0" borderId="19" xfId="0" applyFont="1" applyFill="1" applyBorder="1" applyAlignment="1">
      <alignment horizontal="center" vertical="center"/>
    </xf>
    <xf numFmtId="0" fontId="19" fillId="0" borderId="16" xfId="0" applyFont="1" applyFill="1" applyBorder="1" applyAlignment="1">
      <alignment horizontal="center" vertical="center"/>
    </xf>
    <xf numFmtId="0" fontId="9" fillId="4" borderId="17" xfId="0" applyNumberFormat="1" applyFont="1" applyFill="1" applyBorder="1" applyAlignment="1" applyProtection="1">
      <alignment horizontal="left" wrapText="1" indent="1"/>
      <protection locked="0"/>
    </xf>
    <xf numFmtId="43" fontId="9" fillId="4" borderId="17" xfId="0" applyNumberFormat="1" applyFont="1" applyFill="1" applyBorder="1" applyAlignment="1" applyProtection="1">
      <alignment horizontal="left" wrapText="1" indent="2"/>
      <protection locked="0"/>
    </xf>
    <xf numFmtId="43" fontId="9" fillId="4" borderId="17" xfId="0" applyNumberFormat="1" applyFont="1" applyFill="1" applyBorder="1" applyAlignment="1" applyProtection="1">
      <alignment horizontal="left" wrapText="1" indent="1"/>
      <protection locked="0"/>
    </xf>
    <xf numFmtId="43" fontId="15" fillId="0" borderId="22" xfId="0" applyNumberFormat="1" applyFont="1" applyBorder="1" applyAlignment="1" applyProtection="1">
      <alignment horizontal="left" vertical="center" wrapText="1"/>
      <protection locked="0"/>
    </xf>
    <xf numFmtId="0" fontId="37" fillId="9" borderId="13" xfId="0" applyFont="1" applyFill="1" applyBorder="1" applyAlignment="1" applyProtection="1">
      <alignment horizontal="left" vertical="top" wrapText="1"/>
      <protection locked="0"/>
    </xf>
    <xf numFmtId="0" fontId="5" fillId="0" borderId="0" xfId="0" applyFont="1" applyAlignment="1">
      <alignment horizontal="left" vertical="center" wrapText="1"/>
    </xf>
    <xf numFmtId="0" fontId="37" fillId="9" borderId="13" xfId="0" applyFont="1" applyFill="1" applyBorder="1" applyAlignment="1">
      <alignment horizontal="center" vertical="center"/>
    </xf>
    <xf numFmtId="0" fontId="5" fillId="0" borderId="24" xfId="0" applyFont="1" applyBorder="1" applyAlignment="1">
      <alignment horizontal="left" vertical="center"/>
    </xf>
    <xf numFmtId="0" fontId="5" fillId="0" borderId="25" xfId="0" applyFont="1" applyBorder="1" applyAlignment="1">
      <alignment horizontal="left" vertical="center"/>
    </xf>
    <xf numFmtId="0" fontId="5" fillId="4" borderId="3" xfId="0" applyFont="1" applyFill="1" applyBorder="1" applyAlignment="1">
      <alignment horizontal="left" vertical="center" wrapText="1"/>
    </xf>
    <xf numFmtId="0" fontId="5" fillId="4" borderId="4" xfId="0" applyFont="1" applyFill="1" applyBorder="1" applyAlignment="1">
      <alignment horizontal="left" vertical="center" wrapText="1"/>
    </xf>
    <xf numFmtId="0" fontId="5" fillId="4" borderId="5" xfId="0" applyFont="1" applyFill="1" applyBorder="1" applyAlignment="1">
      <alignment horizontal="left" vertical="center" wrapText="1"/>
    </xf>
    <xf numFmtId="0" fontId="5" fillId="4" borderId="24" xfId="0" applyFont="1" applyFill="1" applyBorder="1" applyAlignment="1">
      <alignment horizontal="left" vertical="center" wrapText="1"/>
    </xf>
    <xf numFmtId="0" fontId="5" fillId="4" borderId="25" xfId="0" applyFont="1" applyFill="1" applyBorder="1" applyAlignment="1">
      <alignment horizontal="left" vertical="center" wrapText="1"/>
    </xf>
    <xf numFmtId="0" fontId="5" fillId="4" borderId="26" xfId="0" applyFont="1" applyFill="1" applyBorder="1" applyAlignment="1">
      <alignment horizontal="left" vertical="center" wrapText="1"/>
    </xf>
    <xf numFmtId="0" fontId="4" fillId="0" borderId="0" xfId="0" applyFont="1" applyAlignment="1">
      <alignment horizontal="left" vertical="center" wrapText="1"/>
    </xf>
    <xf numFmtId="0" fontId="5" fillId="4" borderId="24" xfId="0" applyFont="1" applyFill="1" applyBorder="1" applyAlignment="1">
      <alignment horizontal="center" vertical="center" wrapText="1"/>
    </xf>
    <xf numFmtId="0" fontId="5" fillId="4" borderId="25" xfId="0" applyFont="1" applyFill="1" applyBorder="1" applyAlignment="1">
      <alignment horizontal="center" vertical="center" wrapText="1"/>
    </xf>
    <xf numFmtId="0" fontId="5" fillId="4" borderId="26" xfId="0" applyFont="1" applyFill="1" applyBorder="1" applyAlignment="1">
      <alignment horizontal="center" vertical="center" wrapText="1"/>
    </xf>
    <xf numFmtId="0" fontId="5" fillId="0" borderId="26" xfId="0" applyFont="1" applyBorder="1" applyAlignment="1">
      <alignment horizontal="left" vertical="center"/>
    </xf>
    <xf numFmtId="0" fontId="7" fillId="0" borderId="17" xfId="0" applyFont="1" applyBorder="1" applyAlignment="1" applyProtection="1">
      <alignment horizontal="left" vertical="center" wrapText="1"/>
    </xf>
    <xf numFmtId="0" fontId="7" fillId="0" borderId="19" xfId="0" applyFont="1" applyBorder="1" applyAlignment="1" applyProtection="1">
      <alignment horizontal="left" vertical="center" wrapText="1"/>
    </xf>
    <xf numFmtId="0" fontId="7" fillId="9" borderId="16" xfId="0" applyFont="1" applyFill="1" applyBorder="1" applyAlignment="1" applyProtection="1">
      <alignment horizontal="left" vertical="center" wrapText="1"/>
      <protection locked="0"/>
    </xf>
    <xf numFmtId="0" fontId="7" fillId="9" borderId="17" xfId="0" applyFont="1" applyFill="1" applyBorder="1" applyAlignment="1" applyProtection="1">
      <alignment horizontal="left" vertical="center" wrapText="1"/>
      <protection locked="0"/>
    </xf>
    <xf numFmtId="0" fontId="7" fillId="9" borderId="16" xfId="0" applyFont="1" applyFill="1" applyBorder="1" applyAlignment="1" applyProtection="1">
      <alignment horizontal="left"/>
      <protection locked="0"/>
    </xf>
    <xf numFmtId="0" fontId="7" fillId="9" borderId="17" xfId="0" applyFont="1" applyFill="1" applyBorder="1" applyAlignment="1" applyProtection="1">
      <alignment horizontal="left"/>
      <protection locked="0"/>
    </xf>
    <xf numFmtId="0" fontId="7" fillId="9" borderId="19" xfId="0" applyFont="1" applyFill="1" applyBorder="1" applyAlignment="1" applyProtection="1">
      <alignment horizontal="left"/>
      <protection locked="0"/>
    </xf>
    <xf numFmtId="0" fontId="7" fillId="0" borderId="12" xfId="0" applyFont="1" applyBorder="1" applyAlignment="1" applyProtection="1">
      <alignment horizontal="left" vertical="center" wrapText="1"/>
    </xf>
    <xf numFmtId="0" fontId="7" fillId="0" borderId="13" xfId="0" applyFont="1" applyBorder="1" applyAlignment="1" applyProtection="1">
      <alignment horizontal="left" vertical="center" wrapText="1"/>
    </xf>
    <xf numFmtId="0" fontId="7" fillId="0" borderId="14" xfId="0" applyFont="1" applyBorder="1" applyAlignment="1" applyProtection="1">
      <alignment horizontal="left" vertical="center" wrapText="1"/>
    </xf>
    <xf numFmtId="0" fontId="12" fillId="0" borderId="7" xfId="0" applyFont="1" applyBorder="1" applyAlignment="1" applyProtection="1">
      <alignment horizontal="left" vertical="center" wrapText="1"/>
    </xf>
    <xf numFmtId="0" fontId="12" fillId="0" borderId="8" xfId="0" applyFont="1" applyBorder="1" applyAlignment="1" applyProtection="1">
      <alignment horizontal="left" vertical="center" wrapText="1"/>
    </xf>
    <xf numFmtId="0" fontId="12" fillId="0" borderId="9" xfId="0" applyFont="1" applyBorder="1" applyAlignment="1" applyProtection="1">
      <alignment horizontal="left" vertical="center" wrapText="1"/>
    </xf>
    <xf numFmtId="0" fontId="7" fillId="0" borderId="10" xfId="0" applyFont="1" applyBorder="1" applyAlignment="1" applyProtection="1">
      <alignment horizontal="center"/>
    </xf>
    <xf numFmtId="0" fontId="12" fillId="0" borderId="22" xfId="0" applyFont="1" applyBorder="1" applyAlignment="1" applyProtection="1">
      <alignment horizontal="left" vertical="center" wrapText="1"/>
    </xf>
    <xf numFmtId="0" fontId="7" fillId="9" borderId="20" xfId="0" applyFont="1" applyFill="1" applyBorder="1" applyAlignment="1" applyProtection="1">
      <alignment horizontal="left"/>
      <protection locked="0"/>
    </xf>
    <xf numFmtId="0" fontId="7" fillId="0" borderId="20" xfId="0" applyFont="1" applyBorder="1" applyAlignment="1" applyProtection="1">
      <alignment horizontal="left" vertical="center" wrapText="1"/>
    </xf>
    <xf numFmtId="0" fontId="7" fillId="0" borderId="16" xfId="0" applyFont="1" applyBorder="1" applyAlignment="1" applyProtection="1">
      <alignment horizontal="left" vertical="center" wrapText="1"/>
    </xf>
    <xf numFmtId="0" fontId="7" fillId="0" borderId="19" xfId="0" applyFont="1" applyBorder="1" applyAlignment="1" applyProtection="1">
      <alignment horizontal="left" vertical="top" wrapText="1"/>
    </xf>
    <xf numFmtId="0" fontId="7" fillId="0" borderId="20" xfId="0" applyFont="1" applyBorder="1" applyAlignment="1" applyProtection="1">
      <alignment horizontal="left" vertical="top" wrapText="1"/>
    </xf>
    <xf numFmtId="0" fontId="7" fillId="0" borderId="16" xfId="0" applyFont="1" applyBorder="1" applyAlignment="1" applyProtection="1">
      <alignment horizontal="left" vertical="top" wrapText="1"/>
    </xf>
    <xf numFmtId="0" fontId="7" fillId="0" borderId="20" xfId="0" applyFont="1" applyBorder="1" applyAlignment="1" applyProtection="1">
      <alignment vertical="center" wrapText="1"/>
    </xf>
    <xf numFmtId="0" fontId="7" fillId="9" borderId="20" xfId="0" applyFont="1" applyFill="1" applyBorder="1" applyAlignment="1" applyProtection="1">
      <alignment horizontal="left" vertical="center" wrapText="1"/>
      <protection locked="0"/>
    </xf>
    <xf numFmtId="0" fontId="7" fillId="9" borderId="13" xfId="0" applyFont="1" applyFill="1" applyBorder="1" applyAlignment="1" applyProtection="1">
      <alignment horizontal="left"/>
      <protection locked="0"/>
    </xf>
    <xf numFmtId="0" fontId="12" fillId="0" borderId="0" xfId="0" applyFont="1" applyAlignment="1" applyProtection="1">
      <alignment horizontal="left" vertical="center"/>
    </xf>
    <xf numFmtId="0" fontId="7" fillId="9" borderId="19" xfId="0" applyFont="1" applyFill="1" applyBorder="1" applyAlignment="1" applyProtection="1">
      <alignment horizontal="left" vertical="center" wrapText="1"/>
      <protection locked="0"/>
    </xf>
    <xf numFmtId="0" fontId="13" fillId="7" borderId="0" xfId="0" applyFont="1" applyFill="1" applyBorder="1" applyAlignment="1" applyProtection="1">
      <alignment horizontal="right"/>
    </xf>
    <xf numFmtId="0" fontId="4" fillId="7" borderId="10" xfId="0" applyFont="1" applyFill="1" applyBorder="1" applyAlignment="1" applyProtection="1">
      <alignment horizontal="left" vertical="top" wrapText="1"/>
    </xf>
    <xf numFmtId="0" fontId="4" fillId="7" borderId="0" xfId="0" applyFont="1" applyFill="1" applyBorder="1" applyAlignment="1" applyProtection="1">
      <alignment horizontal="left" vertical="top" wrapText="1"/>
    </xf>
    <xf numFmtId="0" fontId="4" fillId="7" borderId="11" xfId="0" applyFont="1" applyFill="1" applyBorder="1" applyAlignment="1" applyProtection="1">
      <alignment horizontal="left" vertical="top" wrapText="1"/>
    </xf>
    <xf numFmtId="0" fontId="4" fillId="0" borderId="10" xfId="0" applyFont="1" applyBorder="1" applyAlignment="1" applyProtection="1">
      <alignment horizontal="left" vertical="top" wrapText="1"/>
    </xf>
    <xf numFmtId="0" fontId="4" fillId="0" borderId="0" xfId="0" applyFont="1" applyBorder="1" applyAlignment="1" applyProtection="1">
      <alignment horizontal="left" vertical="top" wrapText="1"/>
    </xf>
    <xf numFmtId="0" fontId="4" fillId="0" borderId="11" xfId="0" applyFont="1" applyBorder="1" applyAlignment="1" applyProtection="1">
      <alignment horizontal="left" vertical="top" wrapText="1"/>
    </xf>
    <xf numFmtId="0" fontId="39" fillId="7" borderId="0" xfId="0" applyFont="1" applyFill="1" applyBorder="1" applyAlignment="1" applyProtection="1">
      <alignment horizontal="center" vertical="center" wrapText="1"/>
    </xf>
    <xf numFmtId="0" fontId="4" fillId="7" borderId="17" xfId="0" applyFont="1" applyFill="1" applyBorder="1" applyAlignment="1" applyProtection="1">
      <alignment horizontal="center" vertical="center"/>
    </xf>
    <xf numFmtId="0" fontId="51" fillId="7" borderId="10" xfId="0" applyFont="1" applyFill="1" applyBorder="1" applyAlignment="1" applyProtection="1">
      <alignment horizontal="left" vertical="top" wrapText="1"/>
    </xf>
    <xf numFmtId="0" fontId="51" fillId="7" borderId="0" xfId="0" applyFont="1" applyFill="1" applyBorder="1" applyAlignment="1" applyProtection="1">
      <alignment horizontal="left" vertical="top" wrapText="1"/>
    </xf>
    <xf numFmtId="0" fontId="51" fillId="7" borderId="11" xfId="0" applyFont="1" applyFill="1" applyBorder="1" applyAlignment="1" applyProtection="1">
      <alignment horizontal="left" vertical="top" wrapText="1"/>
    </xf>
    <xf numFmtId="0" fontId="51" fillId="7" borderId="0" xfId="0" applyFont="1" applyFill="1" applyBorder="1" applyAlignment="1" applyProtection="1">
      <alignment horizontal="left" vertical="center"/>
    </xf>
    <xf numFmtId="0" fontId="0" fillId="7" borderId="0" xfId="0" applyFont="1" applyFill="1" applyBorder="1" applyAlignment="1" applyProtection="1">
      <alignment horizontal="center"/>
    </xf>
    <xf numFmtId="0" fontId="0" fillId="7" borderId="0" xfId="0" applyFill="1" applyBorder="1" applyAlignment="1" applyProtection="1">
      <alignment horizontal="center"/>
    </xf>
    <xf numFmtId="0" fontId="51" fillId="7" borderId="0" xfId="0" applyFont="1" applyFill="1" applyBorder="1" applyAlignment="1" applyProtection="1">
      <alignment horizontal="left" vertical="center" wrapText="1"/>
    </xf>
    <xf numFmtId="0" fontId="42" fillId="7" borderId="0" xfId="0" applyFont="1" applyFill="1" applyBorder="1" applyAlignment="1" applyProtection="1">
      <alignment horizontal="left"/>
    </xf>
    <xf numFmtId="0" fontId="49" fillId="7" borderId="0" xfId="0" applyFont="1" applyFill="1" applyBorder="1" applyAlignment="1" applyProtection="1">
      <alignment horizontal="left" vertical="top" wrapText="1"/>
    </xf>
    <xf numFmtId="0" fontId="51" fillId="7" borderId="17" xfId="0" applyFont="1" applyFill="1" applyBorder="1" applyAlignment="1" applyProtection="1">
      <alignment horizontal="center" vertical="center"/>
    </xf>
    <xf numFmtId="0" fontId="51" fillId="7" borderId="17" xfId="0" applyFont="1" applyFill="1" applyBorder="1" applyAlignment="1" applyProtection="1">
      <alignment horizontal="center" vertical="center" wrapText="1"/>
    </xf>
    <xf numFmtId="0" fontId="44" fillId="0" borderId="0" xfId="0" applyFont="1" applyBorder="1" applyAlignment="1" applyProtection="1"/>
    <xf numFmtId="0" fontId="45" fillId="0" borderId="0" xfId="0" applyFont="1" applyBorder="1" applyAlignment="1" applyProtection="1">
      <alignment horizontal="left"/>
    </xf>
    <xf numFmtId="0" fontId="45" fillId="0" borderId="0" xfId="0" applyFont="1" applyBorder="1" applyAlignment="1" applyProtection="1"/>
    <xf numFmtId="6" fontId="45" fillId="0" borderId="0" xfId="0" applyNumberFormat="1" applyFont="1" applyBorder="1" applyAlignment="1" applyProtection="1">
      <alignment horizontal="left"/>
    </xf>
    <xf numFmtId="6" fontId="45" fillId="0" borderId="0" xfId="0" applyNumberFormat="1" applyFont="1" applyBorder="1" applyAlignment="1" applyProtection="1">
      <alignment horizontal="left" wrapText="1"/>
    </xf>
    <xf numFmtId="0" fontId="36" fillId="7" borderId="0" xfId="0" applyFont="1" applyFill="1" applyBorder="1" applyAlignment="1" applyProtection="1">
      <alignment horizontal="right"/>
    </xf>
    <xf numFmtId="0" fontId="51" fillId="7" borderId="17" xfId="0" applyFont="1" applyFill="1" applyBorder="1" applyAlignment="1" applyProtection="1">
      <alignment horizontal="center" vertical="top" wrapText="1"/>
    </xf>
    <xf numFmtId="0" fontId="4" fillId="7" borderId="10" xfId="0" applyFont="1" applyFill="1" applyBorder="1" applyAlignment="1" applyProtection="1">
      <alignment horizontal="left" vertical="top"/>
    </xf>
    <xf numFmtId="0" fontId="4" fillId="7" borderId="0" xfId="0" applyFont="1" applyFill="1" applyBorder="1" applyAlignment="1" applyProtection="1">
      <alignment horizontal="left" vertical="top"/>
    </xf>
    <xf numFmtId="0" fontId="4" fillId="7" borderId="11" xfId="0" applyFont="1" applyFill="1" applyBorder="1" applyAlignment="1" applyProtection="1">
      <alignment horizontal="left" vertical="top"/>
    </xf>
    <xf numFmtId="0" fontId="42" fillId="7" borderId="10" xfId="0" applyFont="1" applyFill="1" applyBorder="1" applyAlignment="1" applyProtection="1">
      <alignment horizontal="left" vertical="top"/>
    </xf>
    <xf numFmtId="0" fontId="42" fillId="7" borderId="0" xfId="0" applyFont="1" applyFill="1" applyBorder="1" applyAlignment="1" applyProtection="1">
      <alignment horizontal="left" vertical="top"/>
    </xf>
    <xf numFmtId="0" fontId="42" fillId="7" borderId="11" xfId="0" applyFont="1" applyFill="1" applyBorder="1" applyAlignment="1" applyProtection="1">
      <alignment horizontal="left" vertical="top"/>
    </xf>
    <xf numFmtId="0" fontId="45" fillId="7" borderId="0" xfId="0" applyFont="1" applyFill="1" applyBorder="1" applyAlignment="1" applyProtection="1">
      <alignment horizontal="center" vertical="top" wrapText="1"/>
    </xf>
    <xf numFmtId="0" fontId="44" fillId="7" borderId="0" xfId="0" applyFont="1" applyFill="1" applyBorder="1" applyAlignment="1" applyProtection="1">
      <alignment horizontal="center"/>
    </xf>
    <xf numFmtId="0" fontId="49" fillId="7" borderId="17" xfId="0" applyFont="1" applyFill="1" applyBorder="1" applyAlignment="1" applyProtection="1">
      <alignment horizontal="center" vertical="center" wrapText="1"/>
    </xf>
    <xf numFmtId="0" fontId="4" fillId="7" borderId="0" xfId="0" applyFont="1" applyFill="1" applyBorder="1" applyAlignment="1" applyProtection="1">
      <alignment horizontal="center"/>
    </xf>
    <xf numFmtId="0" fontId="44" fillId="7" borderId="0" xfId="0" applyFont="1" applyFill="1" applyBorder="1" applyAlignment="1" applyProtection="1">
      <alignment horizontal="center" vertical="top" wrapText="1"/>
    </xf>
    <xf numFmtId="0" fontId="49" fillId="7" borderId="0" xfId="0" applyFont="1" applyFill="1" applyBorder="1" applyAlignment="1" applyProtection="1">
      <alignment horizontal="center" vertical="top" wrapText="1"/>
    </xf>
    <xf numFmtId="9" fontId="47" fillId="7" borderId="0" xfId="0" applyNumberFormat="1" applyFont="1" applyFill="1" applyBorder="1" applyAlignment="1" applyProtection="1">
      <alignment horizontal="right"/>
    </xf>
    <xf numFmtId="0" fontId="0" fillId="7" borderId="0" xfId="0" applyFill="1" applyBorder="1" applyAlignment="1" applyProtection="1">
      <alignment horizontal="left"/>
    </xf>
    <xf numFmtId="0" fontId="4" fillId="7" borderId="0" xfId="0" applyFont="1" applyFill="1" applyBorder="1" applyAlignment="1" applyProtection="1">
      <alignment horizontal="left" wrapText="1"/>
    </xf>
    <xf numFmtId="0" fontId="36" fillId="7" borderId="10" xfId="0" applyFont="1" applyFill="1" applyBorder="1" applyAlignment="1" applyProtection="1">
      <alignment horizontal="left" vertical="top"/>
    </xf>
    <xf numFmtId="0" fontId="36" fillId="7" borderId="0" xfId="0" applyFont="1" applyFill="1" applyBorder="1" applyAlignment="1" applyProtection="1">
      <alignment horizontal="left" vertical="top"/>
    </xf>
    <xf numFmtId="0" fontId="36" fillId="7" borderId="11" xfId="0" applyFont="1" applyFill="1" applyBorder="1" applyAlignment="1" applyProtection="1">
      <alignment horizontal="left" vertical="top"/>
    </xf>
    <xf numFmtId="0" fontId="4" fillId="0" borderId="0" xfId="0" applyFont="1" applyBorder="1" applyAlignment="1" applyProtection="1">
      <alignment horizontal="left"/>
      <protection locked="0"/>
    </xf>
    <xf numFmtId="0" fontId="4" fillId="0" borderId="8" xfId="0" applyFont="1" applyBorder="1" applyAlignment="1" applyProtection="1">
      <alignment horizontal="left"/>
      <protection locked="0"/>
    </xf>
    <xf numFmtId="0" fontId="39" fillId="0" borderId="0" xfId="0" applyFont="1" applyBorder="1" applyAlignment="1">
      <alignment horizontal="center" vertical="center" wrapText="1"/>
    </xf>
    <xf numFmtId="0" fontId="4" fillId="0" borderId="0" xfId="0" applyFont="1" applyBorder="1" applyAlignment="1">
      <alignment horizontal="left" vertical="center" wrapText="1"/>
    </xf>
    <xf numFmtId="0" fontId="4" fillId="0" borderId="17" xfId="0" applyFont="1" applyBorder="1" applyAlignment="1">
      <alignment horizontal="center" vertical="center"/>
    </xf>
    <xf numFmtId="0" fontId="42" fillId="0" borderId="10" xfId="0" applyFont="1" applyBorder="1" applyAlignment="1" applyProtection="1">
      <alignment horizontal="left" vertical="top" wrapText="1"/>
      <protection locked="0"/>
    </xf>
    <xf numFmtId="0" fontId="42" fillId="0" borderId="0" xfId="0" applyFont="1" applyBorder="1" applyAlignment="1" applyProtection="1">
      <alignment horizontal="left" vertical="top" wrapText="1"/>
      <protection locked="0"/>
    </xf>
    <xf numFmtId="0" fontId="42" fillId="0" borderId="11" xfId="0" applyFont="1" applyBorder="1" applyAlignment="1" applyProtection="1">
      <alignment horizontal="left" vertical="top" wrapText="1"/>
      <protection locked="0"/>
    </xf>
    <xf numFmtId="0" fontId="5" fillId="0" borderId="0" xfId="0" applyFont="1" applyBorder="1" applyAlignment="1" applyProtection="1">
      <alignment horizontal="left"/>
      <protection locked="0"/>
    </xf>
    <xf numFmtId="0" fontId="47" fillId="0" borderId="0" xfId="0" applyFont="1" applyBorder="1" applyAlignment="1" applyProtection="1">
      <alignment horizontal="left"/>
    </xf>
    <xf numFmtId="0" fontId="5" fillId="0" borderId="0" xfId="0" applyFont="1" applyBorder="1" applyAlignment="1" applyProtection="1">
      <alignment horizontal="left"/>
    </xf>
    <xf numFmtId="0" fontId="4" fillId="0" borderId="8" xfId="0" applyFont="1" applyBorder="1" applyAlignment="1" applyProtection="1">
      <alignment horizontal="left" vertical="center"/>
      <protection locked="0"/>
    </xf>
    <xf numFmtId="0" fontId="4" fillId="0" borderId="0" xfId="0" applyFont="1" applyBorder="1" applyAlignment="1" applyProtection="1">
      <alignment horizontal="left" vertical="center"/>
      <protection locked="0"/>
    </xf>
    <xf numFmtId="0" fontId="4" fillId="0" borderId="0" xfId="0" applyFont="1" applyBorder="1" applyAlignment="1" applyProtection="1">
      <alignment horizontal="left" vertical="center"/>
    </xf>
    <xf numFmtId="0" fontId="42" fillId="7" borderId="10" xfId="0" applyFont="1" applyFill="1" applyBorder="1" applyAlignment="1" applyProtection="1">
      <alignment horizontal="left" vertical="top" wrapText="1"/>
    </xf>
    <xf numFmtId="0" fontId="42" fillId="7" borderId="0" xfId="0" applyFont="1" applyFill="1" applyBorder="1" applyAlignment="1" applyProtection="1">
      <alignment horizontal="left" vertical="top" wrapText="1"/>
    </xf>
    <xf numFmtId="0" fontId="42" fillId="7" borderId="11" xfId="0" applyFont="1" applyFill="1" applyBorder="1" applyAlignment="1" applyProtection="1">
      <alignment horizontal="left" vertical="top" wrapText="1"/>
    </xf>
    <xf numFmtId="0" fontId="49" fillId="0" borderId="0" xfId="0" applyFont="1" applyBorder="1" applyAlignment="1">
      <alignment horizontal="left" vertical="top" wrapText="1"/>
    </xf>
    <xf numFmtId="0" fontId="55" fillId="0" borderId="0" xfId="0" applyFont="1" applyAlignment="1">
      <alignment horizontal="left" vertical="center"/>
    </xf>
    <xf numFmtId="0" fontId="55" fillId="0" borderId="0" xfId="0" applyFont="1" applyAlignment="1">
      <alignment horizontal="center" vertical="center" wrapText="1"/>
    </xf>
    <xf numFmtId="0" fontId="7" fillId="0" borderId="0" xfId="0" applyFont="1" applyAlignment="1">
      <alignment horizontal="left" vertical="center" wrapText="1"/>
    </xf>
    <xf numFmtId="0" fontId="35" fillId="4" borderId="24" xfId="0" applyFont="1" applyFill="1" applyBorder="1" applyAlignment="1">
      <alignment horizontal="center" vertical="center" wrapText="1"/>
    </xf>
    <xf numFmtId="0" fontId="5" fillId="4" borderId="24" xfId="0" applyFont="1" applyFill="1" applyBorder="1" applyAlignment="1">
      <alignment horizontal="left" vertical="center"/>
    </xf>
    <xf numFmtId="0" fontId="5" fillId="4" borderId="25" xfId="0" applyFont="1" applyFill="1" applyBorder="1" applyAlignment="1">
      <alignment horizontal="left" vertical="center"/>
    </xf>
    <xf numFmtId="0" fontId="5" fillId="4" borderId="26" xfId="0" applyFont="1" applyFill="1" applyBorder="1" applyAlignment="1">
      <alignment horizontal="left" vertical="center"/>
    </xf>
    <xf numFmtId="44" fontId="4" fillId="0" borderId="0" xfId="0" applyNumberFormat="1" applyFont="1" applyBorder="1" applyAlignment="1" applyProtection="1">
      <alignment horizontal="center" vertical="center"/>
      <protection locked="0"/>
    </xf>
    <xf numFmtId="44" fontId="12" fillId="0" borderId="0" xfId="0" applyNumberFormat="1" applyFont="1" applyBorder="1" applyAlignment="1" applyProtection="1"/>
  </cellXfs>
  <cellStyles count="21">
    <cellStyle name="20% - Accent2" xfId="2" builtinId="34"/>
    <cellStyle name="Accent1" xfId="1" builtinId="29"/>
    <cellStyle name="Comma 2" xfId="5" xr:uid="{00000000-0005-0000-0000-000002000000}"/>
    <cellStyle name="Comma0" xfId="6" xr:uid="{00000000-0005-0000-0000-000003000000}"/>
    <cellStyle name="Currency" xfId="3" builtinId="4"/>
    <cellStyle name="Currency 2" xfId="7" xr:uid="{00000000-0005-0000-0000-000005000000}"/>
    <cellStyle name="Currency 3" xfId="8" xr:uid="{00000000-0005-0000-0000-000006000000}"/>
    <cellStyle name="Currency0" xfId="9" xr:uid="{00000000-0005-0000-0000-000007000000}"/>
    <cellStyle name="Date" xfId="10" xr:uid="{00000000-0005-0000-0000-000008000000}"/>
    <cellStyle name="Fixed" xfId="11" xr:uid="{00000000-0005-0000-0000-000009000000}"/>
    <cellStyle name="Good" xfId="20" builtinId="26"/>
    <cellStyle name="Heading 1 2" xfId="12" xr:uid="{00000000-0005-0000-0000-00000B000000}"/>
    <cellStyle name="Heading 2 2" xfId="13" xr:uid="{00000000-0005-0000-0000-00000C000000}"/>
    <cellStyle name="Normal" xfId="0" builtinId="0"/>
    <cellStyle name="Normal 2" xfId="14" xr:uid="{00000000-0005-0000-0000-00000E000000}"/>
    <cellStyle name="Normal 3" xfId="15" xr:uid="{00000000-0005-0000-0000-00000F000000}"/>
    <cellStyle name="Normal 4" xfId="16" xr:uid="{00000000-0005-0000-0000-000010000000}"/>
    <cellStyle name="Normal 5" xfId="17" xr:uid="{00000000-0005-0000-0000-000011000000}"/>
    <cellStyle name="Percent" xfId="4" builtinId="5"/>
    <cellStyle name="Percent 2" xfId="18" xr:uid="{00000000-0005-0000-0000-000013000000}"/>
    <cellStyle name="Total 2" xfId="19" xr:uid="{00000000-0005-0000-0000-00001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 Id="rId35" Type="http://schemas.openxmlformats.org/officeDocument/2006/relationships/customXml" Target="../customXml/item3.xml"/><Relationship Id="rId8" Type="http://schemas.openxmlformats.org/officeDocument/2006/relationships/worksheet" Target="worksheets/sheet8.xml"/></Relationships>
</file>

<file path=xl/drawings/drawing1.xml><?xml version="1.0" encoding="utf-8"?>
<xdr:wsDr xmlns:xdr="http://schemas.openxmlformats.org/drawingml/2006/spreadsheetDrawing" xmlns:a="http://schemas.openxmlformats.org/drawingml/2006/main">
  <xdr:twoCellAnchor>
    <xdr:from>
      <xdr:col>2</xdr:col>
      <xdr:colOff>37670</xdr:colOff>
      <xdr:row>3</xdr:row>
      <xdr:rowOff>199876</xdr:rowOff>
    </xdr:from>
    <xdr:to>
      <xdr:col>2</xdr:col>
      <xdr:colOff>220550</xdr:colOff>
      <xdr:row>3</xdr:row>
      <xdr:rowOff>382756</xdr:rowOff>
    </xdr:to>
    <xdr:sp macro="" textlink="">
      <xdr:nvSpPr>
        <xdr:cNvPr id="2" name="Rectangle 1">
          <a:extLst>
            <a:ext uri="{FF2B5EF4-FFF2-40B4-BE49-F238E27FC236}">
              <a16:creationId xmlns:a16="http://schemas.microsoft.com/office/drawing/2014/main" id="{00000000-0008-0000-0300-000002000000}"/>
            </a:ext>
          </a:extLst>
        </xdr:cNvPr>
        <xdr:cNvSpPr/>
      </xdr:nvSpPr>
      <xdr:spPr>
        <a:xfrm>
          <a:off x="494870" y="647551"/>
          <a:ext cx="182880" cy="182880"/>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US" sz="1100">
            <a:solidFill>
              <a:schemeClr val="bg1"/>
            </a:solidFill>
          </a:endParaRPr>
        </a:p>
      </xdr:txBody>
    </xdr:sp>
    <xdr:clientData fLocksWithSheet="0"/>
  </xdr:twoCellAnchor>
  <xdr:twoCellAnchor>
    <xdr:from>
      <xdr:col>2</xdr:col>
      <xdr:colOff>35217</xdr:colOff>
      <xdr:row>13</xdr:row>
      <xdr:rowOff>252336</xdr:rowOff>
    </xdr:from>
    <xdr:to>
      <xdr:col>2</xdr:col>
      <xdr:colOff>218097</xdr:colOff>
      <xdr:row>13</xdr:row>
      <xdr:rowOff>435216</xdr:rowOff>
    </xdr:to>
    <xdr:sp macro="" textlink="">
      <xdr:nvSpPr>
        <xdr:cNvPr id="3" name="Rectangle 2">
          <a:extLst>
            <a:ext uri="{FF2B5EF4-FFF2-40B4-BE49-F238E27FC236}">
              <a16:creationId xmlns:a16="http://schemas.microsoft.com/office/drawing/2014/main" id="{00000000-0008-0000-0300-000003000000}"/>
            </a:ext>
          </a:extLst>
        </xdr:cNvPr>
        <xdr:cNvSpPr/>
      </xdr:nvSpPr>
      <xdr:spPr>
        <a:xfrm>
          <a:off x="492417" y="3357486"/>
          <a:ext cx="182880" cy="182880"/>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US" sz="1100">
            <a:solidFill>
              <a:schemeClr val="bg1"/>
            </a:solidFill>
          </a:endParaRPr>
        </a:p>
      </xdr:txBody>
    </xdr:sp>
    <xdr:clientData fLocksWithSheet="0"/>
  </xdr:twoCellAnchor>
  <xdr:twoCellAnchor>
    <xdr:from>
      <xdr:col>2</xdr:col>
      <xdr:colOff>31177</xdr:colOff>
      <xdr:row>16</xdr:row>
      <xdr:rowOff>174038</xdr:rowOff>
    </xdr:from>
    <xdr:to>
      <xdr:col>2</xdr:col>
      <xdr:colOff>214885</xdr:colOff>
      <xdr:row>16</xdr:row>
      <xdr:rowOff>356918</xdr:rowOff>
    </xdr:to>
    <xdr:sp macro="" textlink="">
      <xdr:nvSpPr>
        <xdr:cNvPr id="4" name="Rectangle 3">
          <a:extLst>
            <a:ext uri="{FF2B5EF4-FFF2-40B4-BE49-F238E27FC236}">
              <a16:creationId xmlns:a16="http://schemas.microsoft.com/office/drawing/2014/main" id="{00000000-0008-0000-0300-000004000000}"/>
            </a:ext>
          </a:extLst>
        </xdr:cNvPr>
        <xdr:cNvSpPr/>
      </xdr:nvSpPr>
      <xdr:spPr>
        <a:xfrm>
          <a:off x="488377" y="4193588"/>
          <a:ext cx="183708" cy="182880"/>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US" sz="1100">
            <a:solidFill>
              <a:schemeClr val="bg1"/>
            </a:solidFill>
          </a:endParaRPr>
        </a:p>
      </xdr:txBody>
    </xdr:sp>
    <xdr:clientData fLocksWithSheet="0"/>
  </xdr:twoCellAnchor>
  <xdr:twoCellAnchor>
    <xdr:from>
      <xdr:col>2</xdr:col>
      <xdr:colOff>37528</xdr:colOff>
      <xdr:row>11</xdr:row>
      <xdr:rowOff>186518</xdr:rowOff>
    </xdr:from>
    <xdr:to>
      <xdr:col>2</xdr:col>
      <xdr:colOff>220408</xdr:colOff>
      <xdr:row>11</xdr:row>
      <xdr:rowOff>369398</xdr:rowOff>
    </xdr:to>
    <xdr:sp macro="" textlink="">
      <xdr:nvSpPr>
        <xdr:cNvPr id="5" name="Rectangle 4">
          <a:extLst>
            <a:ext uri="{FF2B5EF4-FFF2-40B4-BE49-F238E27FC236}">
              <a16:creationId xmlns:a16="http://schemas.microsoft.com/office/drawing/2014/main" id="{00000000-0008-0000-0300-000005000000}"/>
            </a:ext>
          </a:extLst>
        </xdr:cNvPr>
        <xdr:cNvSpPr/>
      </xdr:nvSpPr>
      <xdr:spPr>
        <a:xfrm>
          <a:off x="494728" y="2586818"/>
          <a:ext cx="182880" cy="182880"/>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US" sz="1100">
            <a:solidFill>
              <a:schemeClr val="bg1"/>
            </a:solidFill>
          </a:endParaRPr>
        </a:p>
      </xdr:txBody>
    </xdr:sp>
    <xdr:clientData fLocksWithSheet="0"/>
  </xdr:twoCellAnchor>
  <xdr:twoCellAnchor>
    <xdr:from>
      <xdr:col>2</xdr:col>
      <xdr:colOff>32242</xdr:colOff>
      <xdr:row>20</xdr:row>
      <xdr:rowOff>120472</xdr:rowOff>
    </xdr:from>
    <xdr:to>
      <xdr:col>2</xdr:col>
      <xdr:colOff>215122</xdr:colOff>
      <xdr:row>21</xdr:row>
      <xdr:rowOff>113685</xdr:rowOff>
    </xdr:to>
    <xdr:sp macro="" textlink="">
      <xdr:nvSpPr>
        <xdr:cNvPr id="6" name="Rectangle 5">
          <a:extLst>
            <a:ext uri="{FF2B5EF4-FFF2-40B4-BE49-F238E27FC236}">
              <a16:creationId xmlns:a16="http://schemas.microsoft.com/office/drawing/2014/main" id="{00000000-0008-0000-0300-000006000000}"/>
            </a:ext>
          </a:extLst>
        </xdr:cNvPr>
        <xdr:cNvSpPr/>
      </xdr:nvSpPr>
      <xdr:spPr>
        <a:xfrm>
          <a:off x="489442" y="5197297"/>
          <a:ext cx="182880" cy="183713"/>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US" sz="1100">
            <a:solidFill>
              <a:schemeClr val="bg1"/>
            </a:solidFill>
          </a:endParaRPr>
        </a:p>
      </xdr:txBody>
    </xdr:sp>
    <xdr:clientData fLocksWithSheet="0"/>
  </xdr:twoCellAnchor>
  <xdr:twoCellAnchor>
    <xdr:from>
      <xdr:col>2</xdr:col>
      <xdr:colOff>22717</xdr:colOff>
      <xdr:row>24</xdr:row>
      <xdr:rowOff>91897</xdr:rowOff>
    </xdr:from>
    <xdr:to>
      <xdr:col>2</xdr:col>
      <xdr:colOff>205597</xdr:colOff>
      <xdr:row>24</xdr:row>
      <xdr:rowOff>275610</xdr:rowOff>
    </xdr:to>
    <xdr:sp macro="" textlink="">
      <xdr:nvSpPr>
        <xdr:cNvPr id="7" name="Rectangle 6">
          <a:extLst>
            <a:ext uri="{FF2B5EF4-FFF2-40B4-BE49-F238E27FC236}">
              <a16:creationId xmlns:a16="http://schemas.microsoft.com/office/drawing/2014/main" id="{00000000-0008-0000-0300-000007000000}"/>
            </a:ext>
          </a:extLst>
        </xdr:cNvPr>
        <xdr:cNvSpPr/>
      </xdr:nvSpPr>
      <xdr:spPr>
        <a:xfrm>
          <a:off x="479917" y="5864047"/>
          <a:ext cx="182880" cy="183713"/>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US" sz="1100">
            <a:solidFill>
              <a:schemeClr val="bg1"/>
            </a:solidFill>
          </a:endParaRPr>
        </a:p>
      </xdr:txBody>
    </xdr:sp>
    <xdr:clientData fLocksWithSheet="0"/>
  </xdr:twoCellAnchor>
  <xdr:twoCellAnchor>
    <xdr:from>
      <xdr:col>2</xdr:col>
      <xdr:colOff>37670</xdr:colOff>
      <xdr:row>3</xdr:row>
      <xdr:rowOff>199876</xdr:rowOff>
    </xdr:from>
    <xdr:to>
      <xdr:col>2</xdr:col>
      <xdr:colOff>220550</xdr:colOff>
      <xdr:row>3</xdr:row>
      <xdr:rowOff>382756</xdr:rowOff>
    </xdr:to>
    <xdr:sp macro="" textlink="">
      <xdr:nvSpPr>
        <xdr:cNvPr id="8" name="Rectangle 7">
          <a:extLst>
            <a:ext uri="{FF2B5EF4-FFF2-40B4-BE49-F238E27FC236}">
              <a16:creationId xmlns:a16="http://schemas.microsoft.com/office/drawing/2014/main" id="{040B330E-A55E-49E7-8E78-96055DE486DF}"/>
            </a:ext>
          </a:extLst>
        </xdr:cNvPr>
        <xdr:cNvSpPr/>
      </xdr:nvSpPr>
      <xdr:spPr>
        <a:xfrm>
          <a:off x="494870" y="647551"/>
          <a:ext cx="182880" cy="182880"/>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US" sz="1100">
            <a:solidFill>
              <a:schemeClr val="bg1"/>
            </a:solidFill>
          </a:endParaRPr>
        </a:p>
      </xdr:txBody>
    </xdr:sp>
    <xdr:clientData/>
  </xdr:twoCellAnchor>
  <xdr:twoCellAnchor>
    <xdr:from>
      <xdr:col>2</xdr:col>
      <xdr:colOff>35217</xdr:colOff>
      <xdr:row>13</xdr:row>
      <xdr:rowOff>252336</xdr:rowOff>
    </xdr:from>
    <xdr:to>
      <xdr:col>2</xdr:col>
      <xdr:colOff>218097</xdr:colOff>
      <xdr:row>13</xdr:row>
      <xdr:rowOff>435216</xdr:rowOff>
    </xdr:to>
    <xdr:sp macro="" textlink="">
      <xdr:nvSpPr>
        <xdr:cNvPr id="9" name="Rectangle 8">
          <a:extLst>
            <a:ext uri="{FF2B5EF4-FFF2-40B4-BE49-F238E27FC236}">
              <a16:creationId xmlns:a16="http://schemas.microsoft.com/office/drawing/2014/main" id="{14943E42-9675-450E-851E-1D3D0810348A}"/>
            </a:ext>
          </a:extLst>
        </xdr:cNvPr>
        <xdr:cNvSpPr/>
      </xdr:nvSpPr>
      <xdr:spPr>
        <a:xfrm>
          <a:off x="492417" y="3357486"/>
          <a:ext cx="182880" cy="182880"/>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US" sz="1100">
            <a:solidFill>
              <a:schemeClr val="bg1"/>
            </a:solidFill>
          </a:endParaRPr>
        </a:p>
      </xdr:txBody>
    </xdr:sp>
    <xdr:clientData/>
  </xdr:twoCellAnchor>
  <xdr:twoCellAnchor>
    <xdr:from>
      <xdr:col>2</xdr:col>
      <xdr:colOff>31177</xdr:colOff>
      <xdr:row>16</xdr:row>
      <xdr:rowOff>174038</xdr:rowOff>
    </xdr:from>
    <xdr:to>
      <xdr:col>2</xdr:col>
      <xdr:colOff>214885</xdr:colOff>
      <xdr:row>16</xdr:row>
      <xdr:rowOff>356918</xdr:rowOff>
    </xdr:to>
    <xdr:sp macro="" textlink="">
      <xdr:nvSpPr>
        <xdr:cNvPr id="10" name="Rectangle 9">
          <a:extLst>
            <a:ext uri="{FF2B5EF4-FFF2-40B4-BE49-F238E27FC236}">
              <a16:creationId xmlns:a16="http://schemas.microsoft.com/office/drawing/2014/main" id="{258D4879-6B70-4A95-82A0-EF4132C3FB6A}"/>
            </a:ext>
          </a:extLst>
        </xdr:cNvPr>
        <xdr:cNvSpPr/>
      </xdr:nvSpPr>
      <xdr:spPr>
        <a:xfrm>
          <a:off x="488377" y="4193588"/>
          <a:ext cx="183708" cy="182880"/>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US" sz="1100">
            <a:solidFill>
              <a:schemeClr val="bg1"/>
            </a:solidFill>
          </a:endParaRPr>
        </a:p>
      </xdr:txBody>
    </xdr:sp>
    <xdr:clientData/>
  </xdr:twoCellAnchor>
  <xdr:twoCellAnchor>
    <xdr:from>
      <xdr:col>2</xdr:col>
      <xdr:colOff>37528</xdr:colOff>
      <xdr:row>11</xdr:row>
      <xdr:rowOff>186518</xdr:rowOff>
    </xdr:from>
    <xdr:to>
      <xdr:col>2</xdr:col>
      <xdr:colOff>220408</xdr:colOff>
      <xdr:row>11</xdr:row>
      <xdr:rowOff>369398</xdr:rowOff>
    </xdr:to>
    <xdr:sp macro="" textlink="">
      <xdr:nvSpPr>
        <xdr:cNvPr id="11" name="Rectangle 10">
          <a:extLst>
            <a:ext uri="{FF2B5EF4-FFF2-40B4-BE49-F238E27FC236}">
              <a16:creationId xmlns:a16="http://schemas.microsoft.com/office/drawing/2014/main" id="{AEE90C2D-7FD8-4D10-A89C-42256FE385C4}"/>
            </a:ext>
          </a:extLst>
        </xdr:cNvPr>
        <xdr:cNvSpPr/>
      </xdr:nvSpPr>
      <xdr:spPr>
        <a:xfrm>
          <a:off x="494728" y="2586818"/>
          <a:ext cx="182880" cy="182880"/>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US" sz="1100">
            <a:solidFill>
              <a:schemeClr val="bg1"/>
            </a:solidFill>
          </a:endParaRPr>
        </a:p>
      </xdr:txBody>
    </xdr:sp>
    <xdr:clientData/>
  </xdr:twoCellAnchor>
  <xdr:twoCellAnchor>
    <xdr:from>
      <xdr:col>2</xdr:col>
      <xdr:colOff>32242</xdr:colOff>
      <xdr:row>20</xdr:row>
      <xdr:rowOff>120472</xdr:rowOff>
    </xdr:from>
    <xdr:to>
      <xdr:col>2</xdr:col>
      <xdr:colOff>215122</xdr:colOff>
      <xdr:row>21</xdr:row>
      <xdr:rowOff>113685</xdr:rowOff>
    </xdr:to>
    <xdr:sp macro="" textlink="">
      <xdr:nvSpPr>
        <xdr:cNvPr id="12" name="Rectangle 11">
          <a:extLst>
            <a:ext uri="{FF2B5EF4-FFF2-40B4-BE49-F238E27FC236}">
              <a16:creationId xmlns:a16="http://schemas.microsoft.com/office/drawing/2014/main" id="{C609FBA8-9465-4ECF-A845-7E5DF708E0D8}"/>
            </a:ext>
          </a:extLst>
        </xdr:cNvPr>
        <xdr:cNvSpPr/>
      </xdr:nvSpPr>
      <xdr:spPr>
        <a:xfrm>
          <a:off x="489442" y="5197297"/>
          <a:ext cx="182880" cy="183713"/>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US" sz="1100">
            <a:solidFill>
              <a:schemeClr val="bg1"/>
            </a:solidFill>
          </a:endParaRPr>
        </a:p>
      </xdr:txBody>
    </xdr:sp>
    <xdr:clientData/>
  </xdr:twoCellAnchor>
  <xdr:twoCellAnchor>
    <xdr:from>
      <xdr:col>2</xdr:col>
      <xdr:colOff>22717</xdr:colOff>
      <xdr:row>24</xdr:row>
      <xdr:rowOff>91897</xdr:rowOff>
    </xdr:from>
    <xdr:to>
      <xdr:col>2</xdr:col>
      <xdr:colOff>205597</xdr:colOff>
      <xdr:row>24</xdr:row>
      <xdr:rowOff>275610</xdr:rowOff>
    </xdr:to>
    <xdr:sp macro="" textlink="">
      <xdr:nvSpPr>
        <xdr:cNvPr id="13" name="Rectangle 12">
          <a:extLst>
            <a:ext uri="{FF2B5EF4-FFF2-40B4-BE49-F238E27FC236}">
              <a16:creationId xmlns:a16="http://schemas.microsoft.com/office/drawing/2014/main" id="{F410D437-23A5-48B5-8561-3EF933B258E5}"/>
            </a:ext>
          </a:extLst>
        </xdr:cNvPr>
        <xdr:cNvSpPr/>
      </xdr:nvSpPr>
      <xdr:spPr>
        <a:xfrm>
          <a:off x="479917" y="5864047"/>
          <a:ext cx="182880" cy="183713"/>
        </a:xfrm>
        <a:prstGeom prst="rect">
          <a:avLst/>
        </a:prstGeom>
        <a:solidFill>
          <a:srgbClr val="FF0000"/>
        </a:solid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US" sz="1100">
            <a:solidFill>
              <a:schemeClr val="bg1"/>
            </a:solidFill>
          </a:endParaRPr>
        </a:p>
      </xdr:txBody>
    </xdr:sp>
    <xdr:clientData fLocksWithSheet="0"/>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JTD\Grant%20Process%20and%20Packaging\_Step%205%20-%20Award%20Submission%20Requirements\Uniform%20Budget%20Template\Statewide%20Activities%20633\PY16%20Statewide%20Activities%20Uniform%20Budget%20Template%20-%2011-28-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Instructions"/>
      <sheetName val="Program Specific Instructions"/>
      <sheetName val="Section A"/>
      <sheetName val="Section A - ICI"/>
      <sheetName val="Section A - Indirect Worksheet"/>
      <sheetName val="Section B"/>
      <sheetName val="Certification"/>
      <sheetName val="FFATA Form"/>
      <sheetName val="1"/>
      <sheetName val="2"/>
      <sheetName val="Travel"/>
      <sheetName val="Equipment"/>
      <sheetName val="Supplies"/>
      <sheetName val="Contractual Services"/>
      <sheetName val="Consultant"/>
      <sheetName val="Construction"/>
      <sheetName val="Occupancy"/>
      <sheetName val="R &amp; D"/>
      <sheetName val="Telecommunications"/>
      <sheetName val="Training &amp; Education"/>
      <sheetName val="Direct Administrative"/>
      <sheetName val="Miscellaneous (other) Costs"/>
      <sheetName val="15A"/>
      <sheetName val="15B"/>
      <sheetName val="15C"/>
      <sheetName val="17"/>
      <sheetName val="Narrative Summary"/>
      <sheetName val="Agency Approval"/>
    </sheetNames>
    <sheetDataSet>
      <sheetData sheetId="0"/>
      <sheetData sheetId="1"/>
      <sheetData sheetId="2">
        <row r="4">
          <cell r="F4"/>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B1:P99"/>
  <sheetViews>
    <sheetView workbookViewId="0">
      <selection activeCell="B1" sqref="B1:P1"/>
    </sheetView>
  </sheetViews>
  <sheetFormatPr defaultColWidth="9.140625" defaultRowHeight="15" x14ac:dyDescent="0.25"/>
  <cols>
    <col min="1" max="1" width="1.42578125" style="91" customWidth="1"/>
    <col min="2" max="13" width="9.42578125" style="91" customWidth="1"/>
    <col min="14" max="14" width="14.28515625" style="91" customWidth="1"/>
    <col min="15" max="15" width="2.7109375" style="91" customWidth="1"/>
    <col min="16" max="16" width="2.140625" style="91" customWidth="1"/>
    <col min="17" max="16384" width="9.140625" style="91"/>
  </cols>
  <sheetData>
    <row r="1" spans="2:16" ht="20.25" x14ac:dyDescent="0.25">
      <c r="B1" s="413" t="s">
        <v>0</v>
      </c>
      <c r="C1" s="413"/>
      <c r="D1" s="413"/>
      <c r="E1" s="413"/>
      <c r="F1" s="413"/>
      <c r="G1" s="413"/>
      <c r="H1" s="413"/>
      <c r="I1" s="413"/>
      <c r="J1" s="413"/>
      <c r="K1" s="413"/>
      <c r="L1" s="413"/>
      <c r="M1" s="413"/>
      <c r="N1" s="413"/>
      <c r="O1" s="413"/>
      <c r="P1" s="413"/>
    </row>
    <row r="2" spans="2:16" ht="12.75" customHeight="1" x14ac:dyDescent="0.25">
      <c r="B2" s="92"/>
      <c r="C2" s="93"/>
      <c r="D2" s="93"/>
      <c r="E2" s="93"/>
      <c r="F2" s="93"/>
      <c r="G2" s="93"/>
      <c r="H2" s="93"/>
      <c r="I2" s="93"/>
      <c r="J2" s="93"/>
      <c r="K2" s="93"/>
      <c r="L2" s="93"/>
      <c r="M2" s="93"/>
      <c r="N2" s="93"/>
      <c r="O2" s="93"/>
      <c r="P2" s="93"/>
    </row>
    <row r="3" spans="2:16" ht="42" customHeight="1" x14ac:dyDescent="0.25">
      <c r="B3" s="408" t="s">
        <v>59</v>
      </c>
      <c r="C3" s="408"/>
      <c r="D3" s="408"/>
      <c r="E3" s="408"/>
      <c r="F3" s="408"/>
      <c r="G3" s="408"/>
      <c r="H3" s="408"/>
      <c r="I3" s="408"/>
      <c r="J3" s="408"/>
      <c r="K3" s="408"/>
      <c r="L3" s="408"/>
      <c r="M3" s="408"/>
      <c r="N3" s="408"/>
      <c r="O3" s="408"/>
      <c r="P3" s="408"/>
    </row>
    <row r="4" spans="2:16" ht="9" customHeight="1" x14ac:dyDescent="0.25">
      <c r="B4" s="94"/>
      <c r="C4" s="93"/>
      <c r="D4" s="93"/>
      <c r="E4" s="93"/>
      <c r="F4" s="93"/>
      <c r="G4" s="93"/>
      <c r="H4" s="93"/>
      <c r="I4" s="93"/>
      <c r="J4" s="93"/>
      <c r="K4" s="93"/>
      <c r="L4" s="93"/>
      <c r="M4" s="93"/>
      <c r="N4" s="93"/>
      <c r="O4" s="93"/>
      <c r="P4" s="93"/>
    </row>
    <row r="5" spans="2:16" ht="29.25" customHeight="1" x14ac:dyDescent="0.25">
      <c r="B5" s="414" t="s">
        <v>53</v>
      </c>
      <c r="C5" s="414"/>
      <c r="D5" s="414"/>
      <c r="E5" s="414"/>
      <c r="F5" s="414"/>
      <c r="G5" s="414"/>
      <c r="H5" s="414"/>
      <c r="I5" s="414"/>
      <c r="J5" s="414"/>
      <c r="K5" s="414"/>
      <c r="L5" s="414"/>
      <c r="M5" s="414"/>
      <c r="N5" s="414"/>
      <c r="O5" s="414"/>
      <c r="P5" s="414"/>
    </row>
    <row r="6" spans="2:16" ht="25.5" customHeight="1" x14ac:dyDescent="0.25">
      <c r="B6" s="410" t="s">
        <v>1</v>
      </c>
      <c r="C6" s="410"/>
      <c r="D6" s="410"/>
      <c r="E6" s="410"/>
      <c r="F6" s="410"/>
      <c r="G6" s="410"/>
      <c r="H6" s="410"/>
      <c r="I6" s="410"/>
      <c r="J6" s="410"/>
      <c r="K6" s="410"/>
      <c r="L6" s="410"/>
      <c r="M6" s="410"/>
      <c r="N6" s="410"/>
      <c r="O6" s="410"/>
      <c r="P6" s="410"/>
    </row>
    <row r="7" spans="2:16" ht="15" customHeight="1" x14ac:dyDescent="0.25">
      <c r="B7" s="411" t="s">
        <v>2</v>
      </c>
      <c r="C7" s="411"/>
      <c r="D7" s="411"/>
      <c r="E7" s="411"/>
      <c r="F7" s="411"/>
      <c r="G7" s="411"/>
      <c r="H7" s="411"/>
      <c r="I7" s="411"/>
      <c r="J7" s="411"/>
      <c r="K7" s="411"/>
      <c r="L7" s="411"/>
      <c r="M7" s="411"/>
      <c r="N7" s="411"/>
      <c r="O7" s="411"/>
      <c r="P7" s="411"/>
    </row>
    <row r="8" spans="2:16" ht="24.75" customHeight="1" x14ac:dyDescent="0.25">
      <c r="B8" s="408" t="s">
        <v>54</v>
      </c>
      <c r="C8" s="408"/>
      <c r="D8" s="408"/>
      <c r="E8" s="408"/>
      <c r="F8" s="408"/>
      <c r="G8" s="408"/>
      <c r="H8" s="408"/>
      <c r="I8" s="408"/>
      <c r="J8" s="408"/>
      <c r="K8" s="408"/>
      <c r="L8" s="408"/>
      <c r="M8" s="408"/>
      <c r="N8" s="408"/>
      <c r="O8" s="408"/>
      <c r="P8" s="408"/>
    </row>
    <row r="9" spans="2:16" ht="15" customHeight="1" x14ac:dyDescent="0.25">
      <c r="B9" s="409" t="s">
        <v>3</v>
      </c>
      <c r="C9" s="409"/>
      <c r="D9" s="409"/>
      <c r="E9" s="409"/>
      <c r="F9" s="409"/>
      <c r="G9" s="409"/>
      <c r="H9" s="409"/>
      <c r="I9" s="409"/>
      <c r="J9" s="409"/>
      <c r="K9" s="409"/>
      <c r="L9" s="409"/>
      <c r="M9" s="409"/>
      <c r="N9" s="409"/>
      <c r="O9" s="409"/>
      <c r="P9" s="409"/>
    </row>
    <row r="10" spans="2:16" ht="21.75" customHeight="1" x14ac:dyDescent="0.25">
      <c r="B10" s="408" t="s">
        <v>4</v>
      </c>
      <c r="C10" s="408"/>
      <c r="D10" s="408"/>
      <c r="E10" s="408"/>
      <c r="F10" s="408"/>
      <c r="G10" s="408"/>
      <c r="H10" s="408"/>
      <c r="I10" s="408"/>
      <c r="J10" s="408"/>
      <c r="K10" s="408"/>
      <c r="L10" s="408"/>
      <c r="M10" s="408"/>
      <c r="N10" s="408"/>
      <c r="O10" s="408"/>
      <c r="P10" s="408"/>
    </row>
    <row r="11" spans="2:16" ht="15" customHeight="1" x14ac:dyDescent="0.25">
      <c r="B11" s="409" t="s">
        <v>5</v>
      </c>
      <c r="C11" s="409"/>
      <c r="D11" s="409"/>
      <c r="E11" s="409"/>
      <c r="F11" s="409"/>
      <c r="G11" s="409"/>
      <c r="H11" s="409"/>
      <c r="I11" s="409"/>
      <c r="J11" s="409"/>
      <c r="K11" s="409"/>
      <c r="L11" s="409"/>
      <c r="M11" s="409"/>
      <c r="N11" s="409"/>
      <c r="O11" s="409"/>
      <c r="P11" s="409"/>
    </row>
    <row r="12" spans="2:16" x14ac:dyDescent="0.25">
      <c r="B12" s="95" t="s">
        <v>6</v>
      </c>
      <c r="C12" s="93"/>
      <c r="D12" s="93"/>
      <c r="E12" s="93"/>
      <c r="F12" s="93"/>
      <c r="G12" s="93"/>
      <c r="H12" s="93"/>
      <c r="I12" s="93"/>
      <c r="J12" s="93"/>
      <c r="K12" s="93"/>
      <c r="L12" s="93"/>
      <c r="M12" s="93"/>
      <c r="N12" s="93"/>
      <c r="O12" s="93"/>
      <c r="P12" s="93"/>
    </row>
    <row r="13" spans="2:16" ht="10.5" customHeight="1" x14ac:dyDescent="0.25">
      <c r="B13" s="95"/>
      <c r="C13" s="93"/>
      <c r="D13" s="93"/>
      <c r="E13" s="93"/>
      <c r="F13" s="93"/>
      <c r="G13" s="93"/>
      <c r="H13" s="93"/>
      <c r="I13" s="93"/>
      <c r="J13" s="93"/>
      <c r="K13" s="93"/>
      <c r="L13" s="93"/>
      <c r="M13" s="93"/>
      <c r="N13" s="93"/>
      <c r="O13" s="93"/>
      <c r="P13" s="93"/>
    </row>
    <row r="14" spans="2:16" x14ac:dyDescent="0.25">
      <c r="B14" s="95" t="s">
        <v>55</v>
      </c>
      <c r="C14" s="93"/>
      <c r="D14" s="93"/>
      <c r="E14" s="93"/>
      <c r="F14" s="93"/>
      <c r="G14" s="93"/>
      <c r="H14" s="93"/>
      <c r="I14" s="93"/>
      <c r="J14" s="93"/>
      <c r="K14" s="93"/>
      <c r="L14" s="93"/>
      <c r="M14" s="93"/>
      <c r="N14" s="93"/>
      <c r="O14" s="93"/>
      <c r="P14" s="93"/>
    </row>
    <row r="15" spans="2:16" ht="10.5" customHeight="1" x14ac:dyDescent="0.25">
      <c r="B15" s="95"/>
      <c r="C15" s="93"/>
      <c r="D15" s="93"/>
      <c r="E15" s="93"/>
      <c r="F15" s="93"/>
      <c r="G15" s="93"/>
      <c r="H15" s="93"/>
      <c r="I15" s="93"/>
      <c r="J15" s="93"/>
      <c r="K15" s="93"/>
      <c r="L15" s="93"/>
      <c r="M15" s="93"/>
      <c r="N15" s="93"/>
      <c r="O15" s="93"/>
      <c r="P15" s="93"/>
    </row>
    <row r="16" spans="2:16" x14ac:dyDescent="0.25">
      <c r="B16" s="96" t="s">
        <v>56</v>
      </c>
      <c r="C16" s="97"/>
      <c r="D16" s="97"/>
      <c r="E16" s="97"/>
      <c r="F16" s="97"/>
      <c r="G16" s="97"/>
      <c r="H16" s="97"/>
      <c r="I16" s="97"/>
      <c r="J16" s="97"/>
      <c r="K16" s="93"/>
      <c r="L16" s="93"/>
      <c r="M16" s="93"/>
      <c r="N16" s="93"/>
      <c r="O16" s="93"/>
      <c r="P16" s="93"/>
    </row>
    <row r="17" spans="2:16" ht="12.75" customHeight="1" x14ac:dyDescent="0.25">
      <c r="B17" s="95"/>
      <c r="C17" s="93"/>
      <c r="D17" s="93"/>
      <c r="E17" s="93"/>
      <c r="F17" s="93"/>
      <c r="G17" s="93"/>
      <c r="H17" s="93"/>
      <c r="I17" s="93"/>
      <c r="J17" s="93"/>
      <c r="K17" s="93"/>
      <c r="L17" s="93"/>
      <c r="M17" s="93"/>
      <c r="N17" s="93"/>
      <c r="O17" s="93"/>
      <c r="P17" s="93"/>
    </row>
    <row r="18" spans="2:16" ht="27" customHeight="1" x14ac:dyDescent="0.25">
      <c r="B18" s="414" t="s">
        <v>8</v>
      </c>
      <c r="C18" s="414"/>
      <c r="D18" s="414"/>
      <c r="E18" s="414"/>
      <c r="F18" s="414"/>
      <c r="G18" s="414"/>
      <c r="H18" s="414"/>
      <c r="I18" s="414"/>
      <c r="J18" s="414"/>
      <c r="K18" s="414"/>
      <c r="L18" s="414"/>
      <c r="M18" s="414"/>
      <c r="N18" s="414"/>
      <c r="O18" s="414"/>
      <c r="P18" s="414"/>
    </row>
    <row r="19" spans="2:16" ht="11.25" customHeight="1" x14ac:dyDescent="0.25">
      <c r="B19" s="95"/>
      <c r="C19" s="93"/>
      <c r="D19" s="93"/>
      <c r="E19" s="93"/>
      <c r="F19" s="93"/>
      <c r="G19" s="93"/>
      <c r="H19" s="93"/>
      <c r="I19" s="93"/>
      <c r="J19" s="93"/>
      <c r="K19" s="93"/>
      <c r="L19" s="93"/>
      <c r="M19" s="93"/>
      <c r="N19" s="93"/>
      <c r="O19" s="93"/>
      <c r="P19" s="93"/>
    </row>
    <row r="20" spans="2:16" ht="41.25" customHeight="1" x14ac:dyDescent="0.25">
      <c r="B20" s="415" t="s">
        <v>9</v>
      </c>
      <c r="C20" s="415"/>
      <c r="D20" s="415"/>
      <c r="E20" s="415"/>
      <c r="F20" s="415"/>
      <c r="G20" s="415"/>
      <c r="H20" s="415"/>
      <c r="I20" s="415"/>
      <c r="J20" s="415"/>
      <c r="K20" s="415"/>
      <c r="L20" s="415"/>
      <c r="M20" s="415"/>
      <c r="N20" s="415"/>
      <c r="O20" s="415"/>
      <c r="P20" s="415"/>
    </row>
    <row r="21" spans="2:16" ht="11.25" customHeight="1" x14ac:dyDescent="0.25">
      <c r="B21" s="95" t="s">
        <v>10</v>
      </c>
      <c r="C21" s="93"/>
      <c r="D21" s="93"/>
      <c r="E21" s="93"/>
      <c r="F21" s="93"/>
      <c r="G21" s="93"/>
      <c r="H21" s="93"/>
      <c r="I21" s="93"/>
      <c r="J21" s="93"/>
      <c r="K21" s="93"/>
      <c r="L21" s="93"/>
      <c r="M21" s="93"/>
      <c r="N21" s="93"/>
      <c r="O21" s="93"/>
      <c r="P21" s="93"/>
    </row>
    <row r="22" spans="2:16" ht="22.5" customHeight="1" x14ac:dyDescent="0.25">
      <c r="B22" s="414" t="s">
        <v>11</v>
      </c>
      <c r="C22" s="414"/>
      <c r="D22" s="414"/>
      <c r="E22" s="414"/>
      <c r="F22" s="414"/>
      <c r="G22" s="414"/>
      <c r="H22" s="414"/>
      <c r="I22" s="414"/>
      <c r="J22" s="414"/>
      <c r="K22" s="414"/>
      <c r="L22" s="414"/>
      <c r="M22" s="414"/>
      <c r="N22" s="414"/>
      <c r="O22" s="414"/>
      <c r="P22" s="98"/>
    </row>
    <row r="23" spans="2:16" ht="13.5" customHeight="1" x14ac:dyDescent="0.25">
      <c r="B23" s="99"/>
      <c r="C23" s="100"/>
      <c r="D23" s="100"/>
      <c r="E23" s="100"/>
      <c r="F23" s="100"/>
      <c r="G23" s="100"/>
      <c r="H23" s="100"/>
      <c r="I23" s="100"/>
      <c r="J23" s="100"/>
      <c r="K23" s="100"/>
      <c r="L23" s="100"/>
      <c r="M23" s="100"/>
      <c r="N23" s="100"/>
      <c r="O23" s="100"/>
      <c r="P23" s="100"/>
    </row>
    <row r="24" spans="2:16" x14ac:dyDescent="0.25">
      <c r="B24" s="101" t="s">
        <v>12</v>
      </c>
      <c r="C24" s="100"/>
      <c r="D24" s="100"/>
      <c r="E24" s="100"/>
      <c r="F24" s="100"/>
      <c r="G24" s="100"/>
      <c r="H24" s="100"/>
      <c r="I24" s="100"/>
      <c r="J24" s="100"/>
      <c r="K24" s="100"/>
      <c r="L24" s="100"/>
      <c r="M24" s="100"/>
      <c r="N24" s="100"/>
      <c r="O24" s="100"/>
      <c r="P24" s="100"/>
    </row>
    <row r="25" spans="2:16" ht="6" customHeight="1" x14ac:dyDescent="0.25">
      <c r="B25" s="99"/>
      <c r="C25" s="100"/>
      <c r="D25" s="100"/>
      <c r="E25" s="100"/>
      <c r="F25" s="100"/>
      <c r="G25" s="100"/>
      <c r="H25" s="100"/>
      <c r="I25" s="100"/>
      <c r="J25" s="100"/>
      <c r="K25" s="100"/>
      <c r="L25" s="100"/>
      <c r="M25" s="100"/>
      <c r="N25" s="100"/>
      <c r="O25" s="100"/>
      <c r="P25" s="100"/>
    </row>
    <row r="26" spans="2:16" x14ac:dyDescent="0.25">
      <c r="B26" s="101" t="s">
        <v>13</v>
      </c>
      <c r="C26" s="100"/>
      <c r="D26" s="100"/>
      <c r="E26" s="100"/>
      <c r="F26" s="100"/>
      <c r="G26" s="100"/>
      <c r="H26" s="100"/>
      <c r="I26" s="100"/>
      <c r="J26" s="100"/>
      <c r="K26" s="100"/>
      <c r="L26" s="100"/>
      <c r="M26" s="100"/>
      <c r="N26" s="100"/>
      <c r="O26" s="100"/>
      <c r="P26" s="100"/>
    </row>
    <row r="27" spans="2:16" ht="9.75" customHeight="1" x14ac:dyDescent="0.25">
      <c r="B27" s="99"/>
      <c r="C27" s="100"/>
      <c r="D27" s="100"/>
      <c r="E27" s="100"/>
      <c r="F27" s="100"/>
      <c r="G27" s="100"/>
      <c r="H27" s="100"/>
      <c r="I27" s="100"/>
      <c r="J27" s="100"/>
      <c r="K27" s="100"/>
      <c r="L27" s="100"/>
      <c r="M27" s="100"/>
      <c r="N27" s="100"/>
      <c r="O27" s="100"/>
      <c r="P27" s="100"/>
    </row>
    <row r="28" spans="2:16" x14ac:dyDescent="0.25">
      <c r="B28" s="101" t="s">
        <v>14</v>
      </c>
      <c r="C28" s="100"/>
      <c r="D28" s="100"/>
      <c r="E28" s="100"/>
      <c r="F28" s="100"/>
      <c r="G28" s="100"/>
      <c r="H28" s="100"/>
      <c r="I28" s="100"/>
      <c r="J28" s="100"/>
      <c r="K28" s="100"/>
      <c r="L28" s="100"/>
      <c r="M28" s="100"/>
      <c r="N28" s="100"/>
      <c r="O28" s="100"/>
      <c r="P28" s="100"/>
    </row>
    <row r="29" spans="2:16" x14ac:dyDescent="0.25">
      <c r="B29" s="102"/>
      <c r="C29" s="93"/>
      <c r="D29" s="93"/>
      <c r="E29" s="93"/>
      <c r="F29" s="93"/>
      <c r="G29" s="93"/>
      <c r="H29" s="93"/>
      <c r="I29" s="93"/>
      <c r="J29" s="93"/>
      <c r="K29" s="93"/>
      <c r="L29" s="93"/>
      <c r="M29" s="93"/>
      <c r="N29" s="93"/>
      <c r="O29" s="93"/>
      <c r="P29" s="93"/>
    </row>
    <row r="30" spans="2:16" ht="50.25" customHeight="1" x14ac:dyDescent="0.25">
      <c r="B30" s="415" t="s">
        <v>15</v>
      </c>
      <c r="C30" s="415"/>
      <c r="D30" s="415"/>
      <c r="E30" s="415"/>
      <c r="F30" s="415"/>
      <c r="G30" s="415"/>
      <c r="H30" s="415"/>
      <c r="I30" s="415"/>
      <c r="J30" s="415"/>
      <c r="K30" s="415"/>
      <c r="L30" s="415"/>
      <c r="M30" s="415"/>
      <c r="N30" s="415"/>
      <c r="O30" s="415"/>
      <c r="P30" s="415"/>
    </row>
    <row r="31" spans="2:16" x14ac:dyDescent="0.25">
      <c r="B31" s="409" t="s">
        <v>16</v>
      </c>
      <c r="C31" s="409"/>
      <c r="D31" s="409"/>
      <c r="E31" s="409"/>
      <c r="F31" s="409"/>
      <c r="G31" s="409"/>
      <c r="H31" s="409"/>
      <c r="I31" s="409"/>
      <c r="J31" s="409"/>
      <c r="K31" s="409"/>
      <c r="L31" s="409"/>
      <c r="M31" s="409"/>
      <c r="N31" s="409"/>
      <c r="O31" s="409"/>
      <c r="P31" s="409"/>
    </row>
    <row r="32" spans="2:16" ht="53.25" customHeight="1" x14ac:dyDescent="0.25">
      <c r="B32" s="415" t="s">
        <v>17</v>
      </c>
      <c r="C32" s="415"/>
      <c r="D32" s="415"/>
      <c r="E32" s="415"/>
      <c r="F32" s="415"/>
      <c r="G32" s="415"/>
      <c r="H32" s="415"/>
      <c r="I32" s="415"/>
      <c r="J32" s="415"/>
      <c r="K32" s="415"/>
      <c r="L32" s="415"/>
      <c r="M32" s="415"/>
      <c r="N32" s="415"/>
      <c r="O32" s="415"/>
      <c r="P32" s="415"/>
    </row>
    <row r="33" spans="2:16" x14ac:dyDescent="0.25">
      <c r="B33" s="103"/>
      <c r="C33" s="93"/>
      <c r="D33" s="93"/>
      <c r="E33" s="93"/>
      <c r="F33" s="93"/>
      <c r="G33" s="93"/>
      <c r="H33" s="93"/>
      <c r="I33" s="93"/>
      <c r="J33" s="93"/>
      <c r="K33" s="93"/>
      <c r="L33" s="93"/>
      <c r="M33" s="93"/>
      <c r="N33" s="93"/>
      <c r="O33" s="93"/>
      <c r="P33" s="93"/>
    </row>
    <row r="34" spans="2:16" ht="53.25" customHeight="1" x14ac:dyDescent="0.25">
      <c r="B34" s="415" t="s">
        <v>18</v>
      </c>
      <c r="C34" s="415"/>
      <c r="D34" s="415"/>
      <c r="E34" s="415"/>
      <c r="F34" s="415"/>
      <c r="G34" s="415"/>
      <c r="H34" s="415"/>
      <c r="I34" s="415"/>
      <c r="J34" s="415"/>
      <c r="K34" s="415"/>
      <c r="L34" s="415"/>
      <c r="M34" s="415"/>
      <c r="N34" s="415"/>
      <c r="O34" s="415"/>
      <c r="P34" s="415"/>
    </row>
    <row r="35" spans="2:16" x14ac:dyDescent="0.25">
      <c r="B35" s="95"/>
      <c r="C35" s="93"/>
      <c r="D35" s="93"/>
      <c r="E35" s="93"/>
      <c r="F35" s="93"/>
      <c r="G35" s="93"/>
      <c r="H35" s="93"/>
      <c r="I35" s="93"/>
      <c r="J35" s="93"/>
      <c r="K35" s="93"/>
      <c r="L35" s="93"/>
      <c r="M35" s="93"/>
      <c r="N35" s="93"/>
      <c r="O35" s="93"/>
      <c r="P35" s="93"/>
    </row>
    <row r="36" spans="2:16" ht="41.25" customHeight="1" x14ac:dyDescent="0.25">
      <c r="B36" s="415" t="s">
        <v>19</v>
      </c>
      <c r="C36" s="415"/>
      <c r="D36" s="415"/>
      <c r="E36" s="415"/>
      <c r="F36" s="415"/>
      <c r="G36" s="415"/>
      <c r="H36" s="415"/>
      <c r="I36" s="415"/>
      <c r="J36" s="415"/>
      <c r="K36" s="415"/>
      <c r="L36" s="415"/>
      <c r="M36" s="415"/>
      <c r="N36" s="415"/>
      <c r="O36" s="415"/>
      <c r="P36" s="415"/>
    </row>
    <row r="37" spans="2:16" ht="6" customHeight="1" x14ac:dyDescent="0.25">
      <c r="B37" s="95"/>
      <c r="C37" s="93"/>
      <c r="D37" s="93"/>
      <c r="E37" s="93"/>
      <c r="F37" s="93"/>
      <c r="G37" s="93"/>
      <c r="H37" s="93"/>
      <c r="I37" s="93"/>
      <c r="J37" s="93"/>
      <c r="K37" s="93"/>
      <c r="L37" s="93"/>
      <c r="M37" s="93"/>
      <c r="N37" s="93"/>
      <c r="O37" s="93"/>
      <c r="P37" s="93"/>
    </row>
    <row r="38" spans="2:16" ht="25.5" customHeight="1" x14ac:dyDescent="0.25">
      <c r="B38" s="416" t="s">
        <v>20</v>
      </c>
      <c r="C38" s="416"/>
      <c r="D38" s="416"/>
      <c r="E38" s="416"/>
      <c r="F38" s="416"/>
      <c r="G38" s="416"/>
      <c r="H38" s="416"/>
      <c r="I38" s="416"/>
      <c r="J38" s="416"/>
      <c r="K38" s="416"/>
      <c r="L38" s="416"/>
      <c r="M38" s="416"/>
      <c r="N38" s="416"/>
      <c r="O38" s="416"/>
      <c r="P38" s="416"/>
    </row>
    <row r="39" spans="2:16" ht="15" customHeight="1" x14ac:dyDescent="0.25">
      <c r="B39" s="411" t="s">
        <v>21</v>
      </c>
      <c r="C39" s="411"/>
      <c r="D39" s="411"/>
      <c r="E39" s="411"/>
      <c r="F39" s="411"/>
      <c r="G39" s="411"/>
      <c r="H39" s="411"/>
      <c r="I39" s="411"/>
      <c r="J39" s="411"/>
      <c r="K39" s="411"/>
      <c r="L39" s="411"/>
      <c r="M39" s="411"/>
      <c r="N39" s="411"/>
      <c r="O39" s="411"/>
      <c r="P39" s="411"/>
    </row>
    <row r="40" spans="2:16" ht="11.25" customHeight="1" x14ac:dyDescent="0.25">
      <c r="B40" s="95"/>
      <c r="C40" s="93"/>
      <c r="D40" s="93"/>
      <c r="E40" s="93"/>
      <c r="F40" s="93"/>
      <c r="G40" s="93"/>
      <c r="H40" s="93"/>
      <c r="I40" s="93"/>
      <c r="J40" s="93"/>
      <c r="K40" s="93"/>
      <c r="L40" s="93"/>
      <c r="M40" s="93"/>
      <c r="N40" s="93"/>
      <c r="O40" s="93"/>
      <c r="P40" s="93"/>
    </row>
    <row r="41" spans="2:16" ht="38.25" customHeight="1" x14ac:dyDescent="0.25">
      <c r="B41" s="412" t="s">
        <v>22</v>
      </c>
      <c r="C41" s="412"/>
      <c r="D41" s="412"/>
      <c r="E41" s="412"/>
      <c r="F41" s="412"/>
      <c r="G41" s="412"/>
      <c r="H41" s="412"/>
      <c r="I41" s="412"/>
      <c r="J41" s="412"/>
      <c r="K41" s="412"/>
      <c r="L41" s="412"/>
      <c r="M41" s="412"/>
      <c r="N41" s="412"/>
      <c r="O41" s="412"/>
      <c r="P41" s="412"/>
    </row>
    <row r="42" spans="2:16" x14ac:dyDescent="0.25">
      <c r="B42" s="95"/>
      <c r="C42" s="93"/>
      <c r="D42" s="93"/>
      <c r="E42" s="93"/>
      <c r="F42" s="93"/>
      <c r="G42" s="93"/>
      <c r="H42" s="93"/>
      <c r="I42" s="93"/>
      <c r="J42" s="93"/>
      <c r="K42" s="93"/>
      <c r="L42" s="93"/>
      <c r="M42" s="93"/>
      <c r="N42" s="93"/>
      <c r="O42" s="93"/>
      <c r="P42" s="93"/>
    </row>
    <row r="43" spans="2:16" ht="15" customHeight="1" x14ac:dyDescent="0.25">
      <c r="B43" s="409" t="s">
        <v>23</v>
      </c>
      <c r="C43" s="409"/>
      <c r="D43" s="409"/>
      <c r="E43" s="409"/>
      <c r="F43" s="409"/>
      <c r="G43" s="409"/>
      <c r="H43" s="409"/>
      <c r="I43" s="409"/>
      <c r="J43" s="409"/>
      <c r="K43" s="409"/>
      <c r="L43" s="409"/>
      <c r="M43" s="409"/>
      <c r="N43" s="409"/>
      <c r="O43" s="409"/>
      <c r="P43" s="409"/>
    </row>
    <row r="44" spans="2:16" ht="26.25" customHeight="1" x14ac:dyDescent="0.25">
      <c r="B44" s="408" t="s">
        <v>24</v>
      </c>
      <c r="C44" s="408"/>
      <c r="D44" s="408"/>
      <c r="E44" s="408"/>
      <c r="F44" s="408"/>
      <c r="G44" s="408"/>
      <c r="H44" s="408"/>
      <c r="I44" s="408"/>
      <c r="J44" s="408"/>
      <c r="K44" s="408"/>
      <c r="L44" s="408"/>
      <c r="M44" s="408"/>
      <c r="N44" s="408"/>
      <c r="O44" s="408"/>
      <c r="P44" s="408"/>
    </row>
    <row r="45" spans="2:16" x14ac:dyDescent="0.25">
      <c r="B45" s="95"/>
      <c r="C45" s="93"/>
      <c r="D45" s="93"/>
      <c r="E45" s="93"/>
      <c r="F45" s="93"/>
      <c r="G45" s="93"/>
      <c r="H45" s="93"/>
      <c r="I45" s="93"/>
      <c r="J45" s="93"/>
      <c r="K45" s="93"/>
      <c r="L45" s="93"/>
      <c r="M45" s="93"/>
      <c r="N45" s="93"/>
      <c r="O45" s="93"/>
      <c r="P45" s="93"/>
    </row>
    <row r="46" spans="2:16" ht="24.75" customHeight="1" x14ac:dyDescent="0.25">
      <c r="B46" s="408" t="s">
        <v>57</v>
      </c>
      <c r="C46" s="408"/>
      <c r="D46" s="408"/>
      <c r="E46" s="408"/>
      <c r="F46" s="408"/>
      <c r="G46" s="408"/>
      <c r="H46" s="408"/>
      <c r="I46" s="408"/>
      <c r="J46" s="408"/>
      <c r="K46" s="408"/>
      <c r="L46" s="408"/>
      <c r="M46" s="408"/>
      <c r="N46" s="408"/>
      <c r="O46" s="408"/>
      <c r="P46" s="408"/>
    </row>
    <row r="47" spans="2:16" x14ac:dyDescent="0.25">
      <c r="B47" s="95" t="s">
        <v>58</v>
      </c>
      <c r="C47" s="93"/>
      <c r="D47" s="93"/>
      <c r="E47" s="93"/>
      <c r="F47" s="93"/>
      <c r="G47" s="93"/>
      <c r="H47" s="93"/>
      <c r="I47" s="93"/>
      <c r="J47" s="93"/>
      <c r="K47" s="93"/>
      <c r="L47" s="93"/>
      <c r="M47" s="93"/>
      <c r="N47" s="93"/>
      <c r="O47" s="93"/>
      <c r="P47" s="93"/>
    </row>
    <row r="48" spans="2:16" x14ac:dyDescent="0.25">
      <c r="B48" s="95"/>
      <c r="C48" s="93"/>
      <c r="D48" s="93"/>
      <c r="E48" s="93"/>
      <c r="F48" s="93"/>
      <c r="G48" s="93"/>
      <c r="H48" s="93"/>
      <c r="I48" s="93"/>
      <c r="J48" s="93"/>
      <c r="K48" s="93"/>
      <c r="L48" s="93"/>
      <c r="M48" s="93"/>
      <c r="N48" s="93"/>
      <c r="O48" s="93"/>
      <c r="P48" s="93"/>
    </row>
    <row r="49" spans="2:16" x14ac:dyDescent="0.25">
      <c r="B49" s="96" t="s">
        <v>7</v>
      </c>
      <c r="C49" s="93"/>
      <c r="D49" s="93"/>
      <c r="E49" s="93"/>
      <c r="F49" s="93"/>
      <c r="G49" s="93"/>
      <c r="H49" s="93"/>
      <c r="I49" s="93"/>
      <c r="J49" s="93"/>
      <c r="K49" s="93"/>
      <c r="L49" s="93"/>
      <c r="M49" s="93"/>
      <c r="N49" s="93"/>
      <c r="O49" s="93"/>
      <c r="P49" s="93"/>
    </row>
    <row r="50" spans="2:16" x14ac:dyDescent="0.25">
      <c r="B50" s="96"/>
      <c r="C50" s="93"/>
      <c r="D50" s="93"/>
      <c r="E50" s="93"/>
      <c r="F50" s="93"/>
      <c r="G50" s="93"/>
      <c r="H50" s="93"/>
      <c r="I50" s="93"/>
      <c r="J50" s="93"/>
      <c r="K50" s="93"/>
      <c r="L50" s="93"/>
      <c r="M50" s="93"/>
      <c r="N50" s="93"/>
      <c r="O50" s="93"/>
      <c r="P50" s="93"/>
    </row>
    <row r="51" spans="2:16" x14ac:dyDescent="0.25">
      <c r="B51" s="96"/>
      <c r="C51" s="93"/>
      <c r="D51" s="93"/>
      <c r="E51" s="93"/>
      <c r="F51" s="93"/>
      <c r="G51" s="93"/>
      <c r="H51" s="93"/>
      <c r="I51" s="93"/>
      <c r="J51" s="93"/>
      <c r="K51" s="93"/>
      <c r="L51" s="93"/>
      <c r="M51" s="93"/>
      <c r="N51" s="93"/>
      <c r="O51" s="93"/>
      <c r="P51" s="93"/>
    </row>
    <row r="52" spans="2:16" ht="35.25" customHeight="1" x14ac:dyDescent="0.25">
      <c r="B52" s="410" t="s">
        <v>25</v>
      </c>
      <c r="C52" s="410"/>
      <c r="D52" s="410"/>
      <c r="E52" s="410"/>
      <c r="F52" s="410"/>
      <c r="G52" s="410"/>
      <c r="H52" s="410"/>
      <c r="I52" s="410"/>
      <c r="J52" s="410"/>
      <c r="K52" s="410"/>
      <c r="L52" s="410"/>
      <c r="M52" s="410"/>
      <c r="N52" s="410"/>
      <c r="O52" s="410"/>
      <c r="P52" s="410"/>
    </row>
    <row r="53" spans="2:16" x14ac:dyDescent="0.25">
      <c r="B53" s="411" t="s">
        <v>26</v>
      </c>
      <c r="C53" s="411"/>
      <c r="D53" s="411"/>
      <c r="E53" s="411"/>
      <c r="F53" s="411"/>
      <c r="G53" s="411"/>
      <c r="H53" s="411"/>
      <c r="I53" s="411"/>
      <c r="J53" s="411"/>
      <c r="K53" s="411"/>
      <c r="L53" s="411"/>
      <c r="M53" s="411"/>
      <c r="N53" s="411"/>
      <c r="O53" s="411"/>
      <c r="P53" s="411"/>
    </row>
    <row r="54" spans="2:16" x14ac:dyDescent="0.25">
      <c r="B54" s="411" t="s">
        <v>27</v>
      </c>
      <c r="C54" s="411"/>
      <c r="D54" s="411"/>
      <c r="E54" s="411"/>
      <c r="F54" s="411"/>
      <c r="G54" s="411"/>
      <c r="H54" s="411"/>
      <c r="I54" s="411"/>
      <c r="J54" s="411"/>
      <c r="K54" s="411"/>
      <c r="L54" s="411"/>
      <c r="M54" s="411"/>
      <c r="N54" s="411"/>
      <c r="O54" s="411"/>
      <c r="P54" s="411"/>
    </row>
    <row r="55" spans="2:16" x14ac:dyDescent="0.25">
      <c r="B55" s="104"/>
      <c r="C55" s="93"/>
      <c r="D55" s="93"/>
      <c r="E55" s="93"/>
      <c r="F55" s="93"/>
      <c r="G55" s="93"/>
      <c r="H55" s="93"/>
      <c r="I55" s="93"/>
      <c r="J55" s="93"/>
      <c r="K55" s="93"/>
      <c r="L55" s="93"/>
      <c r="M55" s="93"/>
      <c r="N55" s="93"/>
      <c r="O55" s="93"/>
      <c r="P55" s="93"/>
    </row>
    <row r="56" spans="2:16" ht="15" customHeight="1" x14ac:dyDescent="0.25">
      <c r="B56" s="95"/>
      <c r="C56" s="93"/>
      <c r="D56" s="93"/>
      <c r="E56" s="93"/>
      <c r="F56" s="93"/>
      <c r="G56" s="93"/>
      <c r="H56" s="93"/>
      <c r="I56" s="93"/>
      <c r="J56" s="93"/>
      <c r="K56" s="93"/>
      <c r="L56" s="93"/>
      <c r="M56" s="93"/>
      <c r="N56" s="93"/>
      <c r="O56" s="93"/>
      <c r="P56" s="93"/>
    </row>
    <row r="57" spans="2:16" ht="39.75" customHeight="1" x14ac:dyDescent="0.25">
      <c r="B57" s="408" t="s">
        <v>28</v>
      </c>
      <c r="C57" s="408"/>
      <c r="D57" s="408"/>
      <c r="E57" s="408"/>
      <c r="F57" s="408"/>
      <c r="G57" s="408"/>
      <c r="H57" s="408"/>
      <c r="I57" s="408"/>
      <c r="J57" s="408"/>
      <c r="K57" s="408"/>
      <c r="L57" s="408"/>
      <c r="M57" s="408"/>
      <c r="N57" s="408"/>
      <c r="O57" s="408"/>
      <c r="P57" s="408"/>
    </row>
    <row r="58" spans="2:16" ht="15" customHeight="1" x14ac:dyDescent="0.25">
      <c r="B58" s="95"/>
      <c r="C58" s="93"/>
      <c r="D58" s="93"/>
      <c r="E58" s="93"/>
      <c r="F58" s="93"/>
      <c r="G58" s="93"/>
      <c r="H58" s="93"/>
      <c r="I58" s="93"/>
      <c r="J58" s="93"/>
      <c r="K58" s="93"/>
      <c r="L58" s="93"/>
      <c r="M58" s="93"/>
      <c r="N58" s="93"/>
      <c r="O58" s="93"/>
      <c r="P58" s="93"/>
    </row>
    <row r="59" spans="2:16" x14ac:dyDescent="0.25">
      <c r="B59" s="94" t="s">
        <v>29</v>
      </c>
      <c r="C59" s="93"/>
      <c r="D59" s="93"/>
      <c r="E59" s="93"/>
      <c r="F59" s="93"/>
      <c r="G59" s="93"/>
      <c r="H59" s="93"/>
      <c r="I59" s="93"/>
      <c r="J59" s="93"/>
      <c r="K59" s="93"/>
      <c r="L59" s="93"/>
      <c r="M59" s="93"/>
      <c r="N59" s="93"/>
      <c r="O59" s="93"/>
      <c r="P59" s="93"/>
    </row>
    <row r="60" spans="2:16" x14ac:dyDescent="0.25">
      <c r="B60" s="94"/>
      <c r="C60" s="93"/>
      <c r="D60" s="93"/>
      <c r="E60" s="93"/>
      <c r="F60" s="93"/>
      <c r="G60" s="93"/>
      <c r="H60" s="93"/>
      <c r="I60" s="93"/>
      <c r="J60" s="93"/>
      <c r="K60" s="93"/>
      <c r="L60" s="93"/>
      <c r="M60" s="93"/>
      <c r="N60" s="93"/>
      <c r="O60" s="93"/>
      <c r="P60" s="93"/>
    </row>
    <row r="61" spans="2:16" ht="24" customHeight="1" x14ac:dyDescent="0.25">
      <c r="B61" s="417" t="s">
        <v>30</v>
      </c>
      <c r="C61" s="417"/>
      <c r="D61" s="417"/>
      <c r="E61" s="417"/>
      <c r="F61" s="417"/>
      <c r="G61" s="417"/>
      <c r="H61" s="417"/>
      <c r="I61" s="417"/>
      <c r="J61" s="417"/>
      <c r="K61" s="417"/>
      <c r="L61" s="417"/>
      <c r="M61" s="417"/>
      <c r="N61" s="417"/>
      <c r="O61" s="417"/>
      <c r="P61" s="417"/>
    </row>
    <row r="62" spans="2:16" ht="10.5" customHeight="1" x14ac:dyDescent="0.25">
      <c r="B62" s="94"/>
      <c r="C62" s="93"/>
      <c r="D62" s="93"/>
      <c r="E62" s="93"/>
      <c r="F62" s="93"/>
      <c r="G62" s="93"/>
      <c r="H62" s="93"/>
      <c r="I62" s="93"/>
      <c r="J62" s="93"/>
      <c r="K62" s="93"/>
      <c r="L62" s="93"/>
      <c r="M62" s="93"/>
      <c r="N62" s="93"/>
      <c r="O62" s="93"/>
      <c r="P62" s="93"/>
    </row>
    <row r="63" spans="2:16" x14ac:dyDescent="0.25">
      <c r="B63" s="105" t="s">
        <v>31</v>
      </c>
      <c r="C63" s="93"/>
      <c r="D63" s="93"/>
      <c r="E63" s="93"/>
      <c r="F63" s="93"/>
      <c r="G63" s="93"/>
      <c r="H63" s="93"/>
      <c r="I63" s="93"/>
      <c r="J63" s="93"/>
      <c r="K63" s="93"/>
      <c r="L63" s="93"/>
      <c r="M63" s="93"/>
      <c r="N63" s="93"/>
      <c r="O63" s="93"/>
      <c r="P63" s="93"/>
    </row>
    <row r="64" spans="2:16" x14ac:dyDescent="0.25">
      <c r="B64" s="105" t="s">
        <v>32</v>
      </c>
      <c r="C64" s="93"/>
      <c r="D64" s="93"/>
      <c r="E64" s="93"/>
      <c r="F64" s="93"/>
      <c r="G64" s="93"/>
      <c r="H64" s="93"/>
      <c r="I64" s="93"/>
      <c r="J64" s="93"/>
      <c r="K64" s="93"/>
      <c r="L64" s="93"/>
      <c r="M64" s="93"/>
      <c r="N64" s="93"/>
      <c r="O64" s="93"/>
      <c r="P64" s="93"/>
    </row>
    <row r="65" spans="2:16" ht="15" customHeight="1" x14ac:dyDescent="0.25">
      <c r="B65" s="105" t="s">
        <v>33</v>
      </c>
      <c r="C65" s="93"/>
      <c r="D65" s="93"/>
      <c r="E65" s="93"/>
      <c r="F65" s="93"/>
      <c r="G65" s="93"/>
      <c r="H65" s="93"/>
      <c r="I65" s="93"/>
      <c r="J65" s="93"/>
      <c r="K65" s="93"/>
      <c r="L65" s="93"/>
      <c r="M65" s="93"/>
      <c r="N65" s="93"/>
      <c r="O65" s="93"/>
      <c r="P65" s="93"/>
    </row>
    <row r="66" spans="2:16" x14ac:dyDescent="0.25">
      <c r="B66" s="94"/>
      <c r="C66" s="93"/>
      <c r="D66" s="93"/>
      <c r="E66" s="93"/>
      <c r="F66" s="93"/>
      <c r="G66" s="93"/>
      <c r="H66" s="93"/>
      <c r="I66" s="93"/>
      <c r="J66" s="93"/>
      <c r="K66" s="93"/>
      <c r="L66" s="93"/>
      <c r="M66" s="93"/>
      <c r="N66" s="93"/>
      <c r="O66" s="93"/>
      <c r="P66" s="93"/>
    </row>
    <row r="67" spans="2:16" x14ac:dyDescent="0.25">
      <c r="B67" s="94" t="s">
        <v>34</v>
      </c>
      <c r="C67" s="93"/>
      <c r="D67" s="93"/>
      <c r="E67" s="93"/>
      <c r="F67" s="93"/>
      <c r="G67" s="93"/>
      <c r="H67" s="93"/>
      <c r="I67" s="93"/>
      <c r="J67" s="93"/>
      <c r="K67" s="93"/>
      <c r="L67" s="93"/>
      <c r="M67" s="93"/>
      <c r="N67" s="93"/>
      <c r="O67" s="93"/>
      <c r="P67" s="93"/>
    </row>
    <row r="68" spans="2:16" x14ac:dyDescent="0.25">
      <c r="B68" s="106"/>
      <c r="C68" s="93"/>
      <c r="D68" s="93"/>
      <c r="E68" s="93"/>
      <c r="F68" s="93"/>
      <c r="G68" s="93"/>
      <c r="H68" s="93"/>
      <c r="I68" s="93"/>
      <c r="J68" s="93"/>
      <c r="K68" s="93"/>
      <c r="L68" s="93"/>
      <c r="M68" s="93"/>
      <c r="N68" s="93"/>
      <c r="O68" s="93"/>
      <c r="P68" s="93"/>
    </row>
    <row r="69" spans="2:16" x14ac:dyDescent="0.25">
      <c r="B69" s="95" t="s">
        <v>35</v>
      </c>
      <c r="C69" s="93"/>
      <c r="D69" s="93"/>
      <c r="E69" s="93"/>
      <c r="F69" s="93"/>
      <c r="G69" s="93"/>
      <c r="H69" s="93"/>
      <c r="I69" s="93"/>
      <c r="J69" s="93"/>
      <c r="K69" s="93"/>
      <c r="L69" s="93"/>
      <c r="M69" s="93"/>
      <c r="N69" s="93"/>
      <c r="O69" s="93"/>
      <c r="P69" s="93"/>
    </row>
    <row r="70" spans="2:16" x14ac:dyDescent="0.25">
      <c r="B70" s="95"/>
      <c r="C70" s="93"/>
      <c r="D70" s="93"/>
      <c r="E70" s="93"/>
      <c r="F70" s="93"/>
      <c r="G70" s="93"/>
      <c r="H70" s="93"/>
      <c r="I70" s="93"/>
      <c r="J70" s="93"/>
      <c r="K70" s="93"/>
      <c r="L70" s="93"/>
      <c r="M70" s="93"/>
      <c r="N70" s="93"/>
      <c r="O70" s="93"/>
      <c r="P70" s="93"/>
    </row>
    <row r="71" spans="2:16" ht="53.25" customHeight="1" x14ac:dyDescent="0.25">
      <c r="B71" s="408" t="s">
        <v>36</v>
      </c>
      <c r="C71" s="408"/>
      <c r="D71" s="408"/>
      <c r="E71" s="408"/>
      <c r="F71" s="408"/>
      <c r="G71" s="408"/>
      <c r="H71" s="408"/>
      <c r="I71" s="408"/>
      <c r="J71" s="408"/>
      <c r="K71" s="408"/>
      <c r="L71" s="408"/>
      <c r="M71" s="408"/>
      <c r="N71" s="408"/>
      <c r="O71" s="408"/>
      <c r="P71" s="408"/>
    </row>
    <row r="72" spans="2:16" x14ac:dyDescent="0.25">
      <c r="B72" s="95"/>
      <c r="C72" s="93"/>
      <c r="D72" s="93"/>
      <c r="E72" s="93"/>
      <c r="F72" s="93"/>
      <c r="G72" s="93"/>
      <c r="H72" s="93"/>
      <c r="I72" s="93"/>
      <c r="J72" s="93"/>
      <c r="K72" s="93"/>
      <c r="L72" s="93"/>
      <c r="M72" s="93"/>
      <c r="N72" s="93"/>
      <c r="O72" s="93"/>
      <c r="P72" s="93"/>
    </row>
    <row r="73" spans="2:16" x14ac:dyDescent="0.25">
      <c r="B73" s="95" t="s">
        <v>37</v>
      </c>
      <c r="C73" s="93"/>
      <c r="D73" s="93"/>
      <c r="E73" s="93"/>
      <c r="F73" s="93"/>
      <c r="G73" s="93"/>
      <c r="H73" s="93"/>
      <c r="I73" s="93"/>
      <c r="J73" s="93"/>
      <c r="K73" s="93"/>
      <c r="L73" s="93"/>
      <c r="M73" s="93"/>
      <c r="N73" s="93"/>
      <c r="O73" s="93"/>
      <c r="P73" s="93"/>
    </row>
    <row r="74" spans="2:16" x14ac:dyDescent="0.25">
      <c r="B74" s="95"/>
      <c r="C74" s="93"/>
      <c r="D74" s="93"/>
      <c r="E74" s="93"/>
      <c r="F74" s="93"/>
      <c r="G74" s="93"/>
      <c r="H74" s="93"/>
      <c r="I74" s="93"/>
      <c r="J74" s="93"/>
      <c r="K74" s="93"/>
      <c r="L74" s="93"/>
      <c r="M74" s="93"/>
      <c r="N74" s="93"/>
      <c r="O74" s="93"/>
      <c r="P74" s="93"/>
    </row>
    <row r="75" spans="2:16" ht="15" customHeight="1" x14ac:dyDescent="0.25">
      <c r="B75" s="95"/>
      <c r="C75" s="93"/>
      <c r="D75" s="93"/>
      <c r="E75" s="93"/>
      <c r="F75" s="93"/>
      <c r="G75" s="93"/>
      <c r="H75" s="93"/>
      <c r="I75" s="93"/>
      <c r="J75" s="93"/>
      <c r="K75" s="93"/>
      <c r="L75" s="93"/>
      <c r="M75" s="93"/>
      <c r="N75" s="93"/>
      <c r="O75" s="93"/>
      <c r="P75" s="93"/>
    </row>
    <row r="76" spans="2:16" ht="23.25" customHeight="1" x14ac:dyDescent="0.25">
      <c r="B76" s="95" t="s">
        <v>38</v>
      </c>
      <c r="C76" s="93"/>
      <c r="D76" s="93"/>
      <c r="E76" s="93"/>
      <c r="F76" s="93"/>
      <c r="G76" s="93"/>
      <c r="H76" s="93"/>
      <c r="I76" s="93"/>
      <c r="J76" s="93"/>
      <c r="K76" s="93"/>
      <c r="L76" s="93"/>
      <c r="M76" s="93"/>
      <c r="N76" s="93"/>
      <c r="O76" s="93"/>
      <c r="P76" s="93"/>
    </row>
    <row r="77" spans="2:16" ht="41.25" customHeight="1" x14ac:dyDescent="0.25">
      <c r="B77" s="408" t="s">
        <v>39</v>
      </c>
      <c r="C77" s="408"/>
      <c r="D77" s="408"/>
      <c r="E77" s="408"/>
      <c r="F77" s="408"/>
      <c r="G77" s="408"/>
      <c r="H77" s="408"/>
      <c r="I77" s="408"/>
      <c r="J77" s="408"/>
      <c r="K77" s="408"/>
      <c r="L77" s="408"/>
      <c r="M77" s="408"/>
      <c r="N77" s="408"/>
      <c r="O77" s="408"/>
      <c r="P77" s="408"/>
    </row>
    <row r="78" spans="2:16" x14ac:dyDescent="0.25">
      <c r="B78" s="95" t="s">
        <v>40</v>
      </c>
      <c r="C78" s="93"/>
      <c r="D78" s="93"/>
      <c r="E78" s="93"/>
      <c r="F78" s="93"/>
      <c r="G78" s="93"/>
      <c r="H78" s="93"/>
      <c r="I78" s="93"/>
      <c r="J78" s="93"/>
      <c r="K78" s="93"/>
      <c r="L78" s="93"/>
      <c r="M78" s="93"/>
      <c r="N78" s="93"/>
      <c r="O78" s="93"/>
      <c r="P78" s="93"/>
    </row>
    <row r="79" spans="2:16" x14ac:dyDescent="0.25">
      <c r="B79" s="95" t="s">
        <v>41</v>
      </c>
      <c r="C79" s="93"/>
      <c r="D79" s="93"/>
      <c r="E79" s="93"/>
      <c r="F79" s="93"/>
      <c r="G79" s="93"/>
      <c r="H79" s="93"/>
      <c r="I79" s="93"/>
      <c r="J79" s="93"/>
      <c r="K79" s="93"/>
      <c r="L79" s="93"/>
      <c r="M79" s="93"/>
      <c r="N79" s="93"/>
      <c r="O79" s="93"/>
      <c r="P79" s="93"/>
    </row>
    <row r="80" spans="2:16" x14ac:dyDescent="0.25">
      <c r="B80" s="95" t="s">
        <v>42</v>
      </c>
      <c r="C80" s="93"/>
      <c r="D80" s="93"/>
      <c r="E80" s="93"/>
      <c r="F80" s="93"/>
      <c r="G80" s="93"/>
      <c r="H80" s="93"/>
      <c r="I80" s="93"/>
      <c r="J80" s="93"/>
      <c r="K80" s="93"/>
      <c r="L80" s="93"/>
      <c r="M80" s="93"/>
      <c r="N80" s="93"/>
      <c r="O80" s="93"/>
      <c r="P80" s="93"/>
    </row>
    <row r="81" spans="2:16" x14ac:dyDescent="0.25">
      <c r="B81" s="95" t="s">
        <v>43</v>
      </c>
      <c r="C81" s="93"/>
      <c r="D81" s="93"/>
      <c r="E81" s="93"/>
      <c r="F81" s="93"/>
      <c r="G81" s="93"/>
      <c r="H81" s="93"/>
      <c r="I81" s="93"/>
      <c r="J81" s="93"/>
      <c r="K81" s="93"/>
      <c r="L81" s="93"/>
      <c r="M81" s="93"/>
      <c r="N81" s="93"/>
      <c r="O81" s="93"/>
      <c r="P81" s="93"/>
    </row>
    <row r="82" spans="2:16" ht="15" customHeight="1" x14ac:dyDescent="0.25">
      <c r="B82" s="95" t="s">
        <v>44</v>
      </c>
      <c r="C82" s="93"/>
      <c r="D82" s="93"/>
      <c r="E82" s="93"/>
      <c r="F82" s="93"/>
      <c r="G82" s="93"/>
      <c r="H82" s="93"/>
      <c r="I82" s="93"/>
      <c r="J82" s="93"/>
      <c r="K82" s="93"/>
      <c r="L82" s="93"/>
      <c r="M82" s="93"/>
      <c r="N82" s="93"/>
      <c r="O82" s="93"/>
      <c r="P82" s="93"/>
    </row>
    <row r="83" spans="2:16" x14ac:dyDescent="0.25">
      <c r="B83" s="95"/>
      <c r="C83" s="93"/>
      <c r="D83" s="93"/>
      <c r="E83" s="93"/>
      <c r="F83" s="93"/>
      <c r="G83" s="93"/>
      <c r="H83" s="93"/>
      <c r="I83" s="93"/>
      <c r="J83" s="93"/>
      <c r="K83" s="93"/>
      <c r="L83" s="93"/>
      <c r="M83" s="93"/>
      <c r="N83" s="93"/>
      <c r="O83" s="93"/>
      <c r="P83" s="93"/>
    </row>
    <row r="84" spans="2:16" x14ac:dyDescent="0.25">
      <c r="B84" s="95"/>
      <c r="C84" s="93"/>
      <c r="D84" s="93"/>
      <c r="E84" s="93"/>
      <c r="F84" s="93"/>
      <c r="G84" s="93"/>
      <c r="H84" s="93"/>
      <c r="I84" s="93"/>
      <c r="J84" s="93"/>
      <c r="K84" s="93"/>
      <c r="L84" s="93"/>
      <c r="M84" s="93"/>
      <c r="N84" s="93"/>
      <c r="O84" s="93"/>
      <c r="P84" s="93"/>
    </row>
    <row r="85" spans="2:16" x14ac:dyDescent="0.25">
      <c r="B85" s="95"/>
      <c r="C85" s="93"/>
      <c r="D85" s="93"/>
      <c r="E85" s="93"/>
      <c r="F85" s="93"/>
      <c r="G85" s="93"/>
      <c r="H85" s="93"/>
      <c r="I85" s="93"/>
      <c r="J85" s="93"/>
      <c r="K85" s="93"/>
      <c r="L85" s="93"/>
      <c r="M85" s="93"/>
      <c r="N85" s="93"/>
      <c r="O85" s="93"/>
      <c r="P85" s="93"/>
    </row>
    <row r="86" spans="2:16" x14ac:dyDescent="0.25">
      <c r="B86" s="95" t="s">
        <v>45</v>
      </c>
      <c r="C86" s="93"/>
      <c r="D86" s="93"/>
      <c r="E86" s="93"/>
      <c r="F86" s="93"/>
      <c r="G86" s="93"/>
      <c r="H86" s="93"/>
      <c r="I86" s="93"/>
      <c r="J86" s="93"/>
      <c r="K86" s="93"/>
      <c r="L86" s="93"/>
      <c r="M86" s="93"/>
      <c r="N86" s="93"/>
      <c r="O86" s="93"/>
      <c r="P86" s="93"/>
    </row>
    <row r="87" spans="2:16" x14ac:dyDescent="0.25">
      <c r="B87" s="95" t="s">
        <v>46</v>
      </c>
      <c r="C87" s="93"/>
      <c r="D87" s="93"/>
      <c r="E87" s="93"/>
      <c r="F87" s="93"/>
      <c r="G87" s="93"/>
      <c r="H87" s="93"/>
      <c r="I87" s="93"/>
      <c r="J87" s="93"/>
      <c r="K87" s="93"/>
      <c r="L87" s="93"/>
      <c r="M87" s="93"/>
      <c r="N87" s="93"/>
      <c r="O87" s="93"/>
      <c r="P87" s="93"/>
    </row>
    <row r="88" spans="2:16" x14ac:dyDescent="0.25">
      <c r="B88" s="95" t="s">
        <v>47</v>
      </c>
      <c r="C88" s="93"/>
      <c r="D88" s="93"/>
      <c r="E88" s="93"/>
      <c r="F88" s="93"/>
      <c r="G88" s="93"/>
      <c r="H88" s="93"/>
      <c r="I88" s="93"/>
      <c r="J88" s="93"/>
      <c r="K88" s="93"/>
      <c r="L88" s="93"/>
      <c r="M88" s="93"/>
      <c r="N88" s="93"/>
      <c r="O88" s="93"/>
      <c r="P88" s="93"/>
    </row>
    <row r="89" spans="2:16" x14ac:dyDescent="0.25">
      <c r="B89" s="95" t="s">
        <v>48</v>
      </c>
      <c r="C89" s="93"/>
      <c r="D89" s="93"/>
      <c r="E89" s="93"/>
      <c r="F89" s="93"/>
      <c r="G89" s="93"/>
      <c r="H89" s="93"/>
      <c r="I89" s="93"/>
      <c r="J89" s="93"/>
      <c r="K89" s="93"/>
      <c r="L89" s="93"/>
      <c r="M89" s="93"/>
      <c r="N89" s="93"/>
      <c r="O89" s="93"/>
      <c r="P89" s="93"/>
    </row>
    <row r="90" spans="2:16" x14ac:dyDescent="0.25">
      <c r="B90" s="95" t="s">
        <v>49</v>
      </c>
      <c r="C90" s="93"/>
      <c r="D90" s="93"/>
      <c r="E90" s="93"/>
      <c r="F90" s="93"/>
      <c r="G90" s="93"/>
      <c r="H90" s="93"/>
      <c r="I90" s="93"/>
      <c r="J90" s="93"/>
      <c r="K90" s="93"/>
      <c r="L90" s="93"/>
      <c r="M90" s="93"/>
      <c r="N90" s="93"/>
      <c r="O90" s="93"/>
      <c r="P90" s="93"/>
    </row>
    <row r="91" spans="2:16" ht="45.75" customHeight="1" x14ac:dyDescent="0.25">
      <c r="B91" s="408" t="s">
        <v>50</v>
      </c>
      <c r="C91" s="408"/>
      <c r="D91" s="408"/>
      <c r="E91" s="408"/>
      <c r="F91" s="408"/>
      <c r="G91" s="408"/>
      <c r="H91" s="408"/>
      <c r="I91" s="408"/>
      <c r="J91" s="408"/>
      <c r="K91" s="408"/>
      <c r="L91" s="408"/>
      <c r="M91" s="408"/>
      <c r="N91" s="408"/>
      <c r="O91" s="408"/>
      <c r="P91" s="408"/>
    </row>
    <row r="92" spans="2:16" x14ac:dyDescent="0.25">
      <c r="B92" s="104" t="s">
        <v>51</v>
      </c>
      <c r="C92" s="93"/>
      <c r="D92" s="93"/>
      <c r="E92" s="93"/>
      <c r="F92" s="93"/>
      <c r="G92" s="93"/>
      <c r="H92" s="93"/>
      <c r="I92" s="93"/>
      <c r="J92" s="93"/>
      <c r="K92" s="93"/>
      <c r="L92" s="93"/>
      <c r="M92" s="93"/>
      <c r="N92" s="93"/>
      <c r="O92" s="93"/>
      <c r="P92" s="93"/>
    </row>
    <row r="93" spans="2:16" x14ac:dyDescent="0.25">
      <c r="B93" s="95"/>
      <c r="C93" s="93"/>
      <c r="D93" s="93"/>
      <c r="E93" s="93"/>
      <c r="F93" s="93"/>
      <c r="G93" s="93"/>
      <c r="H93" s="93"/>
      <c r="I93" s="93"/>
      <c r="J93" s="93"/>
      <c r="K93" s="93"/>
      <c r="L93" s="93"/>
      <c r="M93" s="93"/>
      <c r="N93" s="93"/>
      <c r="O93" s="93"/>
      <c r="P93" s="93"/>
    </row>
    <row r="94" spans="2:16" ht="51.75" customHeight="1" x14ac:dyDescent="0.25">
      <c r="B94" s="408" t="s">
        <v>52</v>
      </c>
      <c r="C94" s="408"/>
      <c r="D94" s="408"/>
      <c r="E94" s="408"/>
      <c r="F94" s="408"/>
      <c r="G94" s="408"/>
      <c r="H94" s="408"/>
      <c r="I94" s="408"/>
      <c r="J94" s="408"/>
      <c r="K94" s="408"/>
      <c r="L94" s="408"/>
      <c r="M94" s="408"/>
      <c r="N94" s="408"/>
      <c r="O94" s="408"/>
      <c r="P94" s="408"/>
    </row>
    <row r="95" spans="2:16" x14ac:dyDescent="0.25">
      <c r="B95" s="95"/>
      <c r="C95" s="93"/>
      <c r="D95" s="93"/>
      <c r="E95" s="93"/>
      <c r="F95" s="93"/>
      <c r="G95" s="93"/>
      <c r="H95" s="93"/>
      <c r="I95" s="93"/>
      <c r="J95" s="93"/>
      <c r="K95" s="93"/>
      <c r="L95" s="93"/>
      <c r="M95" s="93"/>
      <c r="N95" s="93"/>
      <c r="O95" s="93"/>
      <c r="P95" s="93"/>
    </row>
    <row r="96" spans="2:16" x14ac:dyDescent="0.25">
      <c r="B96" s="95"/>
      <c r="C96" s="93"/>
      <c r="D96" s="93"/>
      <c r="E96" s="93"/>
      <c r="F96" s="93"/>
      <c r="G96" s="93"/>
      <c r="H96" s="93"/>
      <c r="I96" s="93"/>
      <c r="J96" s="93"/>
      <c r="K96" s="93"/>
      <c r="L96" s="93"/>
      <c r="M96" s="93"/>
      <c r="N96" s="93"/>
      <c r="O96" s="93"/>
      <c r="P96" s="93"/>
    </row>
    <row r="97" spans="2:16" x14ac:dyDescent="0.25">
      <c r="B97" s="104"/>
      <c r="C97" s="93"/>
      <c r="D97" s="93"/>
      <c r="E97" s="93"/>
      <c r="F97" s="93"/>
      <c r="G97" s="93"/>
      <c r="H97" s="93"/>
      <c r="I97" s="93"/>
      <c r="J97" s="93"/>
      <c r="K97" s="93"/>
      <c r="L97" s="93"/>
      <c r="M97" s="93"/>
      <c r="N97" s="93"/>
      <c r="O97" s="93"/>
      <c r="P97" s="93"/>
    </row>
    <row r="98" spans="2:16" x14ac:dyDescent="0.25">
      <c r="B98" s="95"/>
      <c r="C98" s="93"/>
      <c r="D98" s="93"/>
      <c r="E98" s="93"/>
      <c r="F98" s="93"/>
      <c r="G98" s="93"/>
      <c r="H98" s="93"/>
      <c r="I98" s="93"/>
      <c r="J98" s="93"/>
      <c r="K98" s="93"/>
      <c r="L98" s="93"/>
      <c r="M98" s="93"/>
      <c r="N98" s="93"/>
      <c r="O98" s="93"/>
      <c r="P98" s="93"/>
    </row>
    <row r="99" spans="2:16" ht="15" customHeight="1" x14ac:dyDescent="0.25">
      <c r="B99" s="408"/>
      <c r="C99" s="408"/>
      <c r="D99" s="408"/>
      <c r="E99" s="408"/>
      <c r="F99" s="408"/>
      <c r="G99" s="408"/>
      <c r="H99" s="408"/>
      <c r="I99" s="408"/>
      <c r="J99" s="408"/>
      <c r="K99" s="408"/>
      <c r="L99" s="408"/>
      <c r="M99" s="408"/>
      <c r="N99" s="408"/>
      <c r="O99" s="408"/>
      <c r="P99" s="408"/>
    </row>
  </sheetData>
  <sheetProtection password="DBAD" sheet="1" objects="1" scenarios="1"/>
  <mergeCells count="33">
    <mergeCell ref="B77:P77"/>
    <mergeCell ref="B1:P1"/>
    <mergeCell ref="B22:O22"/>
    <mergeCell ref="B39:P39"/>
    <mergeCell ref="B18:P18"/>
    <mergeCell ref="B20:P20"/>
    <mergeCell ref="B30:P30"/>
    <mergeCell ref="B31:P31"/>
    <mergeCell ref="B32:P32"/>
    <mergeCell ref="B34:P34"/>
    <mergeCell ref="B36:P36"/>
    <mergeCell ref="B38:P38"/>
    <mergeCell ref="B3:P3"/>
    <mergeCell ref="B6:P6"/>
    <mergeCell ref="B7:P7"/>
    <mergeCell ref="B8:P8"/>
    <mergeCell ref="B5:P5"/>
    <mergeCell ref="B99:P99"/>
    <mergeCell ref="B9:P9"/>
    <mergeCell ref="B10:P10"/>
    <mergeCell ref="B11:P11"/>
    <mergeCell ref="B52:P52"/>
    <mergeCell ref="B53:P53"/>
    <mergeCell ref="B54:P54"/>
    <mergeCell ref="B57:P57"/>
    <mergeCell ref="B41:P41"/>
    <mergeCell ref="B43:P43"/>
    <mergeCell ref="B44:P44"/>
    <mergeCell ref="B46:P46"/>
    <mergeCell ref="B61:P61"/>
    <mergeCell ref="B91:P91"/>
    <mergeCell ref="B71:P71"/>
    <mergeCell ref="B94:P94"/>
  </mergeCells>
  <pageMargins left="0.7" right="0.7" top="0.75" bottom="0.75" header="0.3" footer="0.3"/>
  <pageSetup scale="92"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9">
    <pageSetUpPr fitToPage="1"/>
  </sheetPr>
  <dimension ref="B1:W27"/>
  <sheetViews>
    <sheetView workbookViewId="0">
      <selection activeCell="B1" sqref="B1:H1"/>
    </sheetView>
  </sheetViews>
  <sheetFormatPr defaultColWidth="9.140625" defaultRowHeight="15" x14ac:dyDescent="0.25"/>
  <cols>
    <col min="1" max="1" width="2.85546875" style="298" customWidth="1"/>
    <col min="2" max="3" width="25.7109375" style="298" customWidth="1"/>
    <col min="4" max="4" width="11.85546875" style="298" customWidth="1"/>
    <col min="5" max="5" width="9.85546875" style="298" customWidth="1"/>
    <col min="6" max="7" width="14.5703125" style="298" customWidth="1"/>
    <col min="8" max="8" width="8.7109375" style="298" customWidth="1"/>
    <col min="9" max="9" width="16.28515625" style="298" customWidth="1"/>
    <col min="10" max="10" width="2.85546875" style="298" customWidth="1"/>
    <col min="11" max="20" width="9.140625" style="298"/>
    <col min="21" max="21" width="16.85546875" style="298" customWidth="1"/>
    <col min="22" max="22" width="9.140625" style="298"/>
    <col min="23" max="23" width="10.85546875" style="298" customWidth="1"/>
    <col min="24" max="16384" width="9.140625" style="298"/>
  </cols>
  <sheetData>
    <row r="1" spans="2:23" ht="20.25" x14ac:dyDescent="0.25">
      <c r="B1" s="555" t="s">
        <v>154</v>
      </c>
      <c r="C1" s="555"/>
      <c r="D1" s="555"/>
      <c r="E1" s="555"/>
      <c r="F1" s="555"/>
      <c r="G1" s="555"/>
      <c r="H1" s="555"/>
      <c r="I1" s="114">
        <f>'Section A'!F4</f>
        <v>0</v>
      </c>
    </row>
    <row r="2" spans="2:23" x14ac:dyDescent="0.25">
      <c r="B2" s="565" t="s">
        <v>205</v>
      </c>
      <c r="C2" s="565"/>
      <c r="D2" s="565"/>
      <c r="E2" s="565"/>
      <c r="F2" s="565"/>
      <c r="G2" s="565"/>
      <c r="H2" s="565"/>
      <c r="I2" s="565"/>
      <c r="J2" s="115"/>
      <c r="K2" s="115"/>
    </row>
    <row r="3" spans="2:23" x14ac:dyDescent="0.25">
      <c r="B3" s="114"/>
      <c r="C3" s="116"/>
      <c r="D3" s="116"/>
      <c r="E3" s="116"/>
      <c r="F3" s="116"/>
      <c r="G3" s="116"/>
      <c r="H3" s="116"/>
      <c r="I3" s="116"/>
      <c r="J3" s="115"/>
      <c r="K3" s="115"/>
    </row>
    <row r="4" spans="2:23" x14ac:dyDescent="0.25">
      <c r="B4" s="567" t="s">
        <v>206</v>
      </c>
      <c r="C4" s="567" t="s">
        <v>207</v>
      </c>
      <c r="D4" s="574" t="s">
        <v>157</v>
      </c>
      <c r="E4" s="574"/>
      <c r="F4" s="574"/>
      <c r="G4" s="574"/>
      <c r="H4" s="574"/>
      <c r="I4" s="567" t="s">
        <v>158</v>
      </c>
      <c r="J4" s="115"/>
      <c r="K4" s="115"/>
    </row>
    <row r="5" spans="2:23" x14ac:dyDescent="0.25">
      <c r="B5" s="567"/>
      <c r="C5" s="567"/>
      <c r="D5" s="350" t="s">
        <v>208</v>
      </c>
      <c r="E5" s="350" t="s">
        <v>209</v>
      </c>
      <c r="F5" s="350" t="s">
        <v>196</v>
      </c>
      <c r="G5" s="350" t="s">
        <v>195</v>
      </c>
      <c r="H5" s="350" t="s">
        <v>210</v>
      </c>
      <c r="I5" s="567"/>
      <c r="J5" s="115"/>
      <c r="K5" s="115"/>
    </row>
    <row r="6" spans="2:23" x14ac:dyDescent="0.25">
      <c r="B6" s="117"/>
      <c r="C6" s="117"/>
      <c r="D6" s="117"/>
      <c r="E6" s="118"/>
      <c r="F6" s="119"/>
      <c r="G6" s="119"/>
      <c r="H6" s="119"/>
      <c r="I6" s="120">
        <f>ROUND(+E6*F6*G6*H6,2)</f>
        <v>0</v>
      </c>
      <c r="J6" s="299"/>
      <c r="K6" s="299"/>
    </row>
    <row r="7" spans="2:23" x14ac:dyDescent="0.25">
      <c r="B7" s="117"/>
      <c r="C7" s="117"/>
      <c r="D7" s="117"/>
      <c r="E7" s="118"/>
      <c r="F7" s="119"/>
      <c r="G7" s="119"/>
      <c r="H7" s="119"/>
      <c r="I7" s="120">
        <f>ROUND(+E7*F7*G7*H7,2)</f>
        <v>0</v>
      </c>
      <c r="K7" s="299"/>
    </row>
    <row r="8" spans="2:23" ht="17.25" x14ac:dyDescent="0.4">
      <c r="B8" s="117"/>
      <c r="C8" s="117"/>
      <c r="D8" s="117"/>
      <c r="E8" s="118"/>
      <c r="F8" s="119"/>
      <c r="G8" s="119"/>
      <c r="H8" s="119"/>
      <c r="I8" s="123">
        <f>ROUND(+E8*F8*G8*H8,2)</f>
        <v>0</v>
      </c>
      <c r="K8" s="299"/>
    </row>
    <row r="9" spans="2:23" x14ac:dyDescent="0.25">
      <c r="B9" s="114"/>
      <c r="C9" s="114"/>
      <c r="D9" s="114"/>
      <c r="E9" s="124"/>
      <c r="F9" s="114"/>
      <c r="G9" s="339"/>
      <c r="H9" s="339" t="s">
        <v>164</v>
      </c>
      <c r="I9" s="120">
        <f>ROUND(SUM(I6:I8),2)</f>
        <v>0</v>
      </c>
      <c r="K9" s="126" t="s">
        <v>211</v>
      </c>
      <c r="P9" s="127"/>
      <c r="Q9" s="299"/>
      <c r="R9" s="299"/>
      <c r="S9" s="299"/>
      <c r="T9" s="299"/>
      <c r="U9" s="299"/>
      <c r="V9" s="299"/>
      <c r="W9" s="299"/>
    </row>
    <row r="10" spans="2:23" x14ac:dyDescent="0.25">
      <c r="B10" s="114"/>
      <c r="C10" s="114"/>
      <c r="D10" s="114"/>
      <c r="E10" s="124"/>
      <c r="F10" s="114"/>
      <c r="G10" s="114"/>
      <c r="H10" s="114"/>
      <c r="I10" s="128"/>
      <c r="K10" s="299"/>
      <c r="P10" s="568"/>
      <c r="Q10" s="568"/>
      <c r="R10" s="127"/>
      <c r="S10" s="127"/>
      <c r="T10" s="568"/>
      <c r="U10" s="568"/>
      <c r="V10" s="299"/>
      <c r="W10" s="127"/>
    </row>
    <row r="11" spans="2:23" ht="17.25" x14ac:dyDescent="0.4">
      <c r="B11" s="114"/>
      <c r="C11" s="114"/>
      <c r="D11" s="117"/>
      <c r="E11" s="122"/>
      <c r="F11" s="119"/>
      <c r="G11" s="119"/>
      <c r="H11" s="119"/>
      <c r="I11" s="123">
        <f>ROUND(+E11*F11*G11*H11,2)</f>
        <v>0</v>
      </c>
      <c r="K11" s="299"/>
      <c r="P11" s="569"/>
      <c r="Q11" s="570"/>
      <c r="R11" s="333"/>
      <c r="S11" s="333"/>
      <c r="T11" s="571"/>
      <c r="U11" s="571"/>
      <c r="V11" s="299"/>
      <c r="W11" s="335"/>
    </row>
    <row r="12" spans="2:23" x14ac:dyDescent="0.25">
      <c r="B12" s="114"/>
      <c r="C12" s="114"/>
      <c r="D12" s="114"/>
      <c r="E12" s="124"/>
      <c r="F12" s="114"/>
      <c r="G12" s="129"/>
      <c r="H12" s="130" t="s">
        <v>177</v>
      </c>
      <c r="I12" s="120">
        <f>ROUND(SUM(I11),2)</f>
        <v>0</v>
      </c>
      <c r="K12" s="126" t="s">
        <v>212</v>
      </c>
      <c r="P12" s="131"/>
      <c r="Q12" s="131"/>
      <c r="R12" s="132"/>
      <c r="S12" s="333"/>
      <c r="T12" s="572"/>
      <c r="U12" s="572"/>
      <c r="V12" s="299"/>
      <c r="W12" s="335"/>
    </row>
    <row r="13" spans="2:23" x14ac:dyDescent="0.25">
      <c r="B13" s="114"/>
      <c r="C13" s="114"/>
      <c r="D13" s="114"/>
      <c r="E13" s="124"/>
      <c r="F13" s="114"/>
      <c r="G13" s="114"/>
      <c r="H13" s="114"/>
      <c r="I13" s="124"/>
    </row>
    <row r="14" spans="2:23" x14ac:dyDescent="0.25">
      <c r="B14" s="76" t="s">
        <v>213</v>
      </c>
      <c r="C14" s="133"/>
      <c r="D14" s="133"/>
      <c r="E14" s="133"/>
      <c r="F14" s="133"/>
      <c r="G14" s="133"/>
      <c r="H14" s="133"/>
      <c r="I14" s="351"/>
      <c r="K14" s="126" t="s">
        <v>168</v>
      </c>
    </row>
    <row r="15" spans="2:23" x14ac:dyDescent="0.25">
      <c r="B15" s="575"/>
      <c r="C15" s="576"/>
      <c r="D15" s="576"/>
      <c r="E15" s="576"/>
      <c r="F15" s="576"/>
      <c r="G15" s="576"/>
      <c r="H15" s="576"/>
      <c r="I15" s="577"/>
      <c r="K15" s="91"/>
    </row>
    <row r="16" spans="2:23" x14ac:dyDescent="0.25">
      <c r="B16" s="575"/>
      <c r="C16" s="576"/>
      <c r="D16" s="576"/>
      <c r="E16" s="576"/>
      <c r="F16" s="576"/>
      <c r="G16" s="576"/>
      <c r="H16" s="576"/>
      <c r="I16" s="577"/>
      <c r="K16" s="91"/>
    </row>
    <row r="17" spans="2:11" x14ac:dyDescent="0.25">
      <c r="B17" s="575"/>
      <c r="C17" s="576"/>
      <c r="D17" s="576"/>
      <c r="E17" s="576"/>
      <c r="F17" s="576"/>
      <c r="G17" s="576"/>
      <c r="H17" s="576"/>
      <c r="I17" s="577"/>
      <c r="K17" s="91"/>
    </row>
    <row r="18" spans="2:11" x14ac:dyDescent="0.25">
      <c r="B18" s="575"/>
      <c r="C18" s="576"/>
      <c r="D18" s="576"/>
      <c r="E18" s="576"/>
      <c r="F18" s="576"/>
      <c r="G18" s="576"/>
      <c r="H18" s="576"/>
      <c r="I18" s="577"/>
      <c r="K18" s="91"/>
    </row>
    <row r="19" spans="2:11" x14ac:dyDescent="0.25">
      <c r="B19" s="139"/>
      <c r="C19" s="140"/>
      <c r="D19" s="140"/>
      <c r="E19" s="140"/>
      <c r="F19" s="141"/>
      <c r="G19" s="77"/>
      <c r="H19" s="78" t="s">
        <v>164</v>
      </c>
      <c r="I19" s="142">
        <f>+I9</f>
        <v>0</v>
      </c>
      <c r="K19" s="126" t="s">
        <v>214</v>
      </c>
    </row>
    <row r="20" spans="2:11" x14ac:dyDescent="0.25">
      <c r="B20" s="114"/>
      <c r="C20" s="114"/>
      <c r="D20" s="114"/>
      <c r="E20" s="114"/>
      <c r="F20" s="114"/>
      <c r="G20" s="114"/>
      <c r="H20" s="114"/>
      <c r="I20" s="114"/>
    </row>
    <row r="21" spans="2:11" x14ac:dyDescent="0.25">
      <c r="B21" s="114"/>
      <c r="C21" s="114"/>
      <c r="D21" s="114"/>
      <c r="E21" s="114"/>
      <c r="F21" s="114"/>
      <c r="G21" s="114"/>
      <c r="H21" s="114"/>
      <c r="I21" s="114"/>
    </row>
    <row r="22" spans="2:11" x14ac:dyDescent="0.25">
      <c r="B22" s="76" t="s">
        <v>215</v>
      </c>
      <c r="C22" s="79"/>
      <c r="D22" s="80"/>
      <c r="E22" s="80"/>
      <c r="F22" s="80"/>
      <c r="G22" s="80"/>
      <c r="H22" s="80"/>
      <c r="I22" s="352"/>
      <c r="K22" s="126" t="s">
        <v>168</v>
      </c>
    </row>
    <row r="23" spans="2:11" x14ac:dyDescent="0.25">
      <c r="B23" s="578"/>
      <c r="C23" s="579"/>
      <c r="D23" s="579"/>
      <c r="E23" s="579"/>
      <c r="F23" s="579"/>
      <c r="G23" s="579"/>
      <c r="H23" s="579"/>
      <c r="I23" s="580"/>
    </row>
    <row r="24" spans="2:11" x14ac:dyDescent="0.25">
      <c r="B24" s="578"/>
      <c r="C24" s="579"/>
      <c r="D24" s="579"/>
      <c r="E24" s="579"/>
      <c r="F24" s="579"/>
      <c r="G24" s="579"/>
      <c r="H24" s="579"/>
      <c r="I24" s="580"/>
    </row>
    <row r="25" spans="2:11" x14ac:dyDescent="0.25">
      <c r="B25" s="81"/>
      <c r="C25" s="82"/>
      <c r="D25" s="82"/>
      <c r="E25" s="82"/>
      <c r="F25" s="141"/>
      <c r="G25" s="78"/>
      <c r="H25" s="78" t="s">
        <v>177</v>
      </c>
      <c r="I25" s="142">
        <f>+I12</f>
        <v>0</v>
      </c>
      <c r="K25" s="126" t="s">
        <v>216</v>
      </c>
    </row>
    <row r="26" spans="2:11" x14ac:dyDescent="0.25">
      <c r="B26" s="144"/>
      <c r="C26" s="144"/>
      <c r="D26" s="144"/>
      <c r="E26" s="144"/>
      <c r="F26" s="114"/>
      <c r="G26" s="145"/>
      <c r="H26" s="145"/>
      <c r="I26" s="146"/>
      <c r="K26" s="126"/>
    </row>
    <row r="27" spans="2:11" x14ac:dyDescent="0.25">
      <c r="B27" s="114"/>
      <c r="C27" s="114"/>
      <c r="D27" s="114"/>
      <c r="E27" s="114"/>
      <c r="F27" s="114"/>
      <c r="G27" s="573" t="s">
        <v>217</v>
      </c>
      <c r="H27" s="573"/>
      <c r="I27" s="120">
        <f>I19+I25</f>
        <v>0</v>
      </c>
      <c r="K27" s="147" t="s">
        <v>218</v>
      </c>
    </row>
  </sheetData>
  <sheetProtection algorithmName="SHA-512" hashValue="os1ry1hQr/WxugOHZgZQ1aGYoa5a/ECKqgK44nVyTqGciaeILRBcXxDNajqv+HwYhGRFUt613Y9qEG1ZrYcC1w==" saltValue="Vjcq/u6azszpngn/3vvodw==" spinCount="100000" sheet="1" objects="1" scenarios="1"/>
  <mergeCells count="14">
    <mergeCell ref="G27:H27"/>
    <mergeCell ref="B1:H1"/>
    <mergeCell ref="B2:I2"/>
    <mergeCell ref="B4:B5"/>
    <mergeCell ref="C4:C5"/>
    <mergeCell ref="D4:H4"/>
    <mergeCell ref="I4:I5"/>
    <mergeCell ref="B15:I18"/>
    <mergeCell ref="B23:I24"/>
    <mergeCell ref="P10:Q10"/>
    <mergeCell ref="T10:U10"/>
    <mergeCell ref="P11:Q11"/>
    <mergeCell ref="T11:U11"/>
    <mergeCell ref="T12:U12"/>
  </mergeCells>
  <pageMargins left="0.7" right="0.7" top="0.75" bottom="0.75" header="0.3" footer="0.3"/>
  <pageSetup scale="96"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20">
    <pageSetUpPr fitToPage="1"/>
  </sheetPr>
  <dimension ref="A1:I24"/>
  <sheetViews>
    <sheetView workbookViewId="0">
      <selection sqref="A1:F1"/>
    </sheetView>
  </sheetViews>
  <sheetFormatPr defaultColWidth="9.140625" defaultRowHeight="15" x14ac:dyDescent="0.25"/>
  <cols>
    <col min="1" max="4" width="16.7109375" style="107" customWidth="1"/>
    <col min="5" max="6" width="20.5703125" style="107" customWidth="1"/>
    <col min="7" max="7" width="20.28515625" style="107" customWidth="1"/>
    <col min="8" max="8" width="2.5703125" style="107" customWidth="1"/>
    <col min="9" max="16384" width="9.140625" style="107"/>
  </cols>
  <sheetData>
    <row r="1" spans="1:9" ht="27.75" customHeight="1" x14ac:dyDescent="0.25">
      <c r="A1" s="555" t="s">
        <v>154</v>
      </c>
      <c r="B1" s="555"/>
      <c r="C1" s="555"/>
      <c r="D1" s="555"/>
      <c r="E1" s="555"/>
      <c r="F1" s="555"/>
      <c r="G1" s="114" t="s">
        <v>65</v>
      </c>
    </row>
    <row r="2" spans="1:9" ht="93.75" customHeight="1" x14ac:dyDescent="0.25">
      <c r="A2" s="565" t="s">
        <v>278</v>
      </c>
      <c r="B2" s="565"/>
      <c r="C2" s="565"/>
      <c r="D2" s="565"/>
      <c r="E2" s="565"/>
      <c r="F2" s="565"/>
      <c r="G2" s="565"/>
      <c r="H2" s="115"/>
      <c r="I2" s="115"/>
    </row>
    <row r="3" spans="1:9" ht="9" customHeight="1" x14ac:dyDescent="0.25">
      <c r="A3" s="116"/>
      <c r="B3" s="116"/>
      <c r="C3" s="116"/>
      <c r="D3" s="116"/>
      <c r="E3" s="116"/>
      <c r="F3" s="116"/>
      <c r="G3" s="116"/>
      <c r="H3" s="115"/>
      <c r="I3" s="115"/>
    </row>
    <row r="4" spans="1:9" ht="25.5" customHeight="1" x14ac:dyDescent="0.25">
      <c r="A4" s="583" t="s">
        <v>279</v>
      </c>
      <c r="B4" s="583"/>
      <c r="C4" s="583"/>
      <c r="D4" s="583"/>
      <c r="E4" s="583" t="s">
        <v>280</v>
      </c>
      <c r="F4" s="583"/>
      <c r="G4" s="583" t="s">
        <v>174</v>
      </c>
      <c r="H4" s="115"/>
      <c r="I4" s="115"/>
    </row>
    <row r="5" spans="1:9" x14ac:dyDescent="0.25">
      <c r="A5" s="583"/>
      <c r="B5" s="583"/>
      <c r="C5" s="583"/>
      <c r="D5" s="583"/>
      <c r="E5" s="187" t="s">
        <v>257</v>
      </c>
      <c r="F5" s="187" t="s">
        <v>174</v>
      </c>
      <c r="G5" s="583"/>
      <c r="H5" s="115"/>
      <c r="I5" s="115"/>
    </row>
    <row r="6" spans="1:9" x14ac:dyDescent="0.25">
      <c r="A6" s="582"/>
      <c r="B6" s="582"/>
      <c r="C6" s="582"/>
      <c r="D6" s="582"/>
      <c r="E6" s="116"/>
      <c r="F6" s="116"/>
      <c r="G6" s="120">
        <f>ROUND(+E6*F6,2)</f>
        <v>0</v>
      </c>
      <c r="H6" s="115"/>
      <c r="I6" s="115"/>
    </row>
    <row r="7" spans="1:9" ht="15" customHeight="1" x14ac:dyDescent="0.4">
      <c r="A7" s="581"/>
      <c r="B7" s="581"/>
      <c r="C7" s="581"/>
      <c r="D7" s="581"/>
      <c r="E7" s="188"/>
      <c r="F7" s="189"/>
      <c r="G7" s="123">
        <f>ROUND(+E7*F7,2)</f>
        <v>0</v>
      </c>
      <c r="H7" s="115"/>
      <c r="I7" s="115"/>
    </row>
    <row r="8" spans="1:9" x14ac:dyDescent="0.25">
      <c r="A8" s="581"/>
      <c r="B8" s="581"/>
      <c r="C8" s="581"/>
      <c r="D8" s="581"/>
      <c r="E8" s="161"/>
      <c r="F8" s="125" t="s">
        <v>164</v>
      </c>
      <c r="G8" s="120">
        <f>SUM(G6:G7)</f>
        <v>0</v>
      </c>
      <c r="H8" s="121"/>
      <c r="I8" s="126" t="s">
        <v>197</v>
      </c>
    </row>
    <row r="9" spans="1:9" x14ac:dyDescent="0.25">
      <c r="A9" s="581"/>
      <c r="B9" s="581"/>
      <c r="C9" s="581"/>
      <c r="D9" s="581"/>
      <c r="E9" s="148"/>
      <c r="F9" s="190"/>
      <c r="G9" s="155"/>
      <c r="H9" s="121"/>
      <c r="I9" s="121"/>
    </row>
    <row r="10" spans="1:9" ht="17.25" x14ac:dyDescent="0.4">
      <c r="A10" s="581"/>
      <c r="B10" s="581"/>
      <c r="C10" s="581"/>
      <c r="D10" s="581"/>
      <c r="E10" s="188"/>
      <c r="F10" s="189"/>
      <c r="G10" s="123">
        <f>ROUND(+E10*F10,2)</f>
        <v>0</v>
      </c>
      <c r="H10" s="183"/>
      <c r="I10" s="127"/>
    </row>
    <row r="11" spans="1:9" x14ac:dyDescent="0.25">
      <c r="A11" s="581"/>
      <c r="B11" s="581"/>
      <c r="C11" s="581"/>
      <c r="D11" s="581"/>
      <c r="E11" s="129"/>
      <c r="F11" s="130" t="s">
        <v>177</v>
      </c>
      <c r="G11" s="120">
        <f>SUM(G10)</f>
        <v>0</v>
      </c>
      <c r="H11" s="183"/>
      <c r="I11" s="126" t="s">
        <v>198</v>
      </c>
    </row>
    <row r="12" spans="1:9" x14ac:dyDescent="0.25">
      <c r="A12" s="114"/>
      <c r="B12" s="114"/>
      <c r="C12" s="114"/>
      <c r="D12" s="114"/>
      <c r="E12" s="114"/>
      <c r="F12" s="124"/>
      <c r="G12" s="128"/>
    </row>
    <row r="13" spans="1:9" x14ac:dyDescent="0.25">
      <c r="A13" s="76" t="s">
        <v>281</v>
      </c>
      <c r="B13" s="133"/>
      <c r="C13" s="133"/>
      <c r="D13" s="133"/>
      <c r="E13" s="133"/>
      <c r="F13" s="133"/>
      <c r="G13" s="156"/>
      <c r="H13" s="191"/>
      <c r="I13" s="126" t="s">
        <v>168</v>
      </c>
    </row>
    <row r="14" spans="1:9" ht="42" customHeight="1" x14ac:dyDescent="0.25">
      <c r="A14" s="549"/>
      <c r="B14" s="550"/>
      <c r="C14" s="550"/>
      <c r="D14" s="550"/>
      <c r="E14" s="550"/>
      <c r="F14" s="550"/>
      <c r="G14" s="551"/>
      <c r="H14" s="191"/>
      <c r="I14" s="91"/>
    </row>
    <row r="15" spans="1:9" x14ac:dyDescent="0.25">
      <c r="A15" s="136"/>
      <c r="B15" s="137"/>
      <c r="C15" s="137"/>
      <c r="D15" s="137"/>
      <c r="E15" s="137"/>
      <c r="F15" s="138"/>
      <c r="G15" s="168"/>
      <c r="I15" s="91"/>
    </row>
    <row r="16" spans="1:9" x14ac:dyDescent="0.25">
      <c r="A16" s="139"/>
      <c r="B16" s="140"/>
      <c r="C16" s="140"/>
      <c r="D16" s="140"/>
      <c r="E16" s="141"/>
      <c r="F16" s="78" t="s">
        <v>164</v>
      </c>
      <c r="G16" s="142">
        <f>+G8</f>
        <v>0</v>
      </c>
      <c r="I16" s="126" t="s">
        <v>199</v>
      </c>
    </row>
    <row r="17" spans="1:9" x14ac:dyDescent="0.25">
      <c r="A17" s="114"/>
      <c r="B17" s="114"/>
      <c r="C17" s="114"/>
      <c r="D17" s="114"/>
      <c r="E17" s="114"/>
      <c r="F17" s="114"/>
      <c r="G17" s="114"/>
    </row>
    <row r="18" spans="1:9" x14ac:dyDescent="0.25">
      <c r="A18" s="114"/>
      <c r="B18" s="114"/>
      <c r="C18" s="114"/>
      <c r="D18" s="114"/>
      <c r="E18" s="114"/>
      <c r="F18" s="114"/>
      <c r="G18" s="114"/>
    </row>
    <row r="19" spans="1:9" x14ac:dyDescent="0.25">
      <c r="A19" s="76" t="s">
        <v>282</v>
      </c>
      <c r="B19" s="79"/>
      <c r="C19" s="80"/>
      <c r="D19" s="80"/>
      <c r="E19" s="80"/>
      <c r="F19" s="80"/>
      <c r="G19" s="84"/>
      <c r="I19" s="126" t="s">
        <v>168</v>
      </c>
    </row>
    <row r="20" spans="1:9" ht="42" customHeight="1" x14ac:dyDescent="0.25">
      <c r="A20" s="549"/>
      <c r="B20" s="550"/>
      <c r="C20" s="550"/>
      <c r="D20" s="550"/>
      <c r="E20" s="550"/>
      <c r="F20" s="550"/>
      <c r="G20" s="551"/>
    </row>
    <row r="21" spans="1:9" ht="15" customHeight="1" x14ac:dyDescent="0.25">
      <c r="A21" s="192"/>
      <c r="B21" s="193"/>
      <c r="C21" s="193"/>
      <c r="D21" s="193"/>
      <c r="E21" s="193"/>
      <c r="F21" s="130"/>
      <c r="G21" s="168"/>
    </row>
    <row r="22" spans="1:9" x14ac:dyDescent="0.25">
      <c r="A22" s="81"/>
      <c r="B22" s="82"/>
      <c r="C22" s="82"/>
      <c r="D22" s="82"/>
      <c r="E22" s="141"/>
      <c r="F22" s="78" t="s">
        <v>177</v>
      </c>
      <c r="G22" s="142">
        <f>+G11</f>
        <v>0</v>
      </c>
      <c r="I22" s="126" t="s">
        <v>200</v>
      </c>
    </row>
    <row r="23" spans="1:9" x14ac:dyDescent="0.25">
      <c r="A23" s="144"/>
      <c r="B23" s="144"/>
      <c r="C23" s="144"/>
      <c r="D23" s="144"/>
      <c r="E23" s="114"/>
      <c r="F23" s="145"/>
      <c r="G23" s="194"/>
      <c r="I23" s="126"/>
    </row>
    <row r="24" spans="1:9" x14ac:dyDescent="0.25">
      <c r="A24" s="114"/>
      <c r="B24" s="114"/>
      <c r="C24" s="114"/>
      <c r="D24" s="114"/>
      <c r="E24" s="573" t="s">
        <v>283</v>
      </c>
      <c r="F24" s="573"/>
      <c r="G24" s="120">
        <f>+G15+G16+G21+G22</f>
        <v>0</v>
      </c>
      <c r="I24" s="147" t="s">
        <v>201</v>
      </c>
    </row>
  </sheetData>
  <sheetProtection password="DBAD" sheet="1" objects="1" scenarios="1"/>
  <mergeCells count="14">
    <mergeCell ref="A6:D6"/>
    <mergeCell ref="A1:F1"/>
    <mergeCell ref="A2:G2"/>
    <mergeCell ref="A4:D5"/>
    <mergeCell ref="E4:F4"/>
    <mergeCell ref="G4:G5"/>
    <mergeCell ref="A20:G20"/>
    <mergeCell ref="E24:F24"/>
    <mergeCell ref="A7:D7"/>
    <mergeCell ref="A8:D8"/>
    <mergeCell ref="A9:D9"/>
    <mergeCell ref="A10:D10"/>
    <mergeCell ref="A11:D11"/>
    <mergeCell ref="A14:G14"/>
  </mergeCells>
  <pageMargins left="0.7" right="0.7" top="0.75" bottom="0.75" header="0.3" footer="0.3"/>
  <pageSetup scale="95"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21">
    <pageSetUpPr fitToPage="1"/>
  </sheetPr>
  <dimension ref="B1:AA30"/>
  <sheetViews>
    <sheetView workbookViewId="0">
      <selection activeCell="B1" sqref="B1:G1"/>
    </sheetView>
  </sheetViews>
  <sheetFormatPr defaultColWidth="9.140625" defaultRowHeight="15" x14ac:dyDescent="0.25"/>
  <cols>
    <col min="1" max="1" width="2.5703125" style="298" customWidth="1"/>
    <col min="2" max="5" width="17.28515625" style="298" customWidth="1"/>
    <col min="6" max="7" width="17.5703125" style="298" customWidth="1"/>
    <col min="8" max="8" width="17.140625" style="298" customWidth="1"/>
    <col min="9" max="9" width="2.85546875" style="298" customWidth="1"/>
    <col min="10" max="16384" width="9.140625" style="298"/>
  </cols>
  <sheetData>
    <row r="1" spans="2:27" ht="29.25" customHeight="1" x14ac:dyDescent="0.25">
      <c r="B1" s="555" t="s">
        <v>154</v>
      </c>
      <c r="C1" s="555"/>
      <c r="D1" s="555"/>
      <c r="E1" s="555"/>
      <c r="F1" s="555"/>
      <c r="G1" s="555"/>
      <c r="H1" s="114">
        <f>'Section A'!F4</f>
        <v>0</v>
      </c>
    </row>
    <row r="2" spans="2:27" ht="43.5" customHeight="1" x14ac:dyDescent="0.25">
      <c r="B2" s="565" t="s">
        <v>272</v>
      </c>
      <c r="C2" s="565"/>
      <c r="D2" s="565"/>
      <c r="E2" s="565"/>
      <c r="F2" s="565"/>
      <c r="G2" s="565"/>
      <c r="H2" s="565"/>
      <c r="I2" s="115"/>
      <c r="J2" s="115"/>
    </row>
    <row r="3" spans="2:27" ht="15" customHeight="1" x14ac:dyDescent="0.25">
      <c r="B3" s="583" t="s">
        <v>273</v>
      </c>
      <c r="C3" s="583"/>
      <c r="D3" s="583"/>
      <c r="E3" s="583"/>
      <c r="F3" s="583" t="s">
        <v>157</v>
      </c>
      <c r="G3" s="583"/>
      <c r="H3" s="583" t="s">
        <v>158</v>
      </c>
      <c r="I3" s="115"/>
      <c r="J3" s="115"/>
    </row>
    <row r="4" spans="2:27" ht="17.25" customHeight="1" x14ac:dyDescent="0.25">
      <c r="B4" s="583"/>
      <c r="C4" s="583"/>
      <c r="D4" s="583"/>
      <c r="E4" s="583"/>
      <c r="F4" s="338" t="s">
        <v>274</v>
      </c>
      <c r="G4" s="338" t="s">
        <v>158</v>
      </c>
      <c r="H4" s="583"/>
      <c r="I4" s="115"/>
      <c r="J4" s="115"/>
    </row>
    <row r="5" spans="2:27" x14ac:dyDescent="0.25">
      <c r="B5" s="584"/>
      <c r="C5" s="584"/>
      <c r="D5" s="584"/>
      <c r="E5" s="584"/>
      <c r="F5" s="148"/>
      <c r="G5" s="148"/>
      <c r="H5" s="120">
        <f t="shared" ref="H5:H10" si="0">ROUND(F5*G5,2)</f>
        <v>0</v>
      </c>
      <c r="I5" s="299"/>
      <c r="J5" s="299"/>
    </row>
    <row r="6" spans="2:27" x14ac:dyDescent="0.25">
      <c r="B6" s="584"/>
      <c r="C6" s="584"/>
      <c r="D6" s="584"/>
      <c r="E6" s="584"/>
      <c r="F6" s="148"/>
      <c r="G6" s="148"/>
      <c r="H6" s="120">
        <f t="shared" si="0"/>
        <v>0</v>
      </c>
      <c r="I6" s="299"/>
      <c r="J6" s="299"/>
    </row>
    <row r="7" spans="2:27" x14ac:dyDescent="0.25">
      <c r="B7" s="584"/>
      <c r="C7" s="584"/>
      <c r="D7" s="584"/>
      <c r="E7" s="584"/>
      <c r="F7" s="148"/>
      <c r="G7" s="148"/>
      <c r="H7" s="120">
        <f t="shared" si="0"/>
        <v>0</v>
      </c>
    </row>
    <row r="8" spans="2:27" x14ac:dyDescent="0.25">
      <c r="B8" s="584"/>
      <c r="C8" s="584"/>
      <c r="D8" s="584"/>
      <c r="E8" s="584"/>
      <c r="F8" s="148"/>
      <c r="G8" s="148"/>
      <c r="H8" s="120">
        <f t="shared" si="0"/>
        <v>0</v>
      </c>
    </row>
    <row r="9" spans="2:27" x14ac:dyDescent="0.25">
      <c r="B9" s="584"/>
      <c r="C9" s="584"/>
      <c r="D9" s="584"/>
      <c r="E9" s="584"/>
      <c r="F9" s="148"/>
      <c r="G9" s="148"/>
      <c r="H9" s="120">
        <f t="shared" si="0"/>
        <v>0</v>
      </c>
    </row>
    <row r="10" spans="2:27" ht="17.25" x14ac:dyDescent="0.4">
      <c r="B10" s="584"/>
      <c r="C10" s="584"/>
      <c r="D10" s="584"/>
      <c r="E10" s="584"/>
      <c r="F10" s="148"/>
      <c r="G10" s="148"/>
      <c r="H10" s="123">
        <f t="shared" si="0"/>
        <v>0</v>
      </c>
    </row>
    <row r="11" spans="2:27" x14ac:dyDescent="0.25">
      <c r="B11" s="584"/>
      <c r="C11" s="584"/>
      <c r="D11" s="584"/>
      <c r="E11" s="584"/>
      <c r="F11" s="161"/>
      <c r="G11" s="339" t="s">
        <v>164</v>
      </c>
      <c r="H11" s="120">
        <f>SUM(H5:H10)</f>
        <v>0</v>
      </c>
      <c r="J11" s="126" t="s">
        <v>165</v>
      </c>
    </row>
    <row r="12" spans="2:27" x14ac:dyDescent="0.25">
      <c r="B12" s="584"/>
      <c r="C12" s="584"/>
      <c r="D12" s="584"/>
      <c r="E12" s="584"/>
      <c r="F12" s="114"/>
      <c r="G12" s="165"/>
      <c r="H12" s="128"/>
    </row>
    <row r="13" spans="2:27" ht="17.25" x14ac:dyDescent="0.4">
      <c r="B13" s="584"/>
      <c r="C13" s="584"/>
      <c r="D13" s="584"/>
      <c r="E13" s="584"/>
      <c r="F13" s="148"/>
      <c r="G13" s="155"/>
      <c r="H13" s="123">
        <f>ROUND(F13*G13,2)</f>
        <v>0</v>
      </c>
    </row>
    <row r="14" spans="2:27" x14ac:dyDescent="0.25">
      <c r="B14" s="584"/>
      <c r="C14" s="584"/>
      <c r="D14" s="584"/>
      <c r="E14" s="584"/>
      <c r="F14" s="129"/>
      <c r="G14" s="130" t="s">
        <v>177</v>
      </c>
      <c r="H14" s="120">
        <f>SUM(H13)</f>
        <v>0</v>
      </c>
      <c r="J14" s="126" t="s">
        <v>167</v>
      </c>
    </row>
    <row r="15" spans="2:27" x14ac:dyDescent="0.25">
      <c r="B15" s="114"/>
      <c r="C15" s="114"/>
      <c r="D15" s="114"/>
      <c r="E15" s="114"/>
      <c r="F15" s="114"/>
      <c r="G15" s="165"/>
      <c r="H15" s="128"/>
      <c r="S15" s="183"/>
      <c r="T15" s="183"/>
      <c r="U15" s="183"/>
      <c r="V15" s="183"/>
      <c r="W15" s="571"/>
      <c r="X15" s="571"/>
      <c r="Y15" s="183"/>
      <c r="Z15" s="183"/>
      <c r="AA15" s="335"/>
    </row>
    <row r="16" spans="2:27" x14ac:dyDescent="0.25">
      <c r="B16" s="76" t="s">
        <v>275</v>
      </c>
      <c r="C16" s="133"/>
      <c r="D16" s="133"/>
      <c r="E16" s="133"/>
      <c r="F16" s="133"/>
      <c r="G16" s="133"/>
      <c r="H16" s="156"/>
      <c r="J16" s="126" t="s">
        <v>168</v>
      </c>
      <c r="S16" s="570"/>
      <c r="T16" s="570"/>
      <c r="U16" s="183"/>
      <c r="V16" s="183"/>
      <c r="W16" s="569"/>
      <c r="X16" s="569"/>
      <c r="Y16" s="183"/>
      <c r="Z16" s="183"/>
      <c r="AA16" s="184"/>
    </row>
    <row r="17" spans="2:27" x14ac:dyDescent="0.25">
      <c r="B17" s="549"/>
      <c r="C17" s="550"/>
      <c r="D17" s="550"/>
      <c r="E17" s="550"/>
      <c r="F17" s="550"/>
      <c r="G17" s="550"/>
      <c r="H17" s="551"/>
      <c r="J17" s="91"/>
      <c r="S17" s="570"/>
      <c r="T17" s="570"/>
      <c r="U17" s="183"/>
      <c r="V17" s="183"/>
      <c r="W17" s="570"/>
      <c r="X17" s="570"/>
      <c r="Y17" s="183"/>
      <c r="Z17" s="183"/>
      <c r="AA17" s="185"/>
    </row>
    <row r="18" spans="2:27" ht="16.5" customHeight="1" x14ac:dyDescent="0.25">
      <c r="B18" s="549"/>
      <c r="C18" s="550"/>
      <c r="D18" s="550"/>
      <c r="E18" s="550"/>
      <c r="F18" s="550"/>
      <c r="G18" s="550"/>
      <c r="H18" s="551"/>
      <c r="J18" s="91"/>
      <c r="S18" s="334"/>
      <c r="T18" s="334"/>
      <c r="U18" s="183"/>
      <c r="V18" s="183"/>
      <c r="W18" s="334"/>
      <c r="X18" s="334"/>
      <c r="Y18" s="183"/>
      <c r="Z18" s="183"/>
      <c r="AA18" s="185"/>
    </row>
    <row r="19" spans="2:27" x14ac:dyDescent="0.25">
      <c r="B19" s="549"/>
      <c r="C19" s="550"/>
      <c r="D19" s="550"/>
      <c r="E19" s="550"/>
      <c r="F19" s="550"/>
      <c r="G19" s="550"/>
      <c r="H19" s="551"/>
      <c r="J19" s="91"/>
      <c r="S19" s="334"/>
      <c r="T19" s="334"/>
      <c r="U19" s="183"/>
      <c r="V19" s="183"/>
      <c r="W19" s="334"/>
      <c r="X19" s="334"/>
      <c r="Y19" s="183"/>
      <c r="Z19" s="127"/>
      <c r="AA19" s="186"/>
    </row>
    <row r="20" spans="2:27" x14ac:dyDescent="0.25">
      <c r="B20" s="549"/>
      <c r="C20" s="550"/>
      <c r="D20" s="550"/>
      <c r="E20" s="550"/>
      <c r="F20" s="550"/>
      <c r="G20" s="550"/>
      <c r="H20" s="551"/>
      <c r="J20" s="91"/>
    </row>
    <row r="21" spans="2:27" x14ac:dyDescent="0.25">
      <c r="B21" s="139"/>
      <c r="C21" s="140"/>
      <c r="D21" s="140"/>
      <c r="E21" s="140"/>
      <c r="F21" s="141"/>
      <c r="G21" s="353" t="s">
        <v>164</v>
      </c>
      <c r="H21" s="142">
        <f>+H11</f>
        <v>0</v>
      </c>
      <c r="J21" s="126" t="s">
        <v>169</v>
      </c>
    </row>
    <row r="22" spans="2:27" x14ac:dyDescent="0.25">
      <c r="B22" s="114"/>
      <c r="C22" s="114"/>
      <c r="D22" s="114"/>
      <c r="E22" s="114"/>
      <c r="F22" s="114"/>
      <c r="G22" s="114"/>
      <c r="H22" s="114"/>
    </row>
    <row r="23" spans="2:27" x14ac:dyDescent="0.25">
      <c r="B23" s="114"/>
      <c r="C23" s="114"/>
      <c r="D23" s="114"/>
      <c r="E23" s="114"/>
      <c r="F23" s="114"/>
      <c r="G23" s="114"/>
      <c r="H23" s="114"/>
    </row>
    <row r="24" spans="2:27" x14ac:dyDescent="0.25">
      <c r="B24" s="76" t="s">
        <v>276</v>
      </c>
      <c r="C24" s="79"/>
      <c r="D24" s="80"/>
      <c r="E24" s="80"/>
      <c r="F24" s="80"/>
      <c r="G24" s="80"/>
      <c r="H24" s="84"/>
      <c r="J24" s="126" t="s">
        <v>168</v>
      </c>
    </row>
    <row r="25" spans="2:27" x14ac:dyDescent="0.25">
      <c r="B25" s="575"/>
      <c r="C25" s="576"/>
      <c r="D25" s="576"/>
      <c r="E25" s="576"/>
      <c r="F25" s="576"/>
      <c r="G25" s="576"/>
      <c r="H25" s="577"/>
    </row>
    <row r="26" spans="2:27" x14ac:dyDescent="0.25">
      <c r="B26" s="575"/>
      <c r="C26" s="576"/>
      <c r="D26" s="576"/>
      <c r="E26" s="576"/>
      <c r="F26" s="576"/>
      <c r="G26" s="576"/>
      <c r="H26" s="577"/>
    </row>
    <row r="27" spans="2:27" x14ac:dyDescent="0.25">
      <c r="B27" s="81"/>
      <c r="C27" s="82"/>
      <c r="D27" s="82"/>
      <c r="E27" s="82"/>
      <c r="F27" s="141"/>
      <c r="G27" s="78" t="s">
        <v>177</v>
      </c>
      <c r="H27" s="142">
        <f>+H14</f>
        <v>0</v>
      </c>
      <c r="J27" s="126" t="s">
        <v>170</v>
      </c>
    </row>
    <row r="28" spans="2:27" x14ac:dyDescent="0.25">
      <c r="B28" s="144"/>
      <c r="C28" s="144"/>
      <c r="D28" s="144"/>
      <c r="E28" s="144"/>
      <c r="F28" s="114"/>
      <c r="G28" s="145"/>
      <c r="H28" s="146"/>
      <c r="J28" s="126"/>
    </row>
    <row r="29" spans="2:27" x14ac:dyDescent="0.25">
      <c r="B29" s="114"/>
      <c r="C29" s="114"/>
      <c r="D29" s="114"/>
      <c r="E29" s="114"/>
      <c r="F29" s="573" t="s">
        <v>277</v>
      </c>
      <c r="G29" s="573"/>
      <c r="H29" s="120">
        <f>+H20+H21+H26+H27</f>
        <v>0</v>
      </c>
      <c r="J29" s="147" t="s">
        <v>171</v>
      </c>
    </row>
    <row r="30" spans="2:27" x14ac:dyDescent="0.25">
      <c r="B30" s="158"/>
      <c r="C30" s="158"/>
      <c r="D30" s="158"/>
      <c r="E30" s="158"/>
      <c r="F30" s="158"/>
      <c r="G30" s="158"/>
      <c r="H30" s="158"/>
    </row>
  </sheetData>
  <sheetProtection algorithmName="SHA-512" hashValue="NDaU6bjrCwzyB/Y/YjoVMsQduMNqxZrqyq7CUbdJSNk6c/aMMkUMjczzjgLym2i+6rpfsw5LCAYlmSRtjSIQOw==" saltValue="Lxy+00i+KctPv7aF+ZkDZg==" spinCount="100000" sheet="1" objects="1" scenarios="1"/>
  <mergeCells count="23">
    <mergeCell ref="B11:E11"/>
    <mergeCell ref="B1:G1"/>
    <mergeCell ref="B2:H2"/>
    <mergeCell ref="B3:E4"/>
    <mergeCell ref="F3:G3"/>
    <mergeCell ref="H3:H4"/>
    <mergeCell ref="B5:E5"/>
    <mergeCell ref="B6:E6"/>
    <mergeCell ref="B7:E7"/>
    <mergeCell ref="B8:E8"/>
    <mergeCell ref="B9:E9"/>
    <mergeCell ref="B10:E10"/>
    <mergeCell ref="S17:T17"/>
    <mergeCell ref="W17:X17"/>
    <mergeCell ref="F29:G29"/>
    <mergeCell ref="B12:E12"/>
    <mergeCell ref="B13:E13"/>
    <mergeCell ref="B14:E14"/>
    <mergeCell ref="W15:X15"/>
    <mergeCell ref="S16:T16"/>
    <mergeCell ref="W16:X16"/>
    <mergeCell ref="B17:H20"/>
    <mergeCell ref="B25:H26"/>
  </mergeCells>
  <pageMargins left="0.7" right="0.7" top="0.75" bottom="0.75" header="0.3" footer="0.3"/>
  <pageSetup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22">
    <pageSetUpPr fitToPage="1"/>
  </sheetPr>
  <dimension ref="A1:I30"/>
  <sheetViews>
    <sheetView workbookViewId="0">
      <selection sqref="A1:F1"/>
    </sheetView>
  </sheetViews>
  <sheetFormatPr defaultColWidth="9.140625" defaultRowHeight="15" x14ac:dyDescent="0.25"/>
  <cols>
    <col min="1" max="3" width="18.7109375" style="107" customWidth="1"/>
    <col min="4" max="4" width="17.140625" style="107" customWidth="1"/>
    <col min="5" max="5" width="16.28515625" style="107" customWidth="1"/>
    <col min="6" max="6" width="19.140625" style="107" customWidth="1"/>
    <col min="7" max="7" width="18.7109375" style="107" customWidth="1"/>
    <col min="8" max="8" width="2.85546875" style="107" customWidth="1"/>
    <col min="9" max="16384" width="9.140625" style="107"/>
  </cols>
  <sheetData>
    <row r="1" spans="1:9" ht="20.25" customHeight="1" x14ac:dyDescent="0.25">
      <c r="A1" s="555" t="s">
        <v>154</v>
      </c>
      <c r="B1" s="555"/>
      <c r="C1" s="555"/>
      <c r="D1" s="555"/>
      <c r="E1" s="555"/>
      <c r="F1" s="555"/>
      <c r="G1" s="114" t="s">
        <v>65</v>
      </c>
    </row>
    <row r="2" spans="1:9" ht="54.75" customHeight="1" x14ac:dyDescent="0.25">
      <c r="A2" s="558" t="s">
        <v>262</v>
      </c>
      <c r="B2" s="558"/>
      <c r="C2" s="558"/>
      <c r="D2" s="558"/>
      <c r="E2" s="558"/>
      <c r="F2" s="558"/>
      <c r="G2" s="558"/>
      <c r="H2" s="115"/>
    </row>
    <row r="3" spans="1:9" ht="13.5" customHeight="1" x14ac:dyDescent="0.25">
      <c r="A3" s="585" t="s">
        <v>263</v>
      </c>
      <c r="B3" s="586"/>
      <c r="C3" s="586"/>
      <c r="D3" s="586"/>
      <c r="E3" s="586"/>
      <c r="F3" s="586"/>
      <c r="G3" s="586"/>
      <c r="H3" s="115"/>
    </row>
    <row r="4" spans="1:9" ht="90" customHeight="1" x14ac:dyDescent="0.25">
      <c r="A4" s="558" t="s">
        <v>264</v>
      </c>
      <c r="B4" s="558"/>
      <c r="C4" s="558"/>
      <c r="D4" s="558"/>
      <c r="E4" s="558"/>
      <c r="F4" s="558"/>
      <c r="G4" s="558"/>
      <c r="H4" s="115"/>
    </row>
    <row r="5" spans="1:9" ht="8.25" customHeight="1" x14ac:dyDescent="0.25">
      <c r="A5" s="558"/>
      <c r="B5" s="558"/>
      <c r="C5" s="558"/>
      <c r="D5" s="558"/>
      <c r="E5" s="558"/>
      <c r="F5" s="558"/>
      <c r="G5" s="558"/>
      <c r="H5" s="115"/>
    </row>
    <row r="6" spans="1:9" ht="15" customHeight="1" x14ac:dyDescent="0.25">
      <c r="A6" s="583" t="s">
        <v>265</v>
      </c>
      <c r="B6" s="583" t="s">
        <v>266</v>
      </c>
      <c r="C6" s="583" t="s">
        <v>267</v>
      </c>
      <c r="D6" s="583"/>
      <c r="E6" s="583"/>
      <c r="F6" s="583"/>
      <c r="G6" s="583" t="s">
        <v>158</v>
      </c>
      <c r="H6" s="115"/>
    </row>
    <row r="7" spans="1:9" x14ac:dyDescent="0.25">
      <c r="A7" s="583"/>
      <c r="B7" s="583"/>
      <c r="C7" s="583"/>
      <c r="D7" s="583"/>
      <c r="E7" s="583"/>
      <c r="F7" s="583"/>
      <c r="G7" s="583"/>
      <c r="H7" s="115"/>
    </row>
    <row r="8" spans="1:9" ht="29.25" customHeight="1" x14ac:dyDescent="0.25">
      <c r="A8" s="169"/>
      <c r="B8" s="170"/>
      <c r="C8" s="171"/>
      <c r="D8" s="172"/>
      <c r="E8" s="172"/>
      <c r="F8" s="172"/>
      <c r="G8" s="151">
        <v>0</v>
      </c>
      <c r="H8" s="121"/>
    </row>
    <row r="9" spans="1:9" ht="17.25" customHeight="1" x14ac:dyDescent="0.25">
      <c r="A9" s="164"/>
      <c r="B9" s="148"/>
      <c r="C9" s="148"/>
      <c r="D9" s="148"/>
      <c r="E9" s="148"/>
      <c r="F9" s="148"/>
      <c r="G9" s="151">
        <v>0</v>
      </c>
      <c r="H9" s="121"/>
    </row>
    <row r="10" spans="1:9" ht="22.5" customHeight="1" x14ac:dyDescent="0.25">
      <c r="A10" s="173"/>
      <c r="B10" s="170"/>
      <c r="C10" s="174"/>
      <c r="D10" s="174"/>
      <c r="E10" s="174"/>
      <c r="F10" s="174"/>
      <c r="G10" s="151">
        <v>0</v>
      </c>
      <c r="H10" s="121"/>
    </row>
    <row r="11" spans="1:9" ht="16.5" x14ac:dyDescent="0.35">
      <c r="A11" s="117"/>
      <c r="B11" s="117"/>
      <c r="C11" s="117"/>
      <c r="D11" s="117"/>
      <c r="E11" s="119"/>
      <c r="F11" s="118"/>
      <c r="G11" s="175">
        <v>0</v>
      </c>
    </row>
    <row r="12" spans="1:9" x14ac:dyDescent="0.25">
      <c r="A12" s="114"/>
      <c r="B12" s="114"/>
      <c r="C12" s="114"/>
      <c r="D12" s="114"/>
      <c r="E12" s="161"/>
      <c r="F12" s="125" t="s">
        <v>164</v>
      </c>
      <c r="G12" s="120">
        <f>SUM(G8:G11)</f>
        <v>0</v>
      </c>
      <c r="I12" s="126" t="s">
        <v>197</v>
      </c>
    </row>
    <row r="13" spans="1:9" x14ac:dyDescent="0.25">
      <c r="A13" s="114"/>
      <c r="B13" s="114"/>
      <c r="C13" s="114"/>
      <c r="D13" s="114"/>
      <c r="E13" s="114"/>
      <c r="F13" s="165"/>
      <c r="G13" s="128"/>
    </row>
    <row r="14" spans="1:9" ht="16.5" x14ac:dyDescent="0.35">
      <c r="A14" s="114"/>
      <c r="B14" s="114"/>
      <c r="C14" s="114"/>
      <c r="D14" s="114"/>
      <c r="E14" s="114"/>
      <c r="F14" s="165"/>
      <c r="G14" s="175">
        <v>0</v>
      </c>
    </row>
    <row r="15" spans="1:9" x14ac:dyDescent="0.25">
      <c r="A15" s="114"/>
      <c r="B15" s="114"/>
      <c r="C15" s="114"/>
      <c r="D15" s="114"/>
      <c r="E15" s="129"/>
      <c r="F15" s="130" t="s">
        <v>268</v>
      </c>
      <c r="G15" s="120">
        <f>G14</f>
        <v>0</v>
      </c>
      <c r="I15" s="126" t="s">
        <v>198</v>
      </c>
    </row>
    <row r="16" spans="1:9" x14ac:dyDescent="0.25">
      <c r="A16" s="114"/>
      <c r="B16" s="114"/>
      <c r="C16" s="114"/>
      <c r="D16" s="114"/>
      <c r="E16" s="114"/>
      <c r="F16" s="165"/>
      <c r="G16" s="128"/>
    </row>
    <row r="17" spans="1:9" x14ac:dyDescent="0.25">
      <c r="A17" s="76" t="s">
        <v>269</v>
      </c>
      <c r="B17" s="133"/>
      <c r="C17" s="133"/>
      <c r="D17" s="133"/>
      <c r="E17" s="133"/>
      <c r="F17" s="133"/>
      <c r="G17" s="156"/>
      <c r="I17" s="126" t="s">
        <v>168</v>
      </c>
    </row>
    <row r="18" spans="1:9" x14ac:dyDescent="0.25">
      <c r="A18" s="85"/>
      <c r="B18" s="176"/>
      <c r="C18" s="176"/>
      <c r="D18" s="176"/>
      <c r="E18" s="176"/>
      <c r="F18" s="176"/>
      <c r="G18" s="177"/>
      <c r="I18" s="91"/>
    </row>
    <row r="19" spans="1:9" ht="15.75" customHeight="1" x14ac:dyDescent="0.25">
      <c r="A19" s="178"/>
      <c r="B19" s="176"/>
      <c r="C19" s="176"/>
      <c r="D19" s="176"/>
      <c r="E19" s="176"/>
      <c r="F19" s="176"/>
      <c r="G19" s="177"/>
      <c r="I19" s="91"/>
    </row>
    <row r="20" spans="1:9" ht="14.25" customHeight="1" x14ac:dyDescent="0.25">
      <c r="A20" s="179"/>
      <c r="B20" s="180"/>
      <c r="C20" s="180"/>
      <c r="D20" s="180"/>
      <c r="E20" s="180"/>
      <c r="F20" s="138"/>
      <c r="G20" s="181"/>
      <c r="I20" s="91"/>
    </row>
    <row r="21" spans="1:9" hidden="1" x14ac:dyDescent="0.25">
      <c r="A21" s="136"/>
      <c r="B21" s="137"/>
      <c r="C21" s="137"/>
      <c r="D21" s="137"/>
      <c r="E21" s="137"/>
      <c r="F21" s="137"/>
      <c r="G21" s="157"/>
      <c r="I21" s="91"/>
    </row>
    <row r="22" spans="1:9" x14ac:dyDescent="0.25">
      <c r="A22" s="139"/>
      <c r="B22" s="140"/>
      <c r="C22" s="140"/>
      <c r="D22" s="140"/>
      <c r="E22" s="141"/>
      <c r="F22" s="162" t="s">
        <v>164</v>
      </c>
      <c r="G22" s="142">
        <f>+G12</f>
        <v>0</v>
      </c>
      <c r="I22" s="126" t="s">
        <v>199</v>
      </c>
    </row>
    <row r="23" spans="1:9" ht="14.25" customHeight="1" x14ac:dyDescent="0.25">
      <c r="A23" s="114"/>
      <c r="B23" s="114"/>
      <c r="C23" s="114"/>
      <c r="D23" s="114"/>
      <c r="E23" s="114"/>
      <c r="F23" s="114"/>
      <c r="G23" s="114"/>
      <c r="I23" s="91"/>
    </row>
    <row r="24" spans="1:9" hidden="1" x14ac:dyDescent="0.25">
      <c r="A24" s="114"/>
      <c r="B24" s="114"/>
      <c r="C24" s="114"/>
      <c r="D24" s="114"/>
      <c r="E24" s="114"/>
      <c r="F24" s="114"/>
      <c r="G24" s="114"/>
      <c r="I24" s="91"/>
    </row>
    <row r="25" spans="1:9" x14ac:dyDescent="0.25">
      <c r="A25" s="76" t="s">
        <v>270</v>
      </c>
      <c r="B25" s="79"/>
      <c r="C25" s="80"/>
      <c r="D25" s="80"/>
      <c r="E25" s="80"/>
      <c r="F25" s="80"/>
      <c r="G25" s="84"/>
      <c r="I25" s="126" t="s">
        <v>168</v>
      </c>
    </row>
    <row r="26" spans="1:9" ht="14.25" customHeight="1" x14ac:dyDescent="0.25">
      <c r="A26" s="143"/>
      <c r="B26" s="144"/>
      <c r="C26" s="144"/>
      <c r="D26" s="144"/>
      <c r="E26" s="144"/>
      <c r="F26" s="144"/>
      <c r="G26" s="159"/>
    </row>
    <row r="27" spans="1:9" ht="14.25" customHeight="1" x14ac:dyDescent="0.25">
      <c r="A27" s="143"/>
      <c r="B27" s="144"/>
      <c r="C27" s="144"/>
      <c r="D27" s="144"/>
      <c r="E27" s="144"/>
      <c r="F27" s="182"/>
      <c r="G27" s="168"/>
    </row>
    <row r="28" spans="1:9" ht="15.75" customHeight="1" x14ac:dyDescent="0.25">
      <c r="A28" s="81"/>
      <c r="B28" s="82"/>
      <c r="C28" s="82"/>
      <c r="D28" s="82"/>
      <c r="E28" s="141"/>
      <c r="F28" s="78" t="s">
        <v>268</v>
      </c>
      <c r="G28" s="142">
        <f>+G15</f>
        <v>0</v>
      </c>
      <c r="I28" s="126" t="s">
        <v>200</v>
      </c>
    </row>
    <row r="29" spans="1:9" ht="15.75" customHeight="1" x14ac:dyDescent="0.25">
      <c r="A29" s="144"/>
      <c r="B29" s="144"/>
      <c r="C29" s="144"/>
      <c r="D29" s="144"/>
      <c r="E29" s="114"/>
      <c r="F29" s="145"/>
      <c r="G29" s="146"/>
      <c r="I29" s="126"/>
    </row>
    <row r="30" spans="1:9" x14ac:dyDescent="0.25">
      <c r="A30" s="114"/>
      <c r="B30" s="114"/>
      <c r="C30" s="114"/>
      <c r="D30" s="114"/>
      <c r="E30" s="573" t="s">
        <v>271</v>
      </c>
      <c r="F30" s="573"/>
      <c r="G30" s="120">
        <f>+G22+G20+G27+G28</f>
        <v>0</v>
      </c>
      <c r="I30" s="147" t="s">
        <v>201</v>
      </c>
    </row>
  </sheetData>
  <sheetProtection password="DBAD" sheet="1" objects="1" scenarios="1"/>
  <mergeCells count="10">
    <mergeCell ref="E30:F30"/>
    <mergeCell ref="A1:F1"/>
    <mergeCell ref="A2:G2"/>
    <mergeCell ref="A3:G3"/>
    <mergeCell ref="A4:G4"/>
    <mergeCell ref="A5:G5"/>
    <mergeCell ref="A6:A7"/>
    <mergeCell ref="B6:B7"/>
    <mergeCell ref="C6:F7"/>
    <mergeCell ref="G6:G7"/>
  </mergeCells>
  <pageMargins left="0.7" right="0.7" top="0.75" bottom="0.75" header="0.3" footer="0.3"/>
  <pageSetup scale="95" fitToHeight="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23">
    <pageSetUpPr fitToPage="1"/>
  </sheetPr>
  <dimension ref="A1:K35"/>
  <sheetViews>
    <sheetView workbookViewId="0">
      <selection activeCell="B1" sqref="B1:H1"/>
    </sheetView>
  </sheetViews>
  <sheetFormatPr defaultColWidth="9.140625" defaultRowHeight="15" x14ac:dyDescent="0.25"/>
  <cols>
    <col min="1" max="1" width="2.5703125" style="298" customWidth="1"/>
    <col min="2" max="2" width="37.140625" style="298" customWidth="1"/>
    <col min="3" max="3" width="11.5703125" style="298" customWidth="1"/>
    <col min="4" max="8" width="13" style="298" customWidth="1"/>
    <col min="9" max="9" width="14.5703125" style="298" customWidth="1"/>
    <col min="10" max="10" width="2.85546875" style="298" customWidth="1"/>
    <col min="11" max="16384" width="9.140625" style="298"/>
  </cols>
  <sheetData>
    <row r="1" spans="1:11" ht="30" customHeight="1" x14ac:dyDescent="0.25">
      <c r="A1" s="158"/>
      <c r="B1" s="555" t="s">
        <v>154</v>
      </c>
      <c r="C1" s="555"/>
      <c r="D1" s="555"/>
      <c r="E1" s="555"/>
      <c r="F1" s="555"/>
      <c r="G1" s="555"/>
      <c r="H1" s="555"/>
      <c r="I1" s="114">
        <f>'Section A'!F4</f>
        <v>0</v>
      </c>
      <c r="J1" s="158"/>
    </row>
    <row r="2" spans="1:11" ht="46.5" customHeight="1" x14ac:dyDescent="0.25">
      <c r="A2" s="158"/>
      <c r="B2" s="558" t="s">
        <v>252</v>
      </c>
      <c r="C2" s="558"/>
      <c r="D2" s="558"/>
      <c r="E2" s="558"/>
      <c r="F2" s="558"/>
      <c r="G2" s="558"/>
      <c r="H2" s="558"/>
      <c r="I2" s="558"/>
      <c r="J2" s="158"/>
    </row>
    <row r="3" spans="1:11" ht="16.5" customHeight="1" x14ac:dyDescent="0.25">
      <c r="A3" s="158"/>
      <c r="B3" s="556" t="s">
        <v>253</v>
      </c>
      <c r="C3" s="567" t="s">
        <v>254</v>
      </c>
      <c r="D3" s="567"/>
      <c r="E3" s="567"/>
      <c r="F3" s="567" t="s">
        <v>157</v>
      </c>
      <c r="G3" s="567"/>
      <c r="H3" s="567"/>
      <c r="I3" s="567" t="s">
        <v>158</v>
      </c>
      <c r="J3" s="158"/>
    </row>
    <row r="4" spans="1:11" ht="14.25" customHeight="1" x14ac:dyDescent="0.25">
      <c r="A4" s="158"/>
      <c r="B4" s="556"/>
      <c r="C4" s="567"/>
      <c r="D4" s="567"/>
      <c r="E4" s="567"/>
      <c r="F4" s="354" t="s">
        <v>255</v>
      </c>
      <c r="G4" s="354" t="s">
        <v>256</v>
      </c>
      <c r="H4" s="354" t="s">
        <v>257</v>
      </c>
      <c r="I4" s="567"/>
      <c r="J4" s="158"/>
    </row>
    <row r="5" spans="1:11" x14ac:dyDescent="0.25">
      <c r="A5" s="158"/>
      <c r="B5" s="400"/>
      <c r="C5" s="588"/>
      <c r="D5" s="588"/>
      <c r="E5" s="588"/>
      <c r="F5" s="114"/>
      <c r="G5" s="114"/>
      <c r="H5" s="114"/>
      <c r="I5" s="120">
        <f>ROUND(+F5*H5,2)</f>
        <v>0</v>
      </c>
      <c r="J5" s="158"/>
    </row>
    <row r="6" spans="1:11" ht="15" customHeight="1" x14ac:dyDescent="0.4">
      <c r="A6" s="158"/>
      <c r="B6" s="400"/>
      <c r="C6" s="588"/>
      <c r="D6" s="588"/>
      <c r="E6" s="588"/>
      <c r="F6" s="114"/>
      <c r="G6" s="114"/>
      <c r="H6" s="114"/>
      <c r="I6" s="123">
        <f>ROUND(+F6*H6,2)</f>
        <v>0</v>
      </c>
      <c r="J6" s="158"/>
    </row>
    <row r="7" spans="1:11" x14ac:dyDescent="0.25">
      <c r="A7" s="158"/>
      <c r="B7" s="117"/>
      <c r="C7" s="117"/>
      <c r="D7" s="117"/>
      <c r="E7" s="117"/>
      <c r="F7" s="117"/>
      <c r="G7" s="161"/>
      <c r="H7" s="339" t="s">
        <v>164</v>
      </c>
      <c r="I7" s="120">
        <f>SUM(I6:I6)</f>
        <v>0</v>
      </c>
      <c r="J7" s="158"/>
      <c r="K7" s="126" t="s">
        <v>211</v>
      </c>
    </row>
    <row r="8" spans="1:11" x14ac:dyDescent="0.25">
      <c r="A8" s="158"/>
      <c r="B8" s="117"/>
      <c r="C8" s="117"/>
      <c r="D8" s="117"/>
      <c r="E8" s="117"/>
      <c r="F8" s="117"/>
      <c r="G8" s="339"/>
      <c r="H8" s="339"/>
      <c r="I8" s="120"/>
      <c r="J8" s="158"/>
      <c r="K8" s="126"/>
    </row>
    <row r="9" spans="1:11" ht="17.25" x14ac:dyDescent="0.4">
      <c r="A9" s="158"/>
      <c r="B9" s="117"/>
      <c r="C9" s="117"/>
      <c r="D9" s="117"/>
      <c r="E9" s="117"/>
      <c r="F9" s="122"/>
      <c r="G9" s="118"/>
      <c r="H9" s="118"/>
      <c r="I9" s="123">
        <f>ROUND(+F9*H9,2)</f>
        <v>0</v>
      </c>
      <c r="J9" s="158"/>
    </row>
    <row r="10" spans="1:11" x14ac:dyDescent="0.25">
      <c r="A10" s="158"/>
      <c r="B10" s="117"/>
      <c r="C10" s="117"/>
      <c r="D10" s="117"/>
      <c r="E10" s="117"/>
      <c r="F10" s="117"/>
      <c r="G10" s="129"/>
      <c r="H10" s="130" t="s">
        <v>177</v>
      </c>
      <c r="I10" s="120">
        <f>I9</f>
        <v>0</v>
      </c>
      <c r="J10" s="158"/>
      <c r="K10" s="126" t="s">
        <v>212</v>
      </c>
    </row>
    <row r="11" spans="1:11" x14ac:dyDescent="0.25">
      <c r="A11" s="158"/>
      <c r="B11" s="117"/>
      <c r="C11" s="117"/>
      <c r="D11" s="117"/>
      <c r="E11" s="117"/>
      <c r="F11" s="117"/>
      <c r="G11" s="339"/>
      <c r="H11" s="339"/>
      <c r="I11" s="120"/>
      <c r="J11" s="158"/>
    </row>
    <row r="12" spans="1:11" x14ac:dyDescent="0.25">
      <c r="A12" s="158"/>
      <c r="B12" s="567" t="s">
        <v>258</v>
      </c>
      <c r="C12" s="567" t="s">
        <v>207</v>
      </c>
      <c r="D12" s="574" t="s">
        <v>157</v>
      </c>
      <c r="E12" s="574"/>
      <c r="F12" s="574"/>
      <c r="G12" s="574"/>
      <c r="H12" s="574"/>
      <c r="I12" s="567" t="s">
        <v>158</v>
      </c>
      <c r="J12" s="158"/>
    </row>
    <row r="13" spans="1:11" x14ac:dyDescent="0.25">
      <c r="A13" s="158"/>
      <c r="B13" s="567"/>
      <c r="C13" s="567"/>
      <c r="D13" s="350" t="s">
        <v>208</v>
      </c>
      <c r="E13" s="350" t="s">
        <v>209</v>
      </c>
      <c r="F13" s="350" t="s">
        <v>196</v>
      </c>
      <c r="G13" s="350" t="s">
        <v>195</v>
      </c>
      <c r="H13" s="350" t="s">
        <v>210</v>
      </c>
      <c r="I13" s="567"/>
      <c r="J13" s="158"/>
    </row>
    <row r="14" spans="1:11" x14ac:dyDescent="0.25">
      <c r="A14" s="158"/>
      <c r="B14" s="400"/>
      <c r="C14" s="116"/>
      <c r="D14" s="116"/>
      <c r="E14" s="116"/>
      <c r="F14" s="116"/>
      <c r="G14" s="116"/>
      <c r="H14" s="116"/>
      <c r="I14" s="120">
        <f>ROUND(E14*G14*H14,2)</f>
        <v>0</v>
      </c>
      <c r="J14" s="158"/>
    </row>
    <row r="15" spans="1:11" ht="17.25" x14ac:dyDescent="0.4">
      <c r="A15" s="158"/>
      <c r="B15" s="117"/>
      <c r="C15" s="117"/>
      <c r="D15" s="119"/>
      <c r="E15" s="122"/>
      <c r="F15" s="119"/>
      <c r="G15" s="119"/>
      <c r="H15" s="119"/>
      <c r="I15" s="123">
        <f>ROUND(E15*G15*H15,2)</f>
        <v>0</v>
      </c>
      <c r="J15" s="158"/>
    </row>
    <row r="16" spans="1:11" x14ac:dyDescent="0.25">
      <c r="A16" s="158"/>
      <c r="B16" s="114"/>
      <c r="C16" s="114"/>
      <c r="D16" s="114"/>
      <c r="E16" s="124"/>
      <c r="F16" s="114"/>
      <c r="G16" s="587" t="s">
        <v>164</v>
      </c>
      <c r="H16" s="587"/>
      <c r="I16" s="120">
        <f>SUM(I15:I15)</f>
        <v>0</v>
      </c>
      <c r="J16" s="158"/>
      <c r="K16" s="126" t="s">
        <v>211</v>
      </c>
    </row>
    <row r="17" spans="1:11" x14ac:dyDescent="0.25">
      <c r="A17" s="158"/>
      <c r="B17" s="114"/>
      <c r="C17" s="114"/>
      <c r="D17" s="114"/>
      <c r="E17" s="124"/>
      <c r="F17" s="114"/>
      <c r="G17" s="339"/>
      <c r="H17" s="339"/>
      <c r="I17" s="120"/>
      <c r="J17" s="158"/>
      <c r="K17" s="126"/>
    </row>
    <row r="18" spans="1:11" ht="17.25" x14ac:dyDescent="0.4">
      <c r="A18" s="158"/>
      <c r="B18" s="148"/>
      <c r="C18" s="148"/>
      <c r="D18" s="119"/>
      <c r="E18" s="122"/>
      <c r="F18" s="119"/>
      <c r="G18" s="119"/>
      <c r="H18" s="119"/>
      <c r="I18" s="123">
        <f>ROUND(E18*G18*H18,2)</f>
        <v>0</v>
      </c>
      <c r="J18" s="158"/>
    </row>
    <row r="19" spans="1:11" x14ac:dyDescent="0.25">
      <c r="A19" s="158"/>
      <c r="B19" s="114"/>
      <c r="C19" s="114"/>
      <c r="D19" s="114"/>
      <c r="E19" s="124"/>
      <c r="F19" s="114"/>
      <c r="G19" s="129"/>
      <c r="H19" s="130" t="s">
        <v>177</v>
      </c>
      <c r="I19" s="120">
        <f>I18</f>
        <v>0</v>
      </c>
      <c r="J19" s="158"/>
      <c r="K19" s="126" t="s">
        <v>212</v>
      </c>
    </row>
    <row r="20" spans="1:11" x14ac:dyDescent="0.25">
      <c r="A20" s="158"/>
      <c r="B20" s="114"/>
      <c r="C20" s="114"/>
      <c r="D20" s="114"/>
      <c r="E20" s="124"/>
      <c r="F20" s="114"/>
      <c r="G20" s="339"/>
      <c r="H20" s="339"/>
      <c r="I20" s="120"/>
      <c r="J20" s="158"/>
      <c r="K20" s="126"/>
    </row>
    <row r="21" spans="1:11" x14ac:dyDescent="0.25">
      <c r="A21" s="158"/>
      <c r="B21" s="76" t="s">
        <v>259</v>
      </c>
      <c r="C21" s="133"/>
      <c r="D21" s="133"/>
      <c r="E21" s="133"/>
      <c r="F21" s="133"/>
      <c r="G21" s="133"/>
      <c r="H21" s="133"/>
      <c r="I21" s="351"/>
      <c r="J21" s="158"/>
      <c r="K21" s="126" t="s">
        <v>168</v>
      </c>
    </row>
    <row r="22" spans="1:11" ht="30" customHeight="1" x14ac:dyDescent="0.25">
      <c r="A22" s="158"/>
      <c r="B22" s="549"/>
      <c r="C22" s="550"/>
      <c r="D22" s="550"/>
      <c r="E22" s="550"/>
      <c r="F22" s="550"/>
      <c r="G22" s="550"/>
      <c r="H22" s="550"/>
      <c r="I22" s="551"/>
      <c r="J22" s="158"/>
      <c r="K22" s="91"/>
    </row>
    <row r="23" spans="1:11" x14ac:dyDescent="0.25">
      <c r="A23" s="158"/>
      <c r="B23" s="549"/>
      <c r="C23" s="550"/>
      <c r="D23" s="550"/>
      <c r="E23" s="550"/>
      <c r="F23" s="550"/>
      <c r="G23" s="550"/>
      <c r="H23" s="550"/>
      <c r="I23" s="551"/>
      <c r="J23" s="158"/>
      <c r="K23" s="91"/>
    </row>
    <row r="24" spans="1:11" ht="14.45" customHeight="1" x14ac:dyDescent="0.25">
      <c r="A24" s="158"/>
      <c r="B24" s="549"/>
      <c r="C24" s="550"/>
      <c r="D24" s="550"/>
      <c r="E24" s="550"/>
      <c r="F24" s="550"/>
      <c r="G24" s="550"/>
      <c r="H24" s="550"/>
      <c r="I24" s="551"/>
      <c r="J24" s="158"/>
      <c r="K24" s="126"/>
    </row>
    <row r="25" spans="1:11" ht="14.45" customHeight="1" x14ac:dyDescent="0.25">
      <c r="A25" s="158"/>
      <c r="B25" s="549"/>
      <c r="C25" s="550"/>
      <c r="D25" s="550"/>
      <c r="E25" s="550"/>
      <c r="F25" s="550"/>
      <c r="G25" s="550"/>
      <c r="H25" s="550"/>
      <c r="I25" s="551"/>
      <c r="J25" s="158"/>
      <c r="K25" s="126" t="s">
        <v>214</v>
      </c>
    </row>
    <row r="26" spans="1:11" x14ac:dyDescent="0.25">
      <c r="A26" s="158"/>
      <c r="B26" s="139"/>
      <c r="C26" s="140"/>
      <c r="D26" s="140"/>
      <c r="E26" s="140"/>
      <c r="F26" s="141"/>
      <c r="G26" s="77"/>
      <c r="H26" s="353" t="s">
        <v>164</v>
      </c>
      <c r="I26" s="142">
        <f>+I16+I7</f>
        <v>0</v>
      </c>
      <c r="J26" s="158"/>
    </row>
    <row r="27" spans="1:11" x14ac:dyDescent="0.25">
      <c r="A27" s="158"/>
      <c r="B27" s="114"/>
      <c r="C27" s="114"/>
      <c r="D27" s="114"/>
      <c r="E27" s="114"/>
      <c r="F27" s="114"/>
      <c r="G27" s="114"/>
      <c r="H27" s="114"/>
      <c r="I27" s="114"/>
      <c r="J27" s="158"/>
      <c r="K27" s="126"/>
    </row>
    <row r="28" spans="1:11" x14ac:dyDescent="0.25">
      <c r="A28" s="158"/>
      <c r="B28" s="114"/>
      <c r="C28" s="114"/>
      <c r="D28" s="114"/>
      <c r="E28" s="114"/>
      <c r="F28" s="114"/>
      <c r="G28" s="114"/>
      <c r="H28" s="114"/>
      <c r="I28" s="114"/>
      <c r="J28" s="158"/>
    </row>
    <row r="29" spans="1:11" x14ac:dyDescent="0.25">
      <c r="A29" s="158"/>
      <c r="B29" s="76" t="s">
        <v>260</v>
      </c>
      <c r="C29" s="79"/>
      <c r="D29" s="80"/>
      <c r="E29" s="80"/>
      <c r="F29" s="80"/>
      <c r="G29" s="80"/>
      <c r="H29" s="80"/>
      <c r="I29" s="352"/>
      <c r="J29" s="158"/>
      <c r="K29" s="126" t="s">
        <v>168</v>
      </c>
    </row>
    <row r="30" spans="1:11" x14ac:dyDescent="0.25">
      <c r="A30" s="158"/>
      <c r="B30" s="578"/>
      <c r="C30" s="579"/>
      <c r="D30" s="579"/>
      <c r="E30" s="579"/>
      <c r="F30" s="579"/>
      <c r="G30" s="579"/>
      <c r="H30" s="579"/>
      <c r="I30" s="580"/>
      <c r="J30" s="158"/>
    </row>
    <row r="31" spans="1:11" x14ac:dyDescent="0.25">
      <c r="A31" s="158"/>
      <c r="B31" s="578"/>
      <c r="C31" s="579"/>
      <c r="D31" s="579"/>
      <c r="E31" s="579"/>
      <c r="F31" s="579"/>
      <c r="G31" s="579"/>
      <c r="H31" s="579"/>
      <c r="I31" s="580"/>
      <c r="J31" s="158"/>
    </row>
    <row r="32" spans="1:11" x14ac:dyDescent="0.25">
      <c r="A32" s="158"/>
      <c r="B32" s="81"/>
      <c r="C32" s="82"/>
      <c r="D32" s="82"/>
      <c r="E32" s="82"/>
      <c r="F32" s="141"/>
      <c r="G32" s="78"/>
      <c r="H32" s="355" t="s">
        <v>177</v>
      </c>
      <c r="I32" s="142">
        <f>+I10+I19</f>
        <v>0</v>
      </c>
      <c r="J32" s="158"/>
      <c r="K32" s="126" t="s">
        <v>216</v>
      </c>
    </row>
    <row r="33" spans="1:11" x14ac:dyDescent="0.25">
      <c r="A33" s="158"/>
      <c r="B33" s="144"/>
      <c r="C33" s="144"/>
      <c r="D33" s="144"/>
      <c r="E33" s="144"/>
      <c r="F33" s="114"/>
      <c r="G33" s="145"/>
      <c r="H33" s="145"/>
      <c r="I33" s="146"/>
      <c r="J33" s="158"/>
      <c r="K33" s="126"/>
    </row>
    <row r="34" spans="1:11" x14ac:dyDescent="0.25">
      <c r="A34" s="158"/>
      <c r="B34" s="114"/>
      <c r="C34" s="114"/>
      <c r="D34" s="114"/>
      <c r="E34" s="114"/>
      <c r="F34" s="114"/>
      <c r="G34" s="573" t="s">
        <v>261</v>
      </c>
      <c r="H34" s="573"/>
      <c r="I34" s="120">
        <f>+I26+I32</f>
        <v>0</v>
      </c>
      <c r="J34" s="158"/>
      <c r="K34" s="147" t="s">
        <v>218</v>
      </c>
    </row>
    <row r="35" spans="1:11" x14ac:dyDescent="0.25">
      <c r="A35" s="158"/>
      <c r="B35" s="158"/>
      <c r="C35" s="158"/>
      <c r="D35" s="158"/>
      <c r="E35" s="158"/>
      <c r="F35" s="158"/>
      <c r="G35" s="158"/>
      <c r="H35" s="158"/>
      <c r="I35" s="158"/>
      <c r="J35" s="158"/>
    </row>
  </sheetData>
  <sheetProtection algorithmName="SHA-512" hashValue="0sqhIw3o2+XLABOne3XYpojQ1j4ic8inxwshrKW7Ov9H7PBtnj/xY7DnCPfZlOLsOhJHWEkkyZPXu92j2ORiEQ==" saltValue="PEAgr359U79ISeZI8KyEUg==" spinCount="100000" sheet="1" objects="1" scenarios="1"/>
  <mergeCells count="16">
    <mergeCell ref="B1:H1"/>
    <mergeCell ref="B2:I2"/>
    <mergeCell ref="B3:B4"/>
    <mergeCell ref="C3:E4"/>
    <mergeCell ref="F3:H3"/>
    <mergeCell ref="I3:I4"/>
    <mergeCell ref="C5:E5"/>
    <mergeCell ref="C6:E6"/>
    <mergeCell ref="B12:B13"/>
    <mergeCell ref="C12:C13"/>
    <mergeCell ref="D12:H12"/>
    <mergeCell ref="I12:I13"/>
    <mergeCell ref="B22:I25"/>
    <mergeCell ref="B30:I31"/>
    <mergeCell ref="G16:H16"/>
    <mergeCell ref="G34:H34"/>
  </mergeCells>
  <pageMargins left="0.7" right="0.7" top="0.75" bottom="0.75" header="0.3" footer="0.3"/>
  <pageSetup scale="95" fitToHeight="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24">
    <pageSetUpPr fitToPage="1"/>
  </sheetPr>
  <dimension ref="A1:I24"/>
  <sheetViews>
    <sheetView workbookViewId="0">
      <selection sqref="A1:F1"/>
    </sheetView>
  </sheetViews>
  <sheetFormatPr defaultColWidth="9.140625" defaultRowHeight="15" x14ac:dyDescent="0.25"/>
  <cols>
    <col min="1" max="2" width="23.28515625" style="107" customWidth="1"/>
    <col min="3" max="5" width="16.5703125" style="107" customWidth="1"/>
    <col min="6" max="6" width="15" style="107" customWidth="1"/>
    <col min="7" max="7" width="16.5703125" style="107" customWidth="1"/>
    <col min="8" max="8" width="2.28515625" style="107" customWidth="1"/>
    <col min="9" max="16384" width="9.140625" style="107"/>
  </cols>
  <sheetData>
    <row r="1" spans="1:9" ht="30" customHeight="1" x14ac:dyDescent="0.25">
      <c r="A1" s="555" t="s">
        <v>154</v>
      </c>
      <c r="B1" s="555"/>
      <c r="C1" s="555"/>
      <c r="D1" s="555"/>
      <c r="E1" s="555"/>
      <c r="F1" s="555"/>
      <c r="G1" s="114" t="s">
        <v>65</v>
      </c>
    </row>
    <row r="2" spans="1:9" ht="63" customHeight="1" x14ac:dyDescent="0.25">
      <c r="A2" s="558" t="s">
        <v>246</v>
      </c>
      <c r="B2" s="558"/>
      <c r="C2" s="558"/>
      <c r="D2" s="558"/>
      <c r="E2" s="558"/>
      <c r="F2" s="558"/>
      <c r="G2" s="558"/>
    </row>
    <row r="3" spans="1:9" ht="25.5" customHeight="1" x14ac:dyDescent="0.25">
      <c r="A3" s="583" t="s">
        <v>237</v>
      </c>
      <c r="B3" s="583"/>
      <c r="C3" s="583" t="s">
        <v>238</v>
      </c>
      <c r="D3" s="583"/>
      <c r="E3" s="583"/>
      <c r="F3" s="583"/>
      <c r="G3" s="163" t="s">
        <v>158</v>
      </c>
    </row>
    <row r="4" spans="1:9" x14ac:dyDescent="0.25">
      <c r="A4" s="164" t="s">
        <v>247</v>
      </c>
      <c r="B4" s="148"/>
      <c r="C4" s="148"/>
      <c r="D4" s="148"/>
      <c r="E4" s="148"/>
      <c r="F4" s="148"/>
      <c r="G4" s="155"/>
    </row>
    <row r="5" spans="1:9" ht="17.25" x14ac:dyDescent="0.4">
      <c r="A5" s="117" t="s">
        <v>248</v>
      </c>
      <c r="B5" s="117"/>
      <c r="C5" s="117"/>
      <c r="D5" s="117"/>
      <c r="E5" s="119"/>
      <c r="F5" s="118"/>
      <c r="G5" s="123">
        <v>0</v>
      </c>
    </row>
    <row r="6" spans="1:9" x14ac:dyDescent="0.25">
      <c r="A6" s="114"/>
      <c r="B6" s="114"/>
      <c r="C6" s="114"/>
      <c r="D6" s="114"/>
      <c r="E6" s="587" t="s">
        <v>220</v>
      </c>
      <c r="F6" s="587"/>
      <c r="G6" s="120">
        <f>SUM(G4:G5)</f>
        <v>0</v>
      </c>
      <c r="I6" s="126" t="s">
        <v>197</v>
      </c>
    </row>
    <row r="7" spans="1:9" x14ac:dyDescent="0.25">
      <c r="A7" s="114"/>
      <c r="B7" s="114"/>
      <c r="C7" s="114"/>
      <c r="D7" s="114"/>
      <c r="E7" s="114"/>
      <c r="F7" s="114"/>
      <c r="G7" s="128"/>
    </row>
    <row r="8" spans="1:9" x14ac:dyDescent="0.25">
      <c r="A8" s="114"/>
      <c r="B8" s="114"/>
      <c r="C8" s="114"/>
      <c r="D8" s="114"/>
      <c r="E8" s="114"/>
      <c r="F8" s="114"/>
      <c r="G8" s="167">
        <v>0</v>
      </c>
    </row>
    <row r="9" spans="1:9" x14ac:dyDescent="0.25">
      <c r="A9" s="114"/>
      <c r="B9" s="114"/>
      <c r="C9" s="114"/>
      <c r="D9" s="114"/>
      <c r="E9" s="129"/>
      <c r="F9" s="130" t="s">
        <v>177</v>
      </c>
      <c r="G9" s="120">
        <f>G8</f>
        <v>0</v>
      </c>
      <c r="I9" s="126" t="s">
        <v>198</v>
      </c>
    </row>
    <row r="10" spans="1:9" x14ac:dyDescent="0.25">
      <c r="A10" s="114"/>
      <c r="B10" s="114"/>
      <c r="C10" s="114"/>
      <c r="D10" s="114"/>
      <c r="E10" s="114"/>
      <c r="F10" s="165"/>
      <c r="G10" s="128"/>
    </row>
    <row r="11" spans="1:9" x14ac:dyDescent="0.25">
      <c r="A11" s="76" t="s">
        <v>249</v>
      </c>
      <c r="B11" s="133"/>
      <c r="C11" s="133"/>
      <c r="D11" s="133"/>
      <c r="E11" s="133"/>
      <c r="F11" s="133"/>
      <c r="G11" s="156"/>
      <c r="I11" s="126" t="s">
        <v>168</v>
      </c>
    </row>
    <row r="12" spans="1:9" x14ac:dyDescent="0.25">
      <c r="A12" s="166"/>
      <c r="B12" s="137"/>
      <c r="C12" s="137"/>
      <c r="D12" s="137"/>
      <c r="E12" s="137"/>
      <c r="F12" s="137"/>
      <c r="G12" s="157"/>
    </row>
    <row r="13" spans="1:9" x14ac:dyDescent="0.25">
      <c r="A13" s="136"/>
      <c r="B13" s="137"/>
      <c r="C13" s="137"/>
      <c r="D13" s="137"/>
      <c r="E13" s="137"/>
      <c r="F13" s="137"/>
      <c r="G13" s="157"/>
      <c r="I13" s="126"/>
    </row>
    <row r="14" spans="1:9" x14ac:dyDescent="0.25">
      <c r="A14" s="136"/>
      <c r="B14" s="137"/>
      <c r="C14" s="137"/>
      <c r="D14" s="137"/>
      <c r="E14" s="137"/>
      <c r="F14" s="137"/>
      <c r="G14" s="157"/>
      <c r="I14" s="126"/>
    </row>
    <row r="15" spans="1:9" x14ac:dyDescent="0.25">
      <c r="A15" s="136"/>
      <c r="B15" s="137"/>
      <c r="C15" s="137"/>
      <c r="D15" s="137"/>
      <c r="E15" s="137"/>
      <c r="F15" s="137"/>
      <c r="G15" s="157"/>
      <c r="I15" s="126"/>
    </row>
    <row r="16" spans="1:9" x14ac:dyDescent="0.25">
      <c r="A16" s="139"/>
      <c r="B16" s="140"/>
      <c r="C16" s="140"/>
      <c r="D16" s="140"/>
      <c r="E16" s="141"/>
      <c r="F16" s="77" t="s">
        <v>164</v>
      </c>
      <c r="G16" s="142">
        <f>+G6</f>
        <v>0</v>
      </c>
      <c r="I16" s="126" t="s">
        <v>199</v>
      </c>
    </row>
    <row r="17" spans="1:9" x14ac:dyDescent="0.25">
      <c r="A17" s="114"/>
      <c r="B17" s="114"/>
      <c r="C17" s="114"/>
      <c r="D17" s="114"/>
      <c r="E17" s="114"/>
      <c r="F17" s="114"/>
      <c r="G17" s="114"/>
      <c r="I17" s="126"/>
    </row>
    <row r="18" spans="1:9" x14ac:dyDescent="0.25">
      <c r="A18" s="114"/>
      <c r="B18" s="114"/>
      <c r="C18" s="114"/>
      <c r="D18" s="114"/>
      <c r="E18" s="114"/>
      <c r="F18" s="114"/>
      <c r="G18" s="114"/>
    </row>
    <row r="19" spans="1:9" x14ac:dyDescent="0.25">
      <c r="A19" s="76" t="s">
        <v>250</v>
      </c>
      <c r="B19" s="79"/>
      <c r="C19" s="80"/>
      <c r="D19" s="80"/>
      <c r="E19" s="80"/>
      <c r="F19" s="80"/>
      <c r="G19" s="84"/>
      <c r="I19" s="126" t="s">
        <v>168</v>
      </c>
    </row>
    <row r="20" spans="1:9" x14ac:dyDescent="0.25">
      <c r="A20" s="143"/>
      <c r="B20" s="144"/>
      <c r="C20" s="144"/>
      <c r="D20" s="144"/>
      <c r="E20" s="144"/>
      <c r="F20" s="144"/>
      <c r="G20" s="159"/>
    </row>
    <row r="21" spans="1:9" x14ac:dyDescent="0.25">
      <c r="A21" s="143"/>
      <c r="B21" s="144"/>
      <c r="C21" s="144"/>
      <c r="D21" s="144"/>
      <c r="E21" s="144"/>
      <c r="F21" s="130"/>
      <c r="G21" s="83"/>
    </row>
    <row r="22" spans="1:9" x14ac:dyDescent="0.25">
      <c r="A22" s="81"/>
      <c r="B22" s="82"/>
      <c r="C22" s="82"/>
      <c r="D22" s="82"/>
      <c r="E22" s="141"/>
      <c r="F22" s="78" t="s">
        <v>177</v>
      </c>
      <c r="G22" s="142">
        <f>+G9</f>
        <v>0</v>
      </c>
      <c r="I22" s="126" t="s">
        <v>200</v>
      </c>
    </row>
    <row r="23" spans="1:9" x14ac:dyDescent="0.25">
      <c r="A23" s="114"/>
      <c r="B23" s="114"/>
      <c r="C23" s="114"/>
      <c r="D23" s="114"/>
      <c r="E23" s="114"/>
      <c r="F23" s="114"/>
      <c r="G23" s="160"/>
    </row>
    <row r="24" spans="1:9" x14ac:dyDescent="0.25">
      <c r="A24" s="114"/>
      <c r="B24" s="114"/>
      <c r="C24" s="114"/>
      <c r="D24" s="114"/>
      <c r="E24" s="573" t="s">
        <v>251</v>
      </c>
      <c r="F24" s="573"/>
      <c r="G24" s="120">
        <f>+G16+G22</f>
        <v>0</v>
      </c>
      <c r="I24" s="147" t="s">
        <v>201</v>
      </c>
    </row>
  </sheetData>
  <sheetProtection password="DBAD" sheet="1" objects="1" scenarios="1"/>
  <mergeCells count="6">
    <mergeCell ref="E24:F24"/>
    <mergeCell ref="A1:F1"/>
    <mergeCell ref="A2:G2"/>
    <mergeCell ref="A3:B3"/>
    <mergeCell ref="C3:F3"/>
    <mergeCell ref="E6:F6"/>
  </mergeCells>
  <pageMargins left="0.7" right="0.7" top="0.75" bottom="0.75" header="0.3" footer="0.3"/>
  <pageSetup scale="95" fitToHeight="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25">
    <pageSetUpPr fitToPage="1"/>
  </sheetPr>
  <dimension ref="B1:J29"/>
  <sheetViews>
    <sheetView workbookViewId="0">
      <selection activeCell="B1" sqref="B1:G1"/>
    </sheetView>
  </sheetViews>
  <sheetFormatPr defaultColWidth="9.140625" defaultRowHeight="12.75" x14ac:dyDescent="0.2"/>
  <cols>
    <col min="1" max="1" width="2.5703125" style="299" customWidth="1"/>
    <col min="2" max="2" width="18" style="299" customWidth="1"/>
    <col min="3" max="3" width="24" style="299" customWidth="1"/>
    <col min="4" max="7" width="16.85546875" style="299" customWidth="1"/>
    <col min="8" max="8" width="18.42578125" style="299" customWidth="1"/>
    <col min="9" max="9" width="2.7109375" style="299" customWidth="1"/>
    <col min="10" max="16384" width="9.140625" style="299"/>
  </cols>
  <sheetData>
    <row r="1" spans="2:10" ht="25.5" customHeight="1" x14ac:dyDescent="0.25">
      <c r="B1" s="555" t="s">
        <v>154</v>
      </c>
      <c r="C1" s="555"/>
      <c r="D1" s="555"/>
      <c r="E1" s="555"/>
      <c r="F1" s="555"/>
      <c r="G1" s="555"/>
      <c r="H1" s="114">
        <f>'Section A'!F4</f>
        <v>0</v>
      </c>
    </row>
    <row r="2" spans="2:10" ht="67.5" customHeight="1" x14ac:dyDescent="0.2">
      <c r="B2" s="589" t="s">
        <v>242</v>
      </c>
      <c r="C2" s="589"/>
      <c r="D2" s="589"/>
      <c r="E2" s="589"/>
      <c r="F2" s="589"/>
      <c r="G2" s="589"/>
      <c r="H2" s="589"/>
    </row>
    <row r="3" spans="2:10" x14ac:dyDescent="0.2">
      <c r="B3" s="148"/>
      <c r="C3" s="148"/>
      <c r="D3" s="148"/>
      <c r="E3" s="148"/>
      <c r="F3" s="148"/>
      <c r="G3" s="148"/>
      <c r="H3" s="148"/>
    </row>
    <row r="4" spans="2:10" x14ac:dyDescent="0.2">
      <c r="B4" s="556" t="s">
        <v>194</v>
      </c>
      <c r="C4" s="556"/>
      <c r="D4" s="556" t="s">
        <v>157</v>
      </c>
      <c r="E4" s="556"/>
      <c r="F4" s="556"/>
      <c r="G4" s="556"/>
      <c r="H4" s="556" t="s">
        <v>158</v>
      </c>
    </row>
    <row r="5" spans="2:10" x14ac:dyDescent="0.2">
      <c r="B5" s="556"/>
      <c r="C5" s="556"/>
      <c r="D5" s="340" t="s">
        <v>195</v>
      </c>
      <c r="E5" s="340" t="s">
        <v>196</v>
      </c>
      <c r="F5" s="340" t="s">
        <v>158</v>
      </c>
      <c r="G5" s="340" t="s">
        <v>162</v>
      </c>
      <c r="H5" s="556"/>
      <c r="J5" s="126" t="s">
        <v>163</v>
      </c>
    </row>
    <row r="6" spans="2:10" ht="15" x14ac:dyDescent="0.25">
      <c r="B6" s="150"/>
      <c r="C6" s="148"/>
      <c r="D6" s="119"/>
      <c r="E6" s="119"/>
      <c r="F6" s="122"/>
      <c r="G6" s="119"/>
      <c r="H6" s="120">
        <f>ROUND(+D6*F6*G6,2)</f>
        <v>0</v>
      </c>
      <c r="J6" s="91"/>
    </row>
    <row r="7" spans="2:10" ht="15" x14ac:dyDescent="0.25">
      <c r="B7" s="117"/>
      <c r="C7" s="117"/>
      <c r="D7" s="119"/>
      <c r="E7" s="119"/>
      <c r="F7" s="122"/>
      <c r="G7" s="119"/>
      <c r="H7" s="120">
        <f>ROUND(+D7*F7*G7,2)</f>
        <v>0</v>
      </c>
      <c r="J7" s="91"/>
    </row>
    <row r="8" spans="2:10" ht="17.25" x14ac:dyDescent="0.4">
      <c r="B8" s="117"/>
      <c r="C8" s="117"/>
      <c r="D8" s="119"/>
      <c r="E8" s="119"/>
      <c r="F8" s="122"/>
      <c r="G8" s="119"/>
      <c r="H8" s="123">
        <f>ROUND(+D8*F8*G8,2)</f>
        <v>0</v>
      </c>
      <c r="J8" s="91"/>
    </row>
    <row r="9" spans="2:10" ht="13.5" x14ac:dyDescent="0.25">
      <c r="B9" s="148"/>
      <c r="C9" s="148"/>
      <c r="D9" s="148"/>
      <c r="E9" s="148"/>
      <c r="F9" s="587" t="s">
        <v>220</v>
      </c>
      <c r="G9" s="587"/>
      <c r="H9" s="120">
        <f>SUM(H7:H8)</f>
        <v>0</v>
      </c>
      <c r="J9" s="126" t="s">
        <v>165</v>
      </c>
    </row>
    <row r="10" spans="2:10" x14ac:dyDescent="0.2">
      <c r="B10" s="148"/>
      <c r="C10" s="148"/>
      <c r="D10" s="148"/>
      <c r="E10" s="148"/>
      <c r="F10" s="152"/>
      <c r="G10" s="148"/>
      <c r="H10" s="155"/>
    </row>
    <row r="11" spans="2:10" ht="15.75" x14ac:dyDescent="0.4">
      <c r="B11" s="148"/>
      <c r="C11" s="148"/>
      <c r="D11" s="119"/>
      <c r="E11" s="119"/>
      <c r="F11" s="122"/>
      <c r="G11" s="119"/>
      <c r="H11" s="123">
        <f>ROUND(+D11*F11*G11,2)</f>
        <v>0</v>
      </c>
    </row>
    <row r="12" spans="2:10" ht="13.5" x14ac:dyDescent="0.25">
      <c r="B12" s="148"/>
      <c r="C12" s="148"/>
      <c r="D12" s="148"/>
      <c r="E12" s="148"/>
      <c r="F12" s="129"/>
      <c r="G12" s="130" t="s">
        <v>177</v>
      </c>
      <c r="H12" s="120">
        <f>H11</f>
        <v>0</v>
      </c>
      <c r="J12" s="126" t="s">
        <v>167</v>
      </c>
    </row>
    <row r="13" spans="2:10" x14ac:dyDescent="0.2">
      <c r="B13" s="148"/>
      <c r="C13" s="148"/>
      <c r="D13" s="148"/>
      <c r="E13" s="148"/>
      <c r="F13" s="148"/>
      <c r="G13" s="148"/>
      <c r="H13" s="155"/>
    </row>
    <row r="14" spans="2:10" ht="15" x14ac:dyDescent="0.2">
      <c r="B14" s="76" t="s">
        <v>243</v>
      </c>
      <c r="C14" s="133"/>
      <c r="D14" s="133"/>
      <c r="E14" s="133"/>
      <c r="F14" s="133"/>
      <c r="G14" s="133"/>
      <c r="H14" s="156"/>
      <c r="J14" s="126" t="s">
        <v>168</v>
      </c>
    </row>
    <row r="15" spans="2:10" ht="15" x14ac:dyDescent="0.25">
      <c r="B15" s="575"/>
      <c r="C15" s="576"/>
      <c r="D15" s="576"/>
      <c r="E15" s="576"/>
      <c r="F15" s="576"/>
      <c r="G15" s="576"/>
      <c r="H15" s="577"/>
      <c r="J15" s="91"/>
    </row>
    <row r="16" spans="2:10" ht="15" x14ac:dyDescent="0.25">
      <c r="B16" s="575"/>
      <c r="C16" s="576"/>
      <c r="D16" s="576"/>
      <c r="E16" s="576"/>
      <c r="F16" s="576"/>
      <c r="G16" s="576"/>
      <c r="H16" s="577"/>
      <c r="J16" s="91"/>
    </row>
    <row r="17" spans="2:10" ht="15" x14ac:dyDescent="0.25">
      <c r="B17" s="575"/>
      <c r="C17" s="576"/>
      <c r="D17" s="576"/>
      <c r="E17" s="576"/>
      <c r="F17" s="576"/>
      <c r="G17" s="576"/>
      <c r="H17" s="577"/>
      <c r="J17" s="91"/>
    </row>
    <row r="18" spans="2:10" ht="15" x14ac:dyDescent="0.25">
      <c r="B18" s="575"/>
      <c r="C18" s="576"/>
      <c r="D18" s="576"/>
      <c r="E18" s="576"/>
      <c r="F18" s="576"/>
      <c r="G18" s="576"/>
      <c r="H18" s="577"/>
      <c r="J18" s="91"/>
    </row>
    <row r="19" spans="2:10" ht="15" x14ac:dyDescent="0.25">
      <c r="B19" s="139"/>
      <c r="C19" s="140"/>
      <c r="D19" s="140"/>
      <c r="E19" s="140"/>
      <c r="F19" s="141"/>
      <c r="G19" s="77" t="s">
        <v>164</v>
      </c>
      <c r="H19" s="142">
        <f>H9</f>
        <v>0</v>
      </c>
      <c r="J19" s="126" t="s">
        <v>169</v>
      </c>
    </row>
    <row r="20" spans="2:10" ht="15" x14ac:dyDescent="0.25">
      <c r="B20" s="114"/>
      <c r="C20" s="114"/>
      <c r="D20" s="114"/>
      <c r="E20" s="114"/>
      <c r="F20" s="114"/>
      <c r="G20" s="114"/>
      <c r="H20" s="114"/>
      <c r="J20" s="91"/>
    </row>
    <row r="21" spans="2:10" ht="15" x14ac:dyDescent="0.25">
      <c r="B21" s="114"/>
      <c r="C21" s="114"/>
      <c r="D21" s="114"/>
      <c r="E21" s="114"/>
      <c r="F21" s="114"/>
      <c r="G21" s="114"/>
      <c r="H21" s="114"/>
      <c r="J21" s="91"/>
    </row>
    <row r="22" spans="2:10" x14ac:dyDescent="0.2">
      <c r="B22" s="76" t="s">
        <v>244</v>
      </c>
      <c r="C22" s="79"/>
      <c r="D22" s="80"/>
      <c r="E22" s="80"/>
      <c r="F22" s="80"/>
      <c r="G22" s="80"/>
      <c r="H22" s="84"/>
      <c r="J22" s="126" t="s">
        <v>168</v>
      </c>
    </row>
    <row r="23" spans="2:10" x14ac:dyDescent="0.2">
      <c r="B23" s="578"/>
      <c r="C23" s="579"/>
      <c r="D23" s="579"/>
      <c r="E23" s="579"/>
      <c r="F23" s="579"/>
      <c r="G23" s="579"/>
      <c r="H23" s="580"/>
    </row>
    <row r="24" spans="2:10" ht="13.5" customHeight="1" x14ac:dyDescent="0.2">
      <c r="B24" s="578"/>
      <c r="C24" s="579"/>
      <c r="D24" s="579"/>
      <c r="E24" s="579"/>
      <c r="F24" s="579"/>
      <c r="G24" s="579"/>
      <c r="H24" s="580"/>
    </row>
    <row r="25" spans="2:10" ht="15" x14ac:dyDescent="0.25">
      <c r="B25" s="81"/>
      <c r="C25" s="82"/>
      <c r="D25" s="82"/>
      <c r="E25" s="82"/>
      <c r="F25" s="141"/>
      <c r="G25" s="78" t="s">
        <v>177</v>
      </c>
      <c r="H25" s="142">
        <f>+H12</f>
        <v>0</v>
      </c>
      <c r="J25" s="126" t="s">
        <v>170</v>
      </c>
    </row>
    <row r="26" spans="2:10" ht="15" x14ac:dyDescent="0.25">
      <c r="B26" s="144"/>
      <c r="C26" s="144"/>
      <c r="D26" s="144"/>
      <c r="E26" s="144"/>
      <c r="F26" s="114"/>
      <c r="G26" s="145"/>
      <c r="H26" s="146"/>
      <c r="J26" s="126"/>
    </row>
    <row r="27" spans="2:10" ht="15" x14ac:dyDescent="0.25">
      <c r="B27" s="158"/>
      <c r="C27" s="158"/>
      <c r="D27" s="158"/>
      <c r="E27" s="158"/>
      <c r="F27" s="336"/>
      <c r="G27" s="336" t="s">
        <v>245</v>
      </c>
      <c r="H27" s="226">
        <f>+H25+H19</f>
        <v>0</v>
      </c>
      <c r="J27" s="147" t="s">
        <v>171</v>
      </c>
    </row>
    <row r="28" spans="2:10" x14ac:dyDescent="0.2">
      <c r="B28" s="225"/>
      <c r="C28" s="225"/>
      <c r="D28" s="225"/>
      <c r="E28" s="225"/>
      <c r="F28" s="225"/>
      <c r="G28" s="225"/>
      <c r="H28" s="225"/>
    </row>
    <row r="29" spans="2:10" x14ac:dyDescent="0.2">
      <c r="B29" s="225"/>
      <c r="C29" s="225"/>
      <c r="D29" s="225"/>
      <c r="E29" s="225"/>
      <c r="F29" s="225"/>
      <c r="G29" s="225"/>
      <c r="H29" s="225"/>
    </row>
  </sheetData>
  <sheetProtection algorithmName="SHA-512" hashValue="FvhGqYggkQAyhruV737AmI/RkegVypfE1OM9XYFKETcYKPW7joSDf/VRAXnHuMf601/6acWSL9gE/UDbzwVTqQ==" saltValue="gU1REuWsLFpjLadN+GMwfw==" spinCount="100000" sheet="1" objects="1" scenarios="1"/>
  <mergeCells count="8">
    <mergeCell ref="B15:H18"/>
    <mergeCell ref="B23:H24"/>
    <mergeCell ref="F9:G9"/>
    <mergeCell ref="B1:G1"/>
    <mergeCell ref="B2:H2"/>
    <mergeCell ref="B4:C5"/>
    <mergeCell ref="D4:G4"/>
    <mergeCell ref="H4:H5"/>
  </mergeCells>
  <pageMargins left="0.7" right="0.7" top="0.75" bottom="0.75" header="0.3" footer="0.3"/>
  <pageSetup scale="95" fitToHeight="0"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26">
    <pageSetUpPr fitToPage="1"/>
  </sheetPr>
  <dimension ref="A1:I24"/>
  <sheetViews>
    <sheetView workbookViewId="0">
      <selection sqref="A1:F1"/>
    </sheetView>
  </sheetViews>
  <sheetFormatPr defaultColWidth="9.140625" defaultRowHeight="15" x14ac:dyDescent="0.25"/>
  <cols>
    <col min="1" max="5" width="18.5703125" style="107" customWidth="1"/>
    <col min="6" max="6" width="16" style="107" customWidth="1"/>
    <col min="7" max="7" width="18.5703125" style="107" customWidth="1"/>
    <col min="8" max="8" width="2.140625" style="107" customWidth="1"/>
    <col min="9" max="16384" width="9.140625" style="107"/>
  </cols>
  <sheetData>
    <row r="1" spans="1:9" ht="20.25" customHeight="1" x14ac:dyDescent="0.25">
      <c r="A1" s="555" t="s">
        <v>154</v>
      </c>
      <c r="B1" s="555"/>
      <c r="C1" s="555"/>
      <c r="D1" s="555"/>
      <c r="E1" s="555"/>
      <c r="F1" s="555"/>
      <c r="G1" s="114" t="s">
        <v>65</v>
      </c>
    </row>
    <row r="2" spans="1:9" ht="53.25" customHeight="1" x14ac:dyDescent="0.25">
      <c r="A2" s="558" t="s">
        <v>236</v>
      </c>
      <c r="B2" s="558"/>
      <c r="C2" s="558"/>
      <c r="D2" s="558"/>
      <c r="E2" s="558"/>
      <c r="F2" s="558"/>
      <c r="G2" s="558"/>
    </row>
    <row r="3" spans="1:9" x14ac:dyDescent="0.25">
      <c r="A3" s="583" t="s">
        <v>237</v>
      </c>
      <c r="B3" s="583"/>
      <c r="C3" s="583" t="s">
        <v>238</v>
      </c>
      <c r="D3" s="583"/>
      <c r="E3" s="583"/>
      <c r="F3" s="583"/>
      <c r="G3" s="163" t="s">
        <v>158</v>
      </c>
    </row>
    <row r="4" spans="1:9" x14ac:dyDescent="0.25">
      <c r="A4" s="164"/>
      <c r="B4" s="148"/>
      <c r="C4" s="148"/>
      <c r="D4" s="148"/>
      <c r="E4" s="148"/>
      <c r="F4" s="148"/>
      <c r="G4" s="120">
        <v>0</v>
      </c>
    </row>
    <row r="5" spans="1:9" ht="17.25" x14ac:dyDescent="0.4">
      <c r="A5" s="117"/>
      <c r="B5" s="117"/>
      <c r="C5" s="117"/>
      <c r="D5" s="117"/>
      <c r="E5" s="119"/>
      <c r="F5" s="118"/>
      <c r="G5" s="123">
        <v>0</v>
      </c>
    </row>
    <row r="6" spans="1:9" x14ac:dyDescent="0.25">
      <c r="A6" s="114"/>
      <c r="B6" s="114"/>
      <c r="C6" s="114"/>
      <c r="D6" s="114"/>
      <c r="E6" s="587" t="s">
        <v>220</v>
      </c>
      <c r="F6" s="587"/>
      <c r="G6" s="120">
        <f>SUM(G4:G5)</f>
        <v>0</v>
      </c>
      <c r="I6" s="126" t="s">
        <v>197</v>
      </c>
    </row>
    <row r="7" spans="1:9" x14ac:dyDescent="0.25">
      <c r="A7" s="114"/>
      <c r="B7" s="114"/>
      <c r="C7" s="114"/>
      <c r="D7" s="114"/>
      <c r="E7" s="114"/>
      <c r="F7" s="114"/>
      <c r="G7" s="128"/>
    </row>
    <row r="8" spans="1:9" ht="17.25" x14ac:dyDescent="0.4">
      <c r="A8" s="114"/>
      <c r="B8" s="114"/>
      <c r="C8" s="114"/>
      <c r="D8" s="114"/>
      <c r="E8" s="114"/>
      <c r="F8" s="114"/>
      <c r="G8" s="123">
        <v>0</v>
      </c>
    </row>
    <row r="9" spans="1:9" x14ac:dyDescent="0.25">
      <c r="A9" s="114"/>
      <c r="B9" s="114"/>
      <c r="C9" s="114"/>
      <c r="D9" s="114"/>
      <c r="E9" s="129"/>
      <c r="F9" s="130" t="s">
        <v>177</v>
      </c>
      <c r="G9" s="120">
        <f>G8</f>
        <v>0</v>
      </c>
      <c r="I9" s="126" t="s">
        <v>198</v>
      </c>
    </row>
    <row r="10" spans="1:9" x14ac:dyDescent="0.25">
      <c r="A10" s="114"/>
      <c r="B10" s="114"/>
      <c r="C10" s="114"/>
      <c r="D10" s="114"/>
      <c r="E10" s="114"/>
      <c r="F10" s="165"/>
      <c r="G10" s="128"/>
    </row>
    <row r="11" spans="1:9" x14ac:dyDescent="0.25">
      <c r="A11" s="76" t="s">
        <v>239</v>
      </c>
      <c r="B11" s="133"/>
      <c r="C11" s="133"/>
      <c r="D11" s="133"/>
      <c r="E11" s="133"/>
      <c r="F11" s="133"/>
      <c r="G11" s="156"/>
      <c r="I11" s="126" t="s">
        <v>168</v>
      </c>
    </row>
    <row r="12" spans="1:9" x14ac:dyDescent="0.25">
      <c r="A12" s="166"/>
      <c r="B12" s="137"/>
      <c r="C12" s="137"/>
      <c r="D12" s="137"/>
      <c r="E12" s="137"/>
      <c r="F12" s="137"/>
      <c r="G12" s="157"/>
      <c r="I12" s="91"/>
    </row>
    <row r="13" spans="1:9" x14ac:dyDescent="0.25">
      <c r="A13" s="136"/>
      <c r="B13" s="137"/>
      <c r="C13" s="137"/>
      <c r="D13" s="137"/>
      <c r="E13" s="137"/>
      <c r="F13" s="137"/>
      <c r="G13" s="157"/>
      <c r="I13" s="91"/>
    </row>
    <row r="14" spans="1:9" x14ac:dyDescent="0.25">
      <c r="A14" s="136"/>
      <c r="B14" s="137"/>
      <c r="C14" s="137"/>
      <c r="D14" s="137"/>
      <c r="E14" s="137"/>
      <c r="F14" s="137"/>
      <c r="G14" s="157"/>
      <c r="I14" s="91"/>
    </row>
    <row r="15" spans="1:9" x14ac:dyDescent="0.25">
      <c r="A15" s="136"/>
      <c r="B15" s="137"/>
      <c r="C15" s="137"/>
      <c r="D15" s="137"/>
      <c r="E15" s="137"/>
      <c r="F15" s="137"/>
      <c r="G15" s="157"/>
      <c r="I15" s="91"/>
    </row>
    <row r="16" spans="1:9" x14ac:dyDescent="0.25">
      <c r="A16" s="139"/>
      <c r="B16" s="140"/>
      <c r="C16" s="140"/>
      <c r="D16" s="140"/>
      <c r="E16" s="141"/>
      <c r="F16" s="77" t="s">
        <v>164</v>
      </c>
      <c r="G16" s="142">
        <f>ROUND(G6,2)</f>
        <v>0</v>
      </c>
      <c r="I16" s="126" t="s">
        <v>199</v>
      </c>
    </row>
    <row r="17" spans="1:9" x14ac:dyDescent="0.25">
      <c r="A17" s="114"/>
      <c r="B17" s="114"/>
      <c r="C17" s="114"/>
      <c r="D17" s="114"/>
      <c r="E17" s="114"/>
      <c r="F17" s="114"/>
      <c r="G17" s="114"/>
    </row>
    <row r="18" spans="1:9" x14ac:dyDescent="0.25">
      <c r="A18" s="114"/>
      <c r="B18" s="114"/>
      <c r="C18" s="114"/>
      <c r="D18" s="114"/>
      <c r="E18" s="114"/>
      <c r="F18" s="114"/>
      <c r="G18" s="114"/>
    </row>
    <row r="19" spans="1:9" x14ac:dyDescent="0.25">
      <c r="A19" s="76" t="s">
        <v>240</v>
      </c>
      <c r="B19" s="79"/>
      <c r="C19" s="80"/>
      <c r="D19" s="80"/>
      <c r="E19" s="80"/>
      <c r="F19" s="80"/>
      <c r="G19" s="84"/>
      <c r="I19" s="126" t="s">
        <v>168</v>
      </c>
    </row>
    <row r="20" spans="1:9" x14ac:dyDescent="0.25">
      <c r="A20" s="143"/>
      <c r="B20" s="144"/>
      <c r="C20" s="144"/>
      <c r="D20" s="144"/>
      <c r="E20" s="144"/>
      <c r="F20" s="144"/>
      <c r="G20" s="159"/>
    </row>
    <row r="21" spans="1:9" x14ac:dyDescent="0.25">
      <c r="A21" s="143"/>
      <c r="B21" s="144"/>
      <c r="C21" s="144"/>
      <c r="D21" s="144"/>
      <c r="E21" s="144"/>
      <c r="F21" s="130"/>
      <c r="G21" s="83"/>
    </row>
    <row r="22" spans="1:9" x14ac:dyDescent="0.25">
      <c r="A22" s="81"/>
      <c r="B22" s="82"/>
      <c r="C22" s="82"/>
      <c r="D22" s="82"/>
      <c r="E22" s="141"/>
      <c r="F22" s="78" t="s">
        <v>177</v>
      </c>
      <c r="G22" s="142">
        <f>+G9</f>
        <v>0</v>
      </c>
      <c r="I22" s="126" t="s">
        <v>200</v>
      </c>
    </row>
    <row r="23" spans="1:9" x14ac:dyDescent="0.25">
      <c r="A23" s="114"/>
      <c r="B23" s="114"/>
      <c r="C23" s="114"/>
      <c r="D23" s="114"/>
      <c r="E23" s="114"/>
      <c r="F23" s="114"/>
      <c r="G23" s="160"/>
    </row>
    <row r="24" spans="1:9" x14ac:dyDescent="0.25">
      <c r="A24" s="114"/>
      <c r="B24" s="114"/>
      <c r="C24" s="114"/>
      <c r="D24" s="114"/>
      <c r="E24" s="573" t="s">
        <v>241</v>
      </c>
      <c r="F24" s="573"/>
      <c r="G24" s="120">
        <f>+G16+G22</f>
        <v>0</v>
      </c>
      <c r="I24" s="147" t="s">
        <v>201</v>
      </c>
    </row>
  </sheetData>
  <sheetProtection password="DBAD" sheet="1" objects="1" scenarios="1"/>
  <mergeCells count="6">
    <mergeCell ref="E24:F24"/>
    <mergeCell ref="A1:F1"/>
    <mergeCell ref="A2:G2"/>
    <mergeCell ref="A3:B3"/>
    <mergeCell ref="C3:F3"/>
    <mergeCell ref="E6:F6"/>
  </mergeCells>
  <pageMargins left="0.7" right="0.7" top="0.75" bottom="0.75" header="0.3" footer="0.3"/>
  <pageSetup scale="96" fitToHeight="0"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27">
    <pageSetUpPr fitToPage="1"/>
  </sheetPr>
  <dimension ref="A1:I27"/>
  <sheetViews>
    <sheetView workbookViewId="0">
      <selection sqref="A1:F1"/>
    </sheetView>
  </sheetViews>
  <sheetFormatPr defaultColWidth="9.140625" defaultRowHeight="15" x14ac:dyDescent="0.25"/>
  <cols>
    <col min="1" max="1" width="22.5703125" style="298" customWidth="1"/>
    <col min="2" max="2" width="23.7109375" style="298" customWidth="1"/>
    <col min="3" max="6" width="16.42578125" style="298" customWidth="1"/>
    <col min="7" max="7" width="16.7109375" style="298" customWidth="1"/>
    <col min="8" max="8" width="2.42578125" style="298" customWidth="1"/>
    <col min="9" max="16384" width="9.140625" style="298"/>
  </cols>
  <sheetData>
    <row r="1" spans="1:9" ht="29.25" customHeight="1" x14ac:dyDescent="0.25">
      <c r="A1" s="555" t="s">
        <v>154</v>
      </c>
      <c r="B1" s="555"/>
      <c r="C1" s="555"/>
      <c r="D1" s="555"/>
      <c r="E1" s="555"/>
      <c r="F1" s="555"/>
      <c r="G1" s="114">
        <f>'Section A'!F4</f>
        <v>0</v>
      </c>
    </row>
    <row r="2" spans="1:9" ht="41.25" customHeight="1" x14ac:dyDescent="0.25">
      <c r="A2" s="589" t="s">
        <v>232</v>
      </c>
      <c r="B2" s="589"/>
      <c r="C2" s="589"/>
      <c r="D2" s="589"/>
      <c r="E2" s="589"/>
      <c r="F2" s="589"/>
      <c r="G2" s="589"/>
    </row>
    <row r="3" spans="1:9" ht="7.5" customHeight="1" x14ac:dyDescent="0.25">
      <c r="A3" s="148"/>
      <c r="B3" s="148"/>
      <c r="C3" s="148"/>
      <c r="D3" s="148"/>
      <c r="E3" s="148"/>
      <c r="F3" s="148"/>
      <c r="G3" s="148"/>
    </row>
    <row r="4" spans="1:9" x14ac:dyDescent="0.25">
      <c r="A4" s="556" t="s">
        <v>194</v>
      </c>
      <c r="B4" s="556"/>
      <c r="C4" s="556" t="s">
        <v>157</v>
      </c>
      <c r="D4" s="556"/>
      <c r="E4" s="556"/>
      <c r="F4" s="556"/>
      <c r="G4" s="556" t="s">
        <v>158</v>
      </c>
    </row>
    <row r="5" spans="1:9" x14ac:dyDescent="0.25">
      <c r="A5" s="556"/>
      <c r="B5" s="556"/>
      <c r="C5" s="340" t="s">
        <v>195</v>
      </c>
      <c r="D5" s="340" t="s">
        <v>196</v>
      </c>
      <c r="E5" s="340" t="s">
        <v>158</v>
      </c>
      <c r="F5" s="340" t="s">
        <v>162</v>
      </c>
      <c r="G5" s="556"/>
    </row>
    <row r="6" spans="1:9" x14ac:dyDescent="0.25">
      <c r="A6" s="150"/>
      <c r="B6" s="148"/>
      <c r="C6" s="148"/>
      <c r="D6" s="148"/>
      <c r="E6" s="148"/>
      <c r="F6" s="148"/>
      <c r="G6" s="120">
        <f>ROUND(+C6*E6*F6,2)</f>
        <v>0</v>
      </c>
    </row>
    <row r="7" spans="1:9" x14ac:dyDescent="0.25">
      <c r="A7" s="150"/>
      <c r="B7" s="148"/>
      <c r="C7" s="148"/>
      <c r="D7" s="148"/>
      <c r="E7" s="148"/>
      <c r="F7" s="148"/>
      <c r="G7" s="120">
        <f>ROUND(+C7*E7*F7,2)</f>
        <v>0</v>
      </c>
    </row>
    <row r="8" spans="1:9" ht="17.25" x14ac:dyDescent="0.4">
      <c r="A8" s="150"/>
      <c r="B8" s="148"/>
      <c r="C8" s="148"/>
      <c r="D8" s="148"/>
      <c r="E8" s="148"/>
      <c r="F8" s="148"/>
      <c r="G8" s="123">
        <f>ROUND(+C8*E8*F8,2)</f>
        <v>0</v>
      </c>
    </row>
    <row r="9" spans="1:9" x14ac:dyDescent="0.25">
      <c r="A9" s="148"/>
      <c r="B9" s="148"/>
      <c r="C9" s="148"/>
      <c r="D9" s="148"/>
      <c r="E9" s="161"/>
      <c r="F9" s="339" t="s">
        <v>164</v>
      </c>
      <c r="G9" s="120">
        <f>SUM(G7:G8)</f>
        <v>0</v>
      </c>
      <c r="I9" s="126" t="s">
        <v>197</v>
      </c>
    </row>
    <row r="10" spans="1:9" x14ac:dyDescent="0.25">
      <c r="A10" s="148"/>
      <c r="B10" s="148"/>
      <c r="C10" s="148"/>
      <c r="D10" s="148"/>
      <c r="E10" s="152"/>
      <c r="F10" s="148"/>
      <c r="G10" s="155"/>
    </row>
    <row r="11" spans="1:9" ht="17.25" x14ac:dyDescent="0.4">
      <c r="A11" s="148"/>
      <c r="B11" s="148"/>
      <c r="C11" s="119"/>
      <c r="D11" s="119"/>
      <c r="E11" s="122"/>
      <c r="F11" s="119"/>
      <c r="G11" s="123">
        <f>ROUND(+C11*E11*F11,2)</f>
        <v>0</v>
      </c>
    </row>
    <row r="12" spans="1:9" x14ac:dyDescent="0.25">
      <c r="A12" s="148"/>
      <c r="B12" s="148"/>
      <c r="C12" s="148"/>
      <c r="D12" s="148"/>
      <c r="E12" s="129"/>
      <c r="F12" s="130" t="s">
        <v>177</v>
      </c>
      <c r="G12" s="120">
        <f>G11</f>
        <v>0</v>
      </c>
      <c r="I12" s="126" t="s">
        <v>198</v>
      </c>
    </row>
    <row r="13" spans="1:9" x14ac:dyDescent="0.25">
      <c r="A13" s="356"/>
      <c r="B13" s="137"/>
      <c r="C13" s="137"/>
      <c r="D13" s="137"/>
      <c r="E13" s="137"/>
      <c r="F13" s="137"/>
      <c r="G13" s="357"/>
    </row>
    <row r="14" spans="1:9" x14ac:dyDescent="0.25">
      <c r="A14" s="76" t="s">
        <v>233</v>
      </c>
      <c r="B14" s="358"/>
      <c r="C14" s="358"/>
      <c r="D14" s="358"/>
      <c r="E14" s="133"/>
      <c r="F14" s="133"/>
      <c r="G14" s="156"/>
      <c r="I14" s="126" t="s">
        <v>168</v>
      </c>
    </row>
    <row r="15" spans="1:9" x14ac:dyDescent="0.25">
      <c r="A15" s="590"/>
      <c r="B15" s="591"/>
      <c r="C15" s="591"/>
      <c r="D15" s="591"/>
      <c r="E15" s="591"/>
      <c r="F15" s="591"/>
      <c r="G15" s="592"/>
      <c r="I15" s="91"/>
    </row>
    <row r="16" spans="1:9" x14ac:dyDescent="0.25">
      <c r="A16" s="590"/>
      <c r="B16" s="591"/>
      <c r="C16" s="591"/>
      <c r="D16" s="591"/>
      <c r="E16" s="591"/>
      <c r="F16" s="591"/>
      <c r="G16" s="592"/>
      <c r="I16" s="91"/>
    </row>
    <row r="17" spans="1:9" x14ac:dyDescent="0.25">
      <c r="A17" s="590"/>
      <c r="B17" s="591"/>
      <c r="C17" s="591"/>
      <c r="D17" s="591"/>
      <c r="E17" s="591"/>
      <c r="F17" s="591"/>
      <c r="G17" s="592"/>
      <c r="I17" s="91"/>
    </row>
    <row r="18" spans="1:9" x14ac:dyDescent="0.25">
      <c r="A18" s="139"/>
      <c r="B18" s="140"/>
      <c r="C18" s="140"/>
      <c r="D18" s="140"/>
      <c r="E18" s="141"/>
      <c r="F18" s="162" t="s">
        <v>164</v>
      </c>
      <c r="G18" s="142">
        <f>+G9</f>
        <v>0</v>
      </c>
      <c r="I18" s="126" t="s">
        <v>199</v>
      </c>
    </row>
    <row r="19" spans="1:9" x14ac:dyDescent="0.25">
      <c r="A19" s="114"/>
      <c r="B19" s="114"/>
      <c r="C19" s="114"/>
      <c r="D19" s="114"/>
      <c r="E19" s="114"/>
      <c r="F19" s="114"/>
      <c r="G19" s="114"/>
      <c r="I19" s="126"/>
    </row>
    <row r="20" spans="1:9" x14ac:dyDescent="0.25">
      <c r="A20" s="114"/>
      <c r="B20" s="114"/>
      <c r="C20" s="114"/>
      <c r="D20" s="114"/>
      <c r="E20" s="114"/>
      <c r="F20" s="114"/>
      <c r="G20" s="114"/>
    </row>
    <row r="21" spans="1:9" x14ac:dyDescent="0.25">
      <c r="A21" s="76" t="s">
        <v>234</v>
      </c>
      <c r="B21" s="79"/>
      <c r="C21" s="80"/>
      <c r="D21" s="80"/>
      <c r="E21" s="80"/>
      <c r="F21" s="80"/>
      <c r="G21" s="84"/>
      <c r="I21" s="126" t="s">
        <v>168</v>
      </c>
    </row>
    <row r="22" spans="1:9" x14ac:dyDescent="0.25">
      <c r="A22" s="578"/>
      <c r="B22" s="579"/>
      <c r="C22" s="579"/>
      <c r="D22" s="579"/>
      <c r="E22" s="579"/>
      <c r="F22" s="579"/>
      <c r="G22" s="580"/>
    </row>
    <row r="23" spans="1:9" x14ac:dyDescent="0.25">
      <c r="A23" s="578"/>
      <c r="B23" s="579"/>
      <c r="C23" s="579"/>
      <c r="D23" s="579"/>
      <c r="E23" s="579"/>
      <c r="F23" s="579"/>
      <c r="G23" s="580"/>
    </row>
    <row r="24" spans="1:9" x14ac:dyDescent="0.25">
      <c r="A24" s="81"/>
      <c r="B24" s="82"/>
      <c r="C24" s="82"/>
      <c r="D24" s="82"/>
      <c r="E24" s="141"/>
      <c r="F24" s="355" t="s">
        <v>177</v>
      </c>
      <c r="G24" s="142">
        <f>+G12</f>
        <v>0</v>
      </c>
      <c r="I24" s="126" t="s">
        <v>200</v>
      </c>
    </row>
    <row r="25" spans="1:9" x14ac:dyDescent="0.25">
      <c r="A25" s="114"/>
      <c r="B25" s="114"/>
      <c r="C25" s="114"/>
      <c r="D25" s="114"/>
      <c r="E25" s="114"/>
      <c r="F25" s="114"/>
      <c r="G25" s="359"/>
    </row>
    <row r="26" spans="1:9" x14ac:dyDescent="0.25">
      <c r="A26" s="114"/>
      <c r="B26" s="114"/>
      <c r="C26" s="114"/>
      <c r="D26" s="573" t="s">
        <v>235</v>
      </c>
      <c r="E26" s="573"/>
      <c r="F26" s="573"/>
      <c r="G26" s="120">
        <f>+G18+G24</f>
        <v>0</v>
      </c>
      <c r="I26" s="147" t="s">
        <v>201</v>
      </c>
    </row>
    <row r="27" spans="1:9" x14ac:dyDescent="0.25">
      <c r="A27" s="158"/>
      <c r="B27" s="158"/>
      <c r="C27" s="158"/>
      <c r="D27" s="158"/>
      <c r="E27" s="158"/>
      <c r="F27" s="158"/>
      <c r="G27" s="158"/>
    </row>
  </sheetData>
  <sheetProtection algorithmName="SHA-512" hashValue="BbCtlqoNGC17AeeKkEB+neyaIFHxSL7DLVpkKatIiDQOZUEu6Jz3OXKCT+K7WzimhzmUFswfuuwlS639q7ac/A==" saltValue="vZCm2vcHTPh1n6+agV4T6g==" spinCount="100000" sheet="1" objects="1" scenarios="1"/>
  <mergeCells count="8">
    <mergeCell ref="D26:F26"/>
    <mergeCell ref="A1:F1"/>
    <mergeCell ref="A2:G2"/>
    <mergeCell ref="A4:B5"/>
    <mergeCell ref="C4:F4"/>
    <mergeCell ref="G4:G5"/>
    <mergeCell ref="A15:G17"/>
    <mergeCell ref="A22:G23"/>
  </mergeCells>
  <pageMargins left="0.7" right="0.7" top="0.75" bottom="0.75" header="0.3" footer="0.3"/>
  <pageSetup scale="95" fitToHeight="0"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28">
    <pageSetUpPr fitToPage="1"/>
  </sheetPr>
  <dimension ref="A1:K28"/>
  <sheetViews>
    <sheetView workbookViewId="0">
      <selection sqref="A1:F1"/>
    </sheetView>
  </sheetViews>
  <sheetFormatPr defaultColWidth="9.140625" defaultRowHeight="15" x14ac:dyDescent="0.25"/>
  <cols>
    <col min="1" max="1" width="31.5703125" style="298" customWidth="1"/>
    <col min="2" max="2" width="29.140625" style="298" customWidth="1"/>
    <col min="3" max="6" width="12.5703125" style="298" customWidth="1"/>
    <col min="7" max="7" width="17.140625" style="298" customWidth="1"/>
    <col min="8" max="8" width="2.42578125" style="298" customWidth="1"/>
    <col min="9" max="16384" width="9.140625" style="298"/>
  </cols>
  <sheetData>
    <row r="1" spans="1:9" ht="24.75" customHeight="1" x14ac:dyDescent="0.25">
      <c r="A1" s="555" t="s">
        <v>154</v>
      </c>
      <c r="B1" s="555"/>
      <c r="C1" s="555"/>
      <c r="D1" s="555"/>
      <c r="E1" s="555"/>
      <c r="F1" s="555"/>
      <c r="G1" s="114">
        <f>'Section A'!F4</f>
        <v>0</v>
      </c>
    </row>
    <row r="2" spans="1:9" ht="42" customHeight="1" x14ac:dyDescent="0.25">
      <c r="A2" s="589" t="s">
        <v>228</v>
      </c>
      <c r="B2" s="589"/>
      <c r="C2" s="589"/>
      <c r="D2" s="589"/>
      <c r="E2" s="589"/>
      <c r="F2" s="589"/>
      <c r="G2" s="589"/>
    </row>
    <row r="3" spans="1:9" x14ac:dyDescent="0.25">
      <c r="A3" s="148"/>
      <c r="B3" s="148"/>
      <c r="C3" s="148"/>
      <c r="D3" s="148"/>
      <c r="E3" s="148"/>
      <c r="F3" s="148"/>
      <c r="G3" s="148"/>
    </row>
    <row r="4" spans="1:9" x14ac:dyDescent="0.25">
      <c r="A4" s="556" t="s">
        <v>194</v>
      </c>
      <c r="B4" s="556"/>
      <c r="C4" s="556" t="s">
        <v>157</v>
      </c>
      <c r="D4" s="556"/>
      <c r="E4" s="556"/>
      <c r="F4" s="556"/>
      <c r="G4" s="556" t="s">
        <v>158</v>
      </c>
    </row>
    <row r="5" spans="1:9" x14ac:dyDescent="0.25">
      <c r="A5" s="556"/>
      <c r="B5" s="556"/>
      <c r="C5" s="340" t="s">
        <v>195</v>
      </c>
      <c r="D5" s="340" t="s">
        <v>196</v>
      </c>
      <c r="E5" s="340" t="s">
        <v>158</v>
      </c>
      <c r="F5" s="340" t="s">
        <v>162</v>
      </c>
      <c r="G5" s="556"/>
      <c r="I5" s="126" t="s">
        <v>163</v>
      </c>
    </row>
    <row r="6" spans="1:9" x14ac:dyDescent="0.25">
      <c r="A6" s="150"/>
      <c r="B6" s="148"/>
      <c r="C6" s="148"/>
      <c r="D6" s="148"/>
      <c r="E6" s="148"/>
      <c r="F6" s="148"/>
      <c r="G6" s="120">
        <f>ROUND(+C6*E6*F6,2)</f>
        <v>0</v>
      </c>
      <c r="I6" s="91"/>
    </row>
    <row r="7" spans="1:9" x14ac:dyDescent="0.25">
      <c r="A7" s="117"/>
      <c r="B7" s="117"/>
      <c r="C7" s="119"/>
      <c r="D7" s="119"/>
      <c r="E7" s="122"/>
      <c r="F7" s="119"/>
      <c r="G7" s="120">
        <f>ROUND(+C7*E7*F7,2)</f>
        <v>0</v>
      </c>
      <c r="I7" s="91"/>
    </row>
    <row r="8" spans="1:9" ht="17.25" x14ac:dyDescent="0.4">
      <c r="A8" s="117"/>
      <c r="B8" s="117"/>
      <c r="C8" s="119"/>
      <c r="D8" s="119"/>
      <c r="E8" s="122"/>
      <c r="F8" s="119"/>
      <c r="G8" s="123">
        <f>ROUND(+C8*E8*F8,2)</f>
        <v>0</v>
      </c>
      <c r="I8" s="91"/>
    </row>
    <row r="9" spans="1:9" x14ac:dyDescent="0.25">
      <c r="A9" s="148"/>
      <c r="B9" s="148"/>
      <c r="C9" s="148"/>
      <c r="D9" s="148"/>
      <c r="E9" s="161"/>
      <c r="F9" s="339" t="s">
        <v>164</v>
      </c>
      <c r="G9" s="120">
        <f>SUM(G7:G8)</f>
        <v>0</v>
      </c>
      <c r="I9" s="126" t="s">
        <v>197</v>
      </c>
    </row>
    <row r="10" spans="1:9" x14ac:dyDescent="0.25">
      <c r="A10" s="148"/>
      <c r="B10" s="148"/>
      <c r="C10" s="148"/>
      <c r="D10" s="148"/>
      <c r="E10" s="152"/>
      <c r="F10" s="148"/>
      <c r="G10" s="155"/>
    </row>
    <row r="11" spans="1:9" ht="17.25" x14ac:dyDescent="0.4">
      <c r="A11" s="148"/>
      <c r="B11" s="148"/>
      <c r="C11" s="119"/>
      <c r="D11" s="119"/>
      <c r="E11" s="122"/>
      <c r="F11" s="119"/>
      <c r="G11" s="123">
        <f>ROUND(+C11*E11*F11,2)</f>
        <v>0</v>
      </c>
    </row>
    <row r="12" spans="1:9" x14ac:dyDescent="0.25">
      <c r="A12" s="148"/>
      <c r="B12" s="148"/>
      <c r="C12" s="148"/>
      <c r="D12" s="148"/>
      <c r="E12" s="129"/>
      <c r="F12" s="130" t="s">
        <v>177</v>
      </c>
      <c r="G12" s="120">
        <f>G11</f>
        <v>0</v>
      </c>
      <c r="I12" s="126" t="s">
        <v>198</v>
      </c>
    </row>
    <row r="13" spans="1:9" x14ac:dyDescent="0.25">
      <c r="A13" s="148"/>
      <c r="B13" s="148"/>
      <c r="C13" s="148"/>
      <c r="D13" s="148"/>
      <c r="E13" s="148"/>
      <c r="F13" s="148"/>
      <c r="G13" s="155"/>
    </row>
    <row r="14" spans="1:9" x14ac:dyDescent="0.25">
      <c r="A14" s="76" t="s">
        <v>229</v>
      </c>
      <c r="B14" s="133"/>
      <c r="C14" s="133"/>
      <c r="D14" s="133"/>
      <c r="E14" s="133"/>
      <c r="F14" s="133"/>
      <c r="G14" s="156"/>
      <c r="I14" s="126" t="s">
        <v>168</v>
      </c>
    </row>
    <row r="15" spans="1:9" ht="19.5" customHeight="1" x14ac:dyDescent="0.25">
      <c r="A15" s="575"/>
      <c r="B15" s="576"/>
      <c r="C15" s="576"/>
      <c r="D15" s="576"/>
      <c r="E15" s="576"/>
      <c r="F15" s="576"/>
      <c r="G15" s="577"/>
      <c r="I15" s="91"/>
    </row>
    <row r="16" spans="1:9" x14ac:dyDescent="0.25">
      <c r="A16" s="575"/>
      <c r="B16" s="576"/>
      <c r="C16" s="576"/>
      <c r="D16" s="576"/>
      <c r="E16" s="576"/>
      <c r="F16" s="576"/>
      <c r="G16" s="577"/>
      <c r="I16" s="91"/>
    </row>
    <row r="17" spans="1:11" x14ac:dyDescent="0.25">
      <c r="A17" s="575"/>
      <c r="B17" s="576"/>
      <c r="C17" s="576"/>
      <c r="D17" s="576"/>
      <c r="E17" s="576"/>
      <c r="F17" s="576"/>
      <c r="G17" s="577"/>
      <c r="I17" s="91"/>
    </row>
    <row r="18" spans="1:11" x14ac:dyDescent="0.25">
      <c r="A18" s="575"/>
      <c r="B18" s="576"/>
      <c r="C18" s="576"/>
      <c r="D18" s="576"/>
      <c r="E18" s="576"/>
      <c r="F18" s="576"/>
      <c r="G18" s="577"/>
      <c r="I18" s="126"/>
      <c r="J18" s="334"/>
      <c r="K18" s="334"/>
    </row>
    <row r="19" spans="1:11" x14ac:dyDescent="0.25">
      <c r="A19" s="139"/>
      <c r="B19" s="140"/>
      <c r="C19" s="140"/>
      <c r="D19" s="140"/>
      <c r="E19" s="141"/>
      <c r="F19" s="77" t="s">
        <v>164</v>
      </c>
      <c r="G19" s="142">
        <f>+G9</f>
        <v>0</v>
      </c>
      <c r="I19" s="126" t="s">
        <v>199</v>
      </c>
      <c r="J19" s="334"/>
      <c r="K19" s="334"/>
    </row>
    <row r="20" spans="1:11" x14ac:dyDescent="0.25">
      <c r="A20" s="114"/>
      <c r="B20" s="114"/>
      <c r="C20" s="114"/>
      <c r="D20" s="114"/>
      <c r="E20" s="114"/>
      <c r="F20" s="114"/>
      <c r="G20" s="114"/>
    </row>
    <row r="21" spans="1:11" x14ac:dyDescent="0.25">
      <c r="A21" s="114"/>
      <c r="B21" s="114"/>
      <c r="C21" s="114"/>
      <c r="D21" s="114"/>
      <c r="E21" s="114"/>
      <c r="F21" s="114"/>
      <c r="G21" s="114"/>
      <c r="I21" s="126"/>
    </row>
    <row r="22" spans="1:11" x14ac:dyDescent="0.25">
      <c r="A22" s="76" t="s">
        <v>230</v>
      </c>
      <c r="B22" s="79"/>
      <c r="C22" s="80"/>
      <c r="D22" s="80"/>
      <c r="E22" s="80"/>
      <c r="F22" s="80"/>
      <c r="G22" s="84"/>
      <c r="I22" s="126" t="s">
        <v>168</v>
      </c>
    </row>
    <row r="23" spans="1:11" x14ac:dyDescent="0.25">
      <c r="A23" s="578"/>
      <c r="B23" s="579"/>
      <c r="C23" s="579"/>
      <c r="D23" s="579"/>
      <c r="E23" s="579"/>
      <c r="F23" s="579"/>
      <c r="G23" s="580"/>
    </row>
    <row r="24" spans="1:11" x14ac:dyDescent="0.25">
      <c r="A24" s="578"/>
      <c r="B24" s="579"/>
      <c r="C24" s="579"/>
      <c r="D24" s="579"/>
      <c r="E24" s="579"/>
      <c r="F24" s="579"/>
      <c r="G24" s="580"/>
    </row>
    <row r="25" spans="1:11" x14ac:dyDescent="0.25">
      <c r="A25" s="81"/>
      <c r="B25" s="82"/>
      <c r="C25" s="82"/>
      <c r="D25" s="82"/>
      <c r="E25" s="141"/>
      <c r="F25" s="78" t="s">
        <v>177</v>
      </c>
      <c r="G25" s="142">
        <f>+G12</f>
        <v>0</v>
      </c>
      <c r="I25" s="126" t="s">
        <v>200</v>
      </c>
    </row>
    <row r="26" spans="1:11" x14ac:dyDescent="0.25">
      <c r="A26" s="114"/>
      <c r="B26" s="114"/>
      <c r="C26" s="114"/>
      <c r="D26" s="114"/>
      <c r="E26" s="114"/>
      <c r="F26" s="114"/>
      <c r="G26" s="160"/>
    </row>
    <row r="27" spans="1:11" x14ac:dyDescent="0.25">
      <c r="A27" s="114"/>
      <c r="B27" s="114"/>
      <c r="C27" s="114"/>
      <c r="D27" s="573" t="s">
        <v>231</v>
      </c>
      <c r="E27" s="573"/>
      <c r="F27" s="573"/>
      <c r="G27" s="120">
        <f>+G19+G25</f>
        <v>0</v>
      </c>
      <c r="I27" s="147" t="s">
        <v>201</v>
      </c>
    </row>
    <row r="28" spans="1:11" x14ac:dyDescent="0.25">
      <c r="A28" s="158"/>
      <c r="B28" s="158"/>
      <c r="C28" s="158"/>
      <c r="D28" s="158"/>
      <c r="E28" s="158"/>
      <c r="F28" s="158"/>
      <c r="G28" s="158"/>
    </row>
  </sheetData>
  <sheetProtection algorithmName="SHA-512" hashValue="6ec0+/iE3ZSl37QmKE+y6EUcGqNQ2uFGugVeQjH2x/Got3Z2lJj6o4gi+W0/1BnKPCORzAuczgM0Zkv1OAbRMQ==" saltValue="Q1IOavxotSEN7mD7DOiCRw==" spinCount="100000" sheet="1" objects="1" scenarios="1"/>
  <mergeCells count="8">
    <mergeCell ref="D27:F27"/>
    <mergeCell ref="A1:F1"/>
    <mergeCell ref="A2:G2"/>
    <mergeCell ref="A4:B5"/>
    <mergeCell ref="C4:F4"/>
    <mergeCell ref="G4:G5"/>
    <mergeCell ref="A15:G18"/>
    <mergeCell ref="A23:G24"/>
  </mergeCells>
  <pageMargins left="0.7" right="0.7" top="0.75" bottom="0.75" header="0.3" footer="0.3"/>
  <pageSetup scale="95"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pageSetUpPr fitToPage="1"/>
  </sheetPr>
  <dimension ref="B1:P13"/>
  <sheetViews>
    <sheetView zoomScaleNormal="100" workbookViewId="0">
      <selection activeCell="B1" sqref="B1:P1"/>
    </sheetView>
  </sheetViews>
  <sheetFormatPr defaultColWidth="9.140625" defaultRowHeight="15" x14ac:dyDescent="0.25"/>
  <cols>
    <col min="1" max="1" width="1.42578125" style="107" customWidth="1"/>
    <col min="2" max="13" width="9.42578125" style="107" customWidth="1"/>
    <col min="14" max="14" width="14.28515625" style="107" customWidth="1"/>
    <col min="15" max="15" width="2.7109375" style="107" customWidth="1"/>
    <col min="16" max="16" width="2.140625" style="107" customWidth="1"/>
    <col min="17" max="16384" width="9.140625" style="107"/>
  </cols>
  <sheetData>
    <row r="1" spans="2:16" ht="20.25" x14ac:dyDescent="0.25">
      <c r="B1" s="413" t="s">
        <v>60</v>
      </c>
      <c r="C1" s="413"/>
      <c r="D1" s="413"/>
      <c r="E1" s="413"/>
      <c r="F1" s="413"/>
      <c r="G1" s="413"/>
      <c r="H1" s="413"/>
      <c r="I1" s="413"/>
      <c r="J1" s="413"/>
      <c r="K1" s="413"/>
      <c r="L1" s="413"/>
      <c r="M1" s="413"/>
      <c r="N1" s="413"/>
      <c r="O1" s="413"/>
      <c r="P1" s="413"/>
    </row>
    <row r="2" spans="2:16" ht="8.25" customHeight="1" x14ac:dyDescent="0.25">
      <c r="B2" s="92"/>
      <c r="C2" s="93"/>
      <c r="D2" s="93"/>
      <c r="E2" s="93"/>
      <c r="F2" s="93"/>
      <c r="G2" s="93"/>
      <c r="H2" s="93"/>
      <c r="I2" s="93"/>
      <c r="J2" s="93"/>
      <c r="K2" s="93"/>
      <c r="L2" s="93"/>
      <c r="M2" s="93"/>
      <c r="N2" s="93"/>
      <c r="O2" s="93"/>
      <c r="P2" s="93"/>
    </row>
    <row r="3" spans="2:16" ht="15" customHeight="1" x14ac:dyDescent="0.25">
      <c r="B3" s="108"/>
      <c r="C3" s="109"/>
      <c r="D3" s="109"/>
      <c r="E3" s="109"/>
      <c r="F3" s="109"/>
      <c r="G3" s="109"/>
      <c r="H3" s="109"/>
      <c r="I3" s="109"/>
      <c r="J3" s="109"/>
      <c r="K3" s="109"/>
      <c r="L3" s="109"/>
      <c r="M3" s="109"/>
      <c r="N3" s="109"/>
      <c r="O3" s="109"/>
      <c r="P3" s="109"/>
    </row>
    <row r="4" spans="2:16" ht="22.5" customHeight="1" x14ac:dyDescent="0.25">
      <c r="B4" s="410" t="s">
        <v>290</v>
      </c>
      <c r="C4" s="410"/>
      <c r="D4" s="410"/>
      <c r="E4" s="410"/>
      <c r="F4" s="410"/>
      <c r="G4" s="410"/>
      <c r="H4" s="410"/>
      <c r="I4" s="410"/>
      <c r="J4" s="410"/>
      <c r="K4" s="410"/>
      <c r="L4" s="410"/>
      <c r="M4" s="410"/>
      <c r="N4" s="410"/>
      <c r="O4" s="410"/>
      <c r="P4" s="410"/>
    </row>
    <row r="5" spans="2:16" ht="10.5" customHeight="1" x14ac:dyDescent="0.25">
      <c r="B5" s="110"/>
      <c r="C5" s="111"/>
      <c r="D5" s="111"/>
      <c r="E5" s="111"/>
      <c r="F5" s="111"/>
      <c r="G5" s="111"/>
      <c r="H5" s="111"/>
      <c r="I5" s="111"/>
      <c r="J5" s="111"/>
      <c r="K5" s="111"/>
      <c r="L5" s="111"/>
      <c r="M5" s="111"/>
      <c r="N5" s="111"/>
      <c r="O5" s="111"/>
      <c r="P5" s="111"/>
    </row>
    <row r="6" spans="2:16" ht="24" customHeight="1" x14ac:dyDescent="0.25">
      <c r="B6" s="418" t="s">
        <v>361</v>
      </c>
      <c r="C6" s="418"/>
      <c r="D6" s="418"/>
      <c r="E6" s="418"/>
      <c r="F6" s="418"/>
      <c r="G6" s="418"/>
      <c r="H6" s="418"/>
      <c r="I6" s="418"/>
      <c r="J6" s="418"/>
      <c r="K6" s="418"/>
      <c r="L6" s="418"/>
      <c r="M6" s="418"/>
      <c r="N6" s="418"/>
      <c r="O6" s="418"/>
      <c r="P6" s="418"/>
    </row>
    <row r="7" spans="2:16" ht="10.5" customHeight="1" x14ac:dyDescent="0.25">
      <c r="B7" s="110"/>
      <c r="C7" s="231"/>
      <c r="D7" s="231"/>
      <c r="E7" s="231"/>
      <c r="F7" s="231"/>
      <c r="G7" s="231"/>
      <c r="H7" s="231"/>
      <c r="I7" s="231"/>
      <c r="J7" s="231"/>
      <c r="K7" s="231"/>
      <c r="L7" s="231"/>
      <c r="M7" s="231"/>
      <c r="N7" s="231"/>
      <c r="O7" s="231"/>
      <c r="P7" s="231"/>
    </row>
    <row r="8" spans="2:16" ht="15.75" customHeight="1" x14ac:dyDescent="0.25">
      <c r="B8" s="418" t="s">
        <v>362</v>
      </c>
      <c r="C8" s="418"/>
      <c r="D8" s="418"/>
      <c r="E8" s="418"/>
      <c r="F8" s="418"/>
      <c r="G8" s="418"/>
      <c r="H8" s="418"/>
      <c r="I8" s="418"/>
      <c r="J8" s="418"/>
      <c r="K8" s="418"/>
      <c r="L8" s="418"/>
      <c r="M8" s="418"/>
      <c r="N8" s="418"/>
      <c r="O8" s="418"/>
      <c r="P8" s="418"/>
    </row>
    <row r="9" spans="2:16" ht="10.5" customHeight="1" x14ac:dyDescent="0.25">
      <c r="B9" s="110"/>
      <c r="C9" s="223"/>
      <c r="D9" s="223"/>
      <c r="E9" s="223"/>
      <c r="F9" s="223"/>
      <c r="G9" s="223"/>
      <c r="H9" s="223"/>
      <c r="I9" s="223"/>
      <c r="J9" s="223"/>
      <c r="K9" s="223"/>
      <c r="L9" s="223"/>
      <c r="M9" s="223"/>
      <c r="N9" s="223"/>
      <c r="O9" s="223"/>
      <c r="P9" s="223"/>
    </row>
    <row r="10" spans="2:16" ht="15.75" customHeight="1" x14ac:dyDescent="0.25">
      <c r="B10" s="418" t="s">
        <v>363</v>
      </c>
      <c r="C10" s="418"/>
      <c r="D10" s="418"/>
      <c r="E10" s="418"/>
      <c r="F10" s="418"/>
      <c r="G10" s="418"/>
      <c r="H10" s="418"/>
      <c r="I10" s="418"/>
      <c r="J10" s="418"/>
      <c r="K10" s="418"/>
      <c r="L10" s="418"/>
      <c r="M10" s="418"/>
      <c r="N10" s="418"/>
      <c r="O10" s="418"/>
      <c r="P10" s="418"/>
    </row>
    <row r="11" spans="2:16" ht="10.5" customHeight="1" x14ac:dyDescent="0.25">
      <c r="B11" s="110"/>
      <c r="C11" s="111"/>
      <c r="D11" s="111"/>
      <c r="E11" s="111"/>
      <c r="F11" s="111"/>
      <c r="G11" s="111"/>
      <c r="H11" s="111"/>
      <c r="I11" s="111"/>
      <c r="J11" s="111"/>
      <c r="K11" s="111"/>
      <c r="L11" s="111"/>
      <c r="M11" s="111"/>
      <c r="N11" s="111"/>
      <c r="O11" s="111"/>
      <c r="P11" s="111"/>
    </row>
    <row r="12" spans="2:16" ht="10.5" customHeight="1" x14ac:dyDescent="0.25">
      <c r="B12" s="110"/>
      <c r="C12" s="93"/>
      <c r="D12" s="93"/>
      <c r="E12" s="93"/>
      <c r="F12" s="93"/>
      <c r="G12" s="93"/>
      <c r="H12" s="93"/>
      <c r="I12" s="93"/>
      <c r="J12" s="93"/>
      <c r="K12" s="93"/>
      <c r="L12" s="93"/>
      <c r="M12" s="93"/>
      <c r="N12" s="93"/>
      <c r="O12" s="93"/>
      <c r="P12" s="93"/>
    </row>
    <row r="13" spans="2:16" ht="10.5" customHeight="1" x14ac:dyDescent="0.25">
      <c r="B13" s="110"/>
      <c r="C13" s="93"/>
      <c r="D13" s="93"/>
      <c r="E13" s="93"/>
      <c r="F13" s="93"/>
      <c r="G13" s="93"/>
      <c r="H13" s="93"/>
      <c r="I13" s="93"/>
      <c r="J13" s="93"/>
      <c r="K13" s="93"/>
      <c r="L13" s="93"/>
      <c r="M13" s="93"/>
      <c r="N13" s="93"/>
      <c r="O13" s="93"/>
      <c r="P13" s="93"/>
    </row>
  </sheetData>
  <sheetProtection algorithmName="SHA-512" hashValue="+d8hZxXtbgk0jY8aN6CYZHkH58BjtdlR/LQ8Drk3c/y2bVXaa9l6fF9SAbdTgR0uXV7gbL+7mgSVMpuLqR+tXw==" saltValue="disF7t+5feuMpgFvZmNrjg==" spinCount="100000" sheet="1" objects="1" scenarios="1"/>
  <mergeCells count="5">
    <mergeCell ref="B1:P1"/>
    <mergeCell ref="B8:P8"/>
    <mergeCell ref="B10:P10"/>
    <mergeCell ref="B4:P4"/>
    <mergeCell ref="B6:P6"/>
  </mergeCells>
  <printOptions horizontalCentered="1"/>
  <pageMargins left="0.25" right="0.25" top="0.25" bottom="0.25" header="0.3" footer="0.3"/>
  <pageSetup fitToHeight="0"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9">
    <pageSetUpPr fitToPage="1"/>
  </sheetPr>
  <dimension ref="B1:J91"/>
  <sheetViews>
    <sheetView workbookViewId="0">
      <selection activeCell="B1" sqref="B1:G1"/>
    </sheetView>
  </sheetViews>
  <sheetFormatPr defaultColWidth="9.140625" defaultRowHeight="15" x14ac:dyDescent="0.25"/>
  <cols>
    <col min="1" max="1" width="2.28515625" style="298" customWidth="1"/>
    <col min="2" max="2" width="31.140625" style="298" customWidth="1"/>
    <col min="3" max="3" width="24.85546875" style="298" customWidth="1"/>
    <col min="4" max="7" width="14.5703125" style="298" customWidth="1"/>
    <col min="8" max="8" width="14.42578125" style="298" customWidth="1"/>
    <col min="9" max="9" width="2.42578125" style="298" customWidth="1"/>
    <col min="10" max="16384" width="9.140625" style="298"/>
  </cols>
  <sheetData>
    <row r="1" spans="2:10" ht="27" customHeight="1" x14ac:dyDescent="0.25">
      <c r="B1" s="555" t="s">
        <v>154</v>
      </c>
      <c r="C1" s="555"/>
      <c r="D1" s="555"/>
      <c r="E1" s="555"/>
      <c r="F1" s="555"/>
      <c r="G1" s="555"/>
      <c r="H1" s="114">
        <f>'Section A'!F4</f>
        <v>0</v>
      </c>
    </row>
    <row r="2" spans="2:10" ht="54.75" customHeight="1" x14ac:dyDescent="0.25">
      <c r="B2" s="550" t="s">
        <v>224</v>
      </c>
      <c r="C2" s="550"/>
      <c r="D2" s="550"/>
      <c r="E2" s="550"/>
      <c r="F2" s="550"/>
      <c r="G2" s="550"/>
      <c r="H2" s="550"/>
    </row>
    <row r="3" spans="2:10" ht="8.25" customHeight="1" x14ac:dyDescent="0.25">
      <c r="B3" s="148"/>
      <c r="C3" s="148"/>
      <c r="D3" s="148"/>
      <c r="E3" s="148"/>
      <c r="F3" s="148"/>
      <c r="G3" s="148"/>
      <c r="H3" s="148"/>
    </row>
    <row r="4" spans="2:10" x14ac:dyDescent="0.25">
      <c r="B4" s="556" t="s">
        <v>155</v>
      </c>
      <c r="C4" s="556" t="s">
        <v>156</v>
      </c>
      <c r="D4" s="556" t="s">
        <v>157</v>
      </c>
      <c r="E4" s="556"/>
      <c r="F4" s="556"/>
      <c r="G4" s="556"/>
      <c r="H4" s="556" t="s">
        <v>158</v>
      </c>
    </row>
    <row r="5" spans="2:10" ht="24" x14ac:dyDescent="0.25">
      <c r="B5" s="556"/>
      <c r="C5" s="556"/>
      <c r="D5" s="360" t="s">
        <v>159</v>
      </c>
      <c r="E5" s="360" t="s">
        <v>160</v>
      </c>
      <c r="F5" s="340" t="s">
        <v>161</v>
      </c>
      <c r="G5" s="340" t="s">
        <v>162</v>
      </c>
      <c r="H5" s="556"/>
      <c r="J5" s="126" t="s">
        <v>163</v>
      </c>
    </row>
    <row r="6" spans="2:10" x14ac:dyDescent="0.25">
      <c r="B6" s="401"/>
      <c r="C6" s="402"/>
      <c r="D6" s="152"/>
      <c r="E6" s="367"/>
      <c r="F6" s="403"/>
      <c r="G6" s="367"/>
      <c r="H6" s="154">
        <f>ROUND(+D6*F6*G6,2)</f>
        <v>0</v>
      </c>
      <c r="J6" s="91"/>
    </row>
    <row r="7" spans="2:10" x14ac:dyDescent="0.25">
      <c r="B7" s="401"/>
      <c r="C7" s="402"/>
      <c r="D7" s="152"/>
      <c r="E7" s="367"/>
      <c r="F7" s="403"/>
      <c r="G7" s="367"/>
      <c r="H7" s="154">
        <f t="shared" ref="H7:H11" si="0">ROUND(+D7*F7*G7,2)</f>
        <v>0</v>
      </c>
      <c r="J7" s="91"/>
    </row>
    <row r="8" spans="2:10" x14ac:dyDescent="0.25">
      <c r="B8" s="401"/>
      <c r="C8" s="402"/>
      <c r="D8" s="152"/>
      <c r="E8" s="367"/>
      <c r="F8" s="403"/>
      <c r="G8" s="367"/>
      <c r="H8" s="154">
        <f t="shared" si="0"/>
        <v>0</v>
      </c>
      <c r="J8" s="91"/>
    </row>
    <row r="9" spans="2:10" x14ac:dyDescent="0.25">
      <c r="B9" s="401"/>
      <c r="C9" s="402"/>
      <c r="D9" s="152"/>
      <c r="E9" s="367"/>
      <c r="F9" s="403"/>
      <c r="G9" s="367"/>
      <c r="H9" s="154">
        <f t="shared" si="0"/>
        <v>0</v>
      </c>
      <c r="J9" s="91"/>
    </row>
    <row r="10" spans="2:10" x14ac:dyDescent="0.25">
      <c r="B10" s="401"/>
      <c r="C10" s="402"/>
      <c r="D10" s="152"/>
      <c r="E10" s="367"/>
      <c r="F10" s="403"/>
      <c r="G10" s="367"/>
      <c r="H10" s="154">
        <f t="shared" si="0"/>
        <v>0</v>
      </c>
      <c r="J10" s="91"/>
    </row>
    <row r="11" spans="2:10" x14ac:dyDescent="0.25">
      <c r="B11" s="401"/>
      <c r="C11" s="402"/>
      <c r="D11" s="152"/>
      <c r="E11" s="367"/>
      <c r="F11" s="403"/>
      <c r="G11" s="367"/>
      <c r="H11" s="154">
        <f t="shared" si="0"/>
        <v>0</v>
      </c>
      <c r="J11" s="91"/>
    </row>
    <row r="12" spans="2:10" ht="17.25" x14ac:dyDescent="0.4">
      <c r="B12" s="401"/>
      <c r="C12" s="402"/>
      <c r="D12" s="152"/>
      <c r="E12" s="367"/>
      <c r="F12" s="403"/>
      <c r="G12" s="367"/>
      <c r="H12" s="361">
        <f>ROUND(+D12*F12*G12,2)</f>
        <v>0</v>
      </c>
      <c r="J12" s="91"/>
    </row>
    <row r="13" spans="2:10" x14ac:dyDescent="0.25">
      <c r="B13" s="362"/>
      <c r="C13" s="362"/>
      <c r="D13" s="363"/>
      <c r="E13" s="364"/>
      <c r="F13" s="365"/>
      <c r="G13" s="366" t="s">
        <v>164</v>
      </c>
      <c r="H13" s="154">
        <f>SUM(H6:H12)</f>
        <v>0</v>
      </c>
      <c r="J13" s="126" t="s">
        <v>165</v>
      </c>
    </row>
    <row r="14" spans="2:10" x14ac:dyDescent="0.25">
      <c r="B14" s="148"/>
      <c r="C14" s="148"/>
      <c r="D14" s="155"/>
      <c r="E14" s="367"/>
      <c r="F14" s="368"/>
      <c r="G14" s="367"/>
      <c r="H14" s="369"/>
      <c r="J14" s="126"/>
    </row>
    <row r="15" spans="2:10" ht="17.25" x14ac:dyDescent="0.4">
      <c r="B15" s="117"/>
      <c r="C15" s="117"/>
      <c r="D15" s="370"/>
      <c r="E15" s="364"/>
      <c r="F15" s="365"/>
      <c r="G15" s="364"/>
      <c r="H15" s="361">
        <f>ROUND(+D15*F15*G15,2)</f>
        <v>0</v>
      </c>
    </row>
    <row r="16" spans="2:10" x14ac:dyDescent="0.25">
      <c r="B16" s="117"/>
      <c r="C16" s="117"/>
      <c r="D16" s="151"/>
      <c r="E16" s="119"/>
      <c r="F16" s="129"/>
      <c r="G16" s="130" t="s">
        <v>177</v>
      </c>
      <c r="H16" s="120">
        <f>H15</f>
        <v>0</v>
      </c>
      <c r="J16" s="126" t="s">
        <v>167</v>
      </c>
    </row>
    <row r="17" spans="2:10" x14ac:dyDescent="0.25">
      <c r="B17" s="114"/>
      <c r="C17" s="114"/>
      <c r="D17" s="124"/>
      <c r="E17" s="371"/>
      <c r="F17" s="372"/>
      <c r="G17" s="371"/>
      <c r="H17" s="128"/>
    </row>
    <row r="18" spans="2:10" x14ac:dyDescent="0.25">
      <c r="B18" s="76" t="s">
        <v>225</v>
      </c>
      <c r="C18" s="133"/>
      <c r="D18" s="133"/>
      <c r="E18" s="133"/>
      <c r="F18" s="133"/>
      <c r="G18" s="133"/>
      <c r="H18" s="156"/>
      <c r="J18" s="126" t="s">
        <v>168</v>
      </c>
    </row>
    <row r="19" spans="2:10" ht="18.75" customHeight="1" x14ac:dyDescent="0.25">
      <c r="B19" s="549"/>
      <c r="C19" s="550"/>
      <c r="D19" s="550"/>
      <c r="E19" s="550"/>
      <c r="F19" s="550"/>
      <c r="G19" s="550"/>
      <c r="H19" s="551"/>
      <c r="J19" s="91"/>
    </row>
    <row r="20" spans="2:10" x14ac:dyDescent="0.25">
      <c r="B20" s="549"/>
      <c r="C20" s="550"/>
      <c r="D20" s="550"/>
      <c r="E20" s="550"/>
      <c r="F20" s="550"/>
      <c r="G20" s="550"/>
      <c r="H20" s="551"/>
      <c r="J20" s="91"/>
    </row>
    <row r="21" spans="2:10" x14ac:dyDescent="0.25">
      <c r="B21" s="136"/>
      <c r="C21" s="137"/>
      <c r="D21" s="137"/>
      <c r="E21" s="137"/>
      <c r="F21" s="137"/>
      <c r="G21" s="137"/>
      <c r="H21" s="157"/>
      <c r="J21" s="91"/>
    </row>
    <row r="22" spans="2:10" x14ac:dyDescent="0.25">
      <c r="B22" s="136"/>
      <c r="C22" s="137"/>
      <c r="D22" s="137"/>
      <c r="E22" s="137"/>
      <c r="F22" s="137"/>
      <c r="G22" s="366"/>
      <c r="H22" s="83"/>
      <c r="J22" s="91"/>
    </row>
    <row r="23" spans="2:10" x14ac:dyDescent="0.25">
      <c r="B23" s="139"/>
      <c r="C23" s="140"/>
      <c r="D23" s="140"/>
      <c r="E23" s="140"/>
      <c r="F23" s="373"/>
      <c r="G23" s="77" t="s">
        <v>164</v>
      </c>
      <c r="H23" s="142">
        <f>+H13</f>
        <v>0</v>
      </c>
      <c r="J23" s="126" t="s">
        <v>169</v>
      </c>
    </row>
    <row r="24" spans="2:10" x14ac:dyDescent="0.25">
      <c r="B24" s="114"/>
      <c r="C24" s="114"/>
      <c r="D24" s="114"/>
      <c r="E24" s="114"/>
      <c r="F24" s="114"/>
      <c r="G24" s="114"/>
      <c r="H24" s="114"/>
    </row>
    <row r="25" spans="2:10" x14ac:dyDescent="0.25">
      <c r="B25" s="114"/>
      <c r="C25" s="114"/>
      <c r="D25" s="114"/>
      <c r="E25" s="114"/>
      <c r="F25" s="114"/>
      <c r="G25" s="114"/>
      <c r="H25" s="114"/>
    </row>
    <row r="26" spans="2:10" x14ac:dyDescent="0.25">
      <c r="B26" s="76" t="s">
        <v>226</v>
      </c>
      <c r="C26" s="79"/>
      <c r="D26" s="80"/>
      <c r="E26" s="80"/>
      <c r="F26" s="80"/>
      <c r="G26" s="80"/>
      <c r="H26" s="84"/>
      <c r="J26" s="126" t="s">
        <v>168</v>
      </c>
    </row>
    <row r="27" spans="2:10" x14ac:dyDescent="0.25">
      <c r="B27" s="143"/>
      <c r="C27" s="144"/>
      <c r="D27" s="144"/>
      <c r="E27" s="144"/>
      <c r="F27" s="144"/>
      <c r="G27" s="144"/>
      <c r="H27" s="159"/>
    </row>
    <row r="28" spans="2:10" x14ac:dyDescent="0.25">
      <c r="B28" s="143"/>
      <c r="C28" s="144"/>
      <c r="D28" s="144"/>
      <c r="E28" s="144"/>
      <c r="F28" s="144"/>
      <c r="G28" s="130"/>
      <c r="H28" s="83"/>
    </row>
    <row r="29" spans="2:10" x14ac:dyDescent="0.25">
      <c r="B29" s="81"/>
      <c r="C29" s="82"/>
      <c r="D29" s="82"/>
      <c r="E29" s="82"/>
      <c r="F29" s="374"/>
      <c r="G29" s="78" t="s">
        <v>177</v>
      </c>
      <c r="H29" s="142">
        <f>+H16</f>
        <v>0</v>
      </c>
      <c r="J29" s="126" t="s">
        <v>170</v>
      </c>
    </row>
    <row r="30" spans="2:10" x14ac:dyDescent="0.25">
      <c r="B30" s="114"/>
      <c r="C30" s="114"/>
      <c r="D30" s="114"/>
      <c r="E30" s="114"/>
      <c r="F30" s="114"/>
      <c r="G30" s="114"/>
      <c r="H30" s="160"/>
    </row>
    <row r="31" spans="2:10" x14ac:dyDescent="0.25">
      <c r="B31" s="114"/>
      <c r="C31" s="114"/>
      <c r="D31" s="114"/>
      <c r="E31" s="573" t="s">
        <v>227</v>
      </c>
      <c r="F31" s="573"/>
      <c r="G31" s="573"/>
      <c r="H31" s="120">
        <f>+H23+H29</f>
        <v>0</v>
      </c>
      <c r="J31" s="147" t="s">
        <v>171</v>
      </c>
    </row>
    <row r="32" spans="2:10" x14ac:dyDescent="0.25">
      <c r="B32" s="158"/>
      <c r="C32" s="158"/>
      <c r="D32" s="158"/>
      <c r="E32" s="158"/>
      <c r="F32" s="158"/>
      <c r="G32" s="158"/>
      <c r="H32" s="158"/>
    </row>
    <row r="33" spans="2:8" x14ac:dyDescent="0.25">
      <c r="B33" s="158"/>
      <c r="C33" s="158"/>
      <c r="D33" s="158"/>
      <c r="E33" s="158"/>
      <c r="F33" s="158"/>
      <c r="G33" s="158"/>
      <c r="H33" s="158"/>
    </row>
    <row r="34" spans="2:8" x14ac:dyDescent="0.25">
      <c r="B34" s="158"/>
      <c r="C34" s="158"/>
      <c r="D34" s="158"/>
      <c r="E34" s="158"/>
      <c r="F34" s="158"/>
      <c r="G34" s="158"/>
      <c r="H34" s="158"/>
    </row>
    <row r="35" spans="2:8" x14ac:dyDescent="0.25">
      <c r="B35" s="158"/>
      <c r="C35" s="158"/>
      <c r="D35" s="158"/>
      <c r="E35" s="158"/>
      <c r="F35" s="158"/>
      <c r="G35" s="158"/>
      <c r="H35" s="158"/>
    </row>
    <row r="36" spans="2:8" x14ac:dyDescent="0.25">
      <c r="B36" s="158"/>
      <c r="C36" s="158"/>
      <c r="D36" s="158"/>
      <c r="E36" s="158"/>
      <c r="F36" s="158"/>
      <c r="G36" s="158"/>
      <c r="H36" s="158"/>
    </row>
    <row r="37" spans="2:8" x14ac:dyDescent="0.25">
      <c r="B37" s="158"/>
      <c r="C37" s="158"/>
      <c r="D37" s="158"/>
      <c r="E37" s="158"/>
      <c r="F37" s="158"/>
      <c r="G37" s="158"/>
      <c r="H37" s="158"/>
    </row>
    <row r="38" spans="2:8" x14ac:dyDescent="0.25">
      <c r="B38" s="158"/>
      <c r="C38" s="158"/>
      <c r="D38" s="158"/>
      <c r="E38" s="158"/>
      <c r="F38" s="158"/>
      <c r="G38" s="158"/>
      <c r="H38" s="158"/>
    </row>
    <row r="39" spans="2:8" x14ac:dyDescent="0.25">
      <c r="B39" s="158"/>
      <c r="C39" s="158"/>
      <c r="D39" s="158"/>
      <c r="E39" s="158"/>
      <c r="F39" s="158"/>
      <c r="G39" s="158"/>
      <c r="H39" s="158"/>
    </row>
    <row r="40" spans="2:8" x14ac:dyDescent="0.25">
      <c r="B40" s="158"/>
      <c r="C40" s="158"/>
      <c r="D40" s="158"/>
      <c r="E40" s="158"/>
      <c r="F40" s="158"/>
      <c r="G40" s="158"/>
      <c r="H40" s="158"/>
    </row>
    <row r="41" spans="2:8" x14ac:dyDescent="0.25">
      <c r="B41" s="158"/>
      <c r="C41" s="158"/>
      <c r="D41" s="158"/>
      <c r="E41" s="158"/>
      <c r="F41" s="158"/>
      <c r="G41" s="158"/>
      <c r="H41" s="158"/>
    </row>
    <row r="42" spans="2:8" x14ac:dyDescent="0.25">
      <c r="B42" s="158"/>
      <c r="C42" s="158"/>
      <c r="D42" s="158"/>
      <c r="E42" s="158"/>
      <c r="F42" s="158"/>
      <c r="G42" s="158"/>
      <c r="H42" s="158"/>
    </row>
    <row r="43" spans="2:8" x14ac:dyDescent="0.25">
      <c r="B43" s="158"/>
      <c r="C43" s="158"/>
      <c r="D43" s="158"/>
      <c r="E43" s="158"/>
      <c r="F43" s="158"/>
      <c r="G43" s="158"/>
      <c r="H43" s="158"/>
    </row>
    <row r="44" spans="2:8" x14ac:dyDescent="0.25">
      <c r="B44" s="158"/>
      <c r="C44" s="158"/>
      <c r="D44" s="158"/>
      <c r="E44" s="158"/>
      <c r="F44" s="158"/>
      <c r="G44" s="158"/>
      <c r="H44" s="158"/>
    </row>
    <row r="45" spans="2:8" x14ac:dyDescent="0.25">
      <c r="B45" s="158"/>
      <c r="C45" s="158"/>
      <c r="D45" s="158"/>
      <c r="E45" s="158"/>
      <c r="F45" s="158"/>
      <c r="G45" s="158"/>
      <c r="H45" s="158"/>
    </row>
    <row r="46" spans="2:8" x14ac:dyDescent="0.25">
      <c r="B46" s="158"/>
      <c r="C46" s="158"/>
      <c r="D46" s="158"/>
      <c r="E46" s="158"/>
      <c r="F46" s="158"/>
      <c r="G46" s="158"/>
      <c r="H46" s="158"/>
    </row>
    <row r="47" spans="2:8" x14ac:dyDescent="0.25">
      <c r="B47" s="158"/>
      <c r="C47" s="158"/>
      <c r="D47" s="158"/>
      <c r="E47" s="158"/>
      <c r="F47" s="158"/>
      <c r="G47" s="158"/>
      <c r="H47" s="158"/>
    </row>
    <row r="48" spans="2:8" x14ac:dyDescent="0.25">
      <c r="B48" s="158"/>
      <c r="C48" s="158"/>
      <c r="D48" s="158"/>
      <c r="E48" s="158"/>
      <c r="F48" s="158"/>
      <c r="G48" s="158"/>
      <c r="H48" s="158"/>
    </row>
    <row r="49" spans="2:8" x14ac:dyDescent="0.25">
      <c r="B49" s="158"/>
      <c r="C49" s="158"/>
      <c r="D49" s="158"/>
      <c r="E49" s="158"/>
      <c r="F49" s="158"/>
      <c r="G49" s="158"/>
      <c r="H49" s="158"/>
    </row>
    <row r="50" spans="2:8" x14ac:dyDescent="0.25">
      <c r="B50" s="158"/>
      <c r="C50" s="158"/>
      <c r="D50" s="158"/>
      <c r="E50" s="158"/>
      <c r="F50" s="158"/>
      <c r="G50" s="158"/>
      <c r="H50" s="158"/>
    </row>
    <row r="51" spans="2:8" x14ac:dyDescent="0.25">
      <c r="B51" s="158"/>
      <c r="C51" s="158"/>
      <c r="D51" s="158"/>
      <c r="E51" s="158"/>
      <c r="F51" s="158"/>
      <c r="G51" s="158"/>
      <c r="H51" s="158"/>
    </row>
    <row r="52" spans="2:8" x14ac:dyDescent="0.25">
      <c r="B52" s="158"/>
      <c r="C52" s="158"/>
      <c r="D52" s="158"/>
      <c r="E52" s="158"/>
      <c r="F52" s="158"/>
      <c r="G52" s="158"/>
      <c r="H52" s="158"/>
    </row>
    <row r="53" spans="2:8" x14ac:dyDescent="0.25">
      <c r="B53" s="158"/>
      <c r="C53" s="158"/>
      <c r="D53" s="158"/>
      <c r="E53" s="158"/>
      <c r="F53" s="158"/>
      <c r="G53" s="158"/>
      <c r="H53" s="158"/>
    </row>
    <row r="54" spans="2:8" x14ac:dyDescent="0.25">
      <c r="B54" s="158"/>
      <c r="C54" s="158"/>
      <c r="D54" s="158"/>
      <c r="E54" s="158"/>
      <c r="F54" s="158"/>
      <c r="G54" s="158"/>
      <c r="H54" s="158"/>
    </row>
    <row r="55" spans="2:8" x14ac:dyDescent="0.25">
      <c r="B55" s="158"/>
      <c r="C55" s="158"/>
      <c r="D55" s="158"/>
      <c r="E55" s="158"/>
      <c r="F55" s="158"/>
      <c r="G55" s="158"/>
      <c r="H55" s="158"/>
    </row>
    <row r="56" spans="2:8" x14ac:dyDescent="0.25">
      <c r="B56" s="158"/>
      <c r="C56" s="158"/>
      <c r="D56" s="158"/>
      <c r="E56" s="158"/>
      <c r="F56" s="158"/>
      <c r="G56" s="158"/>
      <c r="H56" s="158"/>
    </row>
    <row r="57" spans="2:8" x14ac:dyDescent="0.25">
      <c r="B57" s="158"/>
      <c r="C57" s="158"/>
      <c r="D57" s="158"/>
      <c r="E57" s="158"/>
      <c r="F57" s="158"/>
      <c r="G57" s="158"/>
      <c r="H57" s="158"/>
    </row>
    <row r="58" spans="2:8" x14ac:dyDescent="0.25">
      <c r="B58" s="158"/>
      <c r="C58" s="158"/>
      <c r="D58" s="158"/>
      <c r="E58" s="158"/>
      <c r="F58" s="158"/>
      <c r="G58" s="158"/>
      <c r="H58" s="158"/>
    </row>
    <row r="59" spans="2:8" x14ac:dyDescent="0.25">
      <c r="B59" s="158"/>
      <c r="C59" s="158"/>
      <c r="D59" s="158"/>
      <c r="E59" s="158"/>
      <c r="F59" s="158"/>
      <c r="G59" s="158"/>
      <c r="H59" s="158"/>
    </row>
    <row r="60" spans="2:8" x14ac:dyDescent="0.25">
      <c r="B60" s="158"/>
      <c r="C60" s="158"/>
      <c r="D60" s="158"/>
      <c r="E60" s="158"/>
      <c r="F60" s="158"/>
      <c r="G60" s="158"/>
      <c r="H60" s="158"/>
    </row>
    <row r="61" spans="2:8" x14ac:dyDescent="0.25">
      <c r="B61" s="158"/>
      <c r="C61" s="158"/>
      <c r="D61" s="158"/>
      <c r="E61" s="158"/>
      <c r="F61" s="158"/>
      <c r="G61" s="158"/>
      <c r="H61" s="158"/>
    </row>
    <row r="62" spans="2:8" x14ac:dyDescent="0.25">
      <c r="B62" s="158"/>
      <c r="C62" s="158"/>
      <c r="D62" s="158"/>
      <c r="E62" s="158"/>
      <c r="F62" s="158"/>
      <c r="G62" s="158"/>
      <c r="H62" s="158"/>
    </row>
    <row r="63" spans="2:8" x14ac:dyDescent="0.25">
      <c r="B63" s="158"/>
      <c r="C63" s="158"/>
      <c r="D63" s="158"/>
      <c r="E63" s="158"/>
      <c r="F63" s="158"/>
      <c r="G63" s="158"/>
      <c r="H63" s="158"/>
    </row>
    <row r="64" spans="2:8" x14ac:dyDescent="0.25">
      <c r="B64" s="158"/>
      <c r="C64" s="158"/>
      <c r="D64" s="158"/>
      <c r="E64" s="158"/>
      <c r="F64" s="158"/>
      <c r="G64" s="158"/>
      <c r="H64" s="158"/>
    </row>
    <row r="65" spans="2:8" x14ac:dyDescent="0.25">
      <c r="B65" s="158"/>
      <c r="C65" s="158"/>
      <c r="D65" s="158"/>
      <c r="E65" s="158"/>
      <c r="F65" s="158"/>
      <c r="G65" s="158"/>
      <c r="H65" s="158"/>
    </row>
    <row r="66" spans="2:8" x14ac:dyDescent="0.25">
      <c r="B66" s="158"/>
      <c r="C66" s="158"/>
      <c r="D66" s="158"/>
      <c r="E66" s="158"/>
      <c r="F66" s="158"/>
      <c r="G66" s="158"/>
      <c r="H66" s="158"/>
    </row>
    <row r="67" spans="2:8" x14ac:dyDescent="0.25">
      <c r="B67" s="158"/>
      <c r="C67" s="158"/>
      <c r="D67" s="158"/>
      <c r="E67" s="158"/>
      <c r="F67" s="158"/>
      <c r="G67" s="158"/>
      <c r="H67" s="158"/>
    </row>
    <row r="68" spans="2:8" x14ac:dyDescent="0.25">
      <c r="B68" s="158"/>
      <c r="C68" s="158"/>
      <c r="D68" s="158"/>
      <c r="E68" s="158"/>
      <c r="F68" s="158"/>
      <c r="G68" s="158"/>
      <c r="H68" s="158"/>
    </row>
    <row r="69" spans="2:8" x14ac:dyDescent="0.25">
      <c r="B69" s="158"/>
      <c r="C69" s="158"/>
      <c r="D69" s="158"/>
      <c r="E69" s="158"/>
      <c r="F69" s="158"/>
      <c r="G69" s="158"/>
      <c r="H69" s="158"/>
    </row>
    <row r="70" spans="2:8" x14ac:dyDescent="0.25">
      <c r="B70" s="158"/>
      <c r="C70" s="158"/>
      <c r="D70" s="158"/>
      <c r="E70" s="158"/>
      <c r="F70" s="158"/>
      <c r="G70" s="158"/>
      <c r="H70" s="158"/>
    </row>
    <row r="71" spans="2:8" x14ac:dyDescent="0.25">
      <c r="B71" s="158"/>
      <c r="C71" s="158"/>
      <c r="D71" s="158"/>
      <c r="E71" s="158"/>
      <c r="F71" s="158"/>
      <c r="G71" s="158"/>
      <c r="H71" s="158"/>
    </row>
    <row r="72" spans="2:8" x14ac:dyDescent="0.25">
      <c r="B72" s="158"/>
      <c r="C72" s="158"/>
      <c r="D72" s="158"/>
      <c r="E72" s="158"/>
      <c r="F72" s="158"/>
      <c r="G72" s="158"/>
      <c r="H72" s="158"/>
    </row>
    <row r="73" spans="2:8" x14ac:dyDescent="0.25">
      <c r="B73" s="158"/>
      <c r="C73" s="158"/>
      <c r="D73" s="158"/>
      <c r="E73" s="158"/>
      <c r="F73" s="158"/>
      <c r="G73" s="158"/>
      <c r="H73" s="158"/>
    </row>
    <row r="74" spans="2:8" x14ac:dyDescent="0.25">
      <c r="B74" s="158"/>
      <c r="C74" s="158"/>
      <c r="D74" s="158"/>
      <c r="E74" s="158"/>
      <c r="F74" s="158"/>
      <c r="G74" s="158"/>
      <c r="H74" s="158"/>
    </row>
    <row r="75" spans="2:8" x14ac:dyDescent="0.25">
      <c r="B75" s="158"/>
      <c r="C75" s="158"/>
      <c r="D75" s="158"/>
      <c r="E75" s="158"/>
      <c r="F75" s="158"/>
      <c r="G75" s="158"/>
      <c r="H75" s="158"/>
    </row>
    <row r="76" spans="2:8" x14ac:dyDescent="0.25">
      <c r="B76" s="158"/>
      <c r="C76" s="158"/>
      <c r="D76" s="158"/>
      <c r="E76" s="158"/>
      <c r="F76" s="158"/>
      <c r="G76" s="158"/>
      <c r="H76" s="158"/>
    </row>
    <row r="77" spans="2:8" x14ac:dyDescent="0.25">
      <c r="B77" s="158"/>
      <c r="C77" s="158"/>
      <c r="D77" s="158"/>
      <c r="E77" s="158"/>
      <c r="F77" s="158"/>
      <c r="G77" s="158"/>
      <c r="H77" s="158"/>
    </row>
    <row r="78" spans="2:8" x14ac:dyDescent="0.25">
      <c r="B78" s="158"/>
      <c r="C78" s="158"/>
      <c r="D78" s="158"/>
      <c r="E78" s="158"/>
      <c r="F78" s="158"/>
      <c r="G78" s="158"/>
      <c r="H78" s="158"/>
    </row>
    <row r="79" spans="2:8" x14ac:dyDescent="0.25">
      <c r="B79" s="158"/>
      <c r="C79" s="158"/>
      <c r="D79" s="158"/>
      <c r="E79" s="158"/>
      <c r="F79" s="158"/>
      <c r="G79" s="158"/>
      <c r="H79" s="158"/>
    </row>
    <row r="80" spans="2:8" x14ac:dyDescent="0.25">
      <c r="B80" s="158"/>
      <c r="C80" s="158"/>
      <c r="D80" s="158"/>
      <c r="E80" s="158"/>
      <c r="F80" s="158"/>
      <c r="G80" s="158"/>
      <c r="H80" s="158"/>
    </row>
    <row r="81" spans="2:8" x14ac:dyDescent="0.25">
      <c r="B81" s="158"/>
      <c r="C81" s="158"/>
      <c r="D81" s="158"/>
      <c r="E81" s="158"/>
      <c r="F81" s="158"/>
      <c r="G81" s="158"/>
      <c r="H81" s="158"/>
    </row>
    <row r="82" spans="2:8" x14ac:dyDescent="0.25">
      <c r="B82" s="158"/>
      <c r="C82" s="158"/>
      <c r="D82" s="158"/>
      <c r="E82" s="158"/>
      <c r="F82" s="158"/>
      <c r="G82" s="158"/>
      <c r="H82" s="158"/>
    </row>
    <row r="83" spans="2:8" x14ac:dyDescent="0.25">
      <c r="B83" s="158"/>
      <c r="C83" s="158"/>
      <c r="D83" s="158"/>
      <c r="E83" s="158"/>
      <c r="F83" s="158"/>
      <c r="G83" s="158"/>
      <c r="H83" s="158"/>
    </row>
    <row r="84" spans="2:8" x14ac:dyDescent="0.25">
      <c r="B84" s="158"/>
      <c r="C84" s="158"/>
      <c r="D84" s="158"/>
      <c r="E84" s="158"/>
      <c r="F84" s="158"/>
      <c r="G84" s="158"/>
      <c r="H84" s="158"/>
    </row>
    <row r="85" spans="2:8" x14ac:dyDescent="0.25">
      <c r="B85" s="158"/>
      <c r="C85" s="158"/>
      <c r="D85" s="158"/>
      <c r="E85" s="158"/>
      <c r="F85" s="158"/>
      <c r="G85" s="158"/>
      <c r="H85" s="158"/>
    </row>
    <row r="86" spans="2:8" x14ac:dyDescent="0.25">
      <c r="B86" s="158"/>
      <c r="C86" s="158"/>
      <c r="D86" s="158"/>
      <c r="E86" s="158"/>
      <c r="F86" s="158"/>
      <c r="G86" s="158"/>
      <c r="H86" s="158"/>
    </row>
    <row r="87" spans="2:8" x14ac:dyDescent="0.25">
      <c r="B87" s="158"/>
      <c r="C87" s="158"/>
      <c r="D87" s="158"/>
      <c r="E87" s="158"/>
      <c r="F87" s="158"/>
      <c r="G87" s="158"/>
      <c r="H87" s="158"/>
    </row>
    <row r="88" spans="2:8" x14ac:dyDescent="0.25">
      <c r="B88" s="158"/>
      <c r="C88" s="158"/>
      <c r="D88" s="158"/>
      <c r="E88" s="158"/>
      <c r="F88" s="158"/>
      <c r="G88" s="158"/>
      <c r="H88" s="158"/>
    </row>
    <row r="89" spans="2:8" x14ac:dyDescent="0.25">
      <c r="B89" s="158"/>
      <c r="C89" s="158"/>
      <c r="D89" s="158"/>
      <c r="E89" s="158"/>
      <c r="F89" s="158"/>
      <c r="G89" s="158"/>
      <c r="H89" s="158"/>
    </row>
    <row r="90" spans="2:8" x14ac:dyDescent="0.25">
      <c r="B90" s="158"/>
      <c r="C90" s="158"/>
      <c r="D90" s="158"/>
      <c r="E90" s="158"/>
      <c r="F90" s="158"/>
      <c r="G90" s="158"/>
      <c r="H90" s="158"/>
    </row>
    <row r="91" spans="2:8" x14ac:dyDescent="0.25">
      <c r="B91" s="158"/>
      <c r="C91" s="158"/>
      <c r="D91" s="158"/>
      <c r="E91" s="158"/>
      <c r="F91" s="158"/>
      <c r="G91" s="158"/>
      <c r="H91" s="158"/>
    </row>
  </sheetData>
  <sheetProtection algorithmName="SHA-512" hashValue="mELNx9I2kaaTgKE6SXt/D5VlgY7r32K2P6i91uPuf2Urwy5TX+jcy98RdhTovX7+Mx/cPietPfvSva4xmo42XA==" saltValue="20XynYz3dIJb1cJMO5cCEQ==" spinCount="100000" sheet="1" objects="1" scenarios="1"/>
  <mergeCells count="8">
    <mergeCell ref="E31:G31"/>
    <mergeCell ref="B1:G1"/>
    <mergeCell ref="B2:H2"/>
    <mergeCell ref="B4:B5"/>
    <mergeCell ref="C4:C5"/>
    <mergeCell ref="D4:G4"/>
    <mergeCell ref="H4:H5"/>
    <mergeCell ref="B19:H20"/>
  </mergeCells>
  <pageMargins left="0.7" right="0.7" top="0.75" bottom="0.75" header="0.3" footer="0.3"/>
  <pageSetup scale="95" fitToHeight="0"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30">
    <pageSetUpPr fitToPage="1"/>
  </sheetPr>
  <dimension ref="A1:I28"/>
  <sheetViews>
    <sheetView workbookViewId="0">
      <selection activeCell="I19" sqref="I19"/>
    </sheetView>
  </sheetViews>
  <sheetFormatPr defaultColWidth="9.140625" defaultRowHeight="15" x14ac:dyDescent="0.25"/>
  <cols>
    <col min="1" max="2" width="21.7109375" style="107" customWidth="1"/>
    <col min="3" max="6" width="15.28515625" style="107" customWidth="1"/>
    <col min="7" max="7" width="17" style="107" customWidth="1"/>
    <col min="8" max="8" width="2.7109375" style="107" customWidth="1"/>
    <col min="9" max="16384" width="9.140625" style="107"/>
  </cols>
  <sheetData>
    <row r="1" spans="1:9" ht="20.25" customHeight="1" x14ac:dyDescent="0.25">
      <c r="A1" s="555" t="s">
        <v>154</v>
      </c>
      <c r="B1" s="555"/>
      <c r="C1" s="555"/>
      <c r="D1" s="555"/>
      <c r="E1" s="555"/>
      <c r="F1" s="555"/>
      <c r="G1" s="114" t="s">
        <v>65</v>
      </c>
    </row>
    <row r="2" spans="1:9" ht="48" customHeight="1" x14ac:dyDescent="0.25">
      <c r="A2" s="589" t="s">
        <v>219</v>
      </c>
      <c r="B2" s="589"/>
      <c r="C2" s="589"/>
      <c r="D2" s="589"/>
      <c r="E2" s="589"/>
      <c r="F2" s="589"/>
      <c r="G2" s="589"/>
    </row>
    <row r="3" spans="1:9" x14ac:dyDescent="0.25">
      <c r="A3" s="148"/>
      <c r="B3" s="148"/>
      <c r="C3" s="148"/>
      <c r="D3" s="148"/>
      <c r="E3" s="148"/>
      <c r="F3" s="148"/>
      <c r="G3" s="148"/>
    </row>
    <row r="4" spans="1:9" x14ac:dyDescent="0.25">
      <c r="A4" s="556" t="s">
        <v>194</v>
      </c>
      <c r="B4" s="556"/>
      <c r="C4" s="556" t="s">
        <v>157</v>
      </c>
      <c r="D4" s="556"/>
      <c r="E4" s="556"/>
      <c r="F4" s="556"/>
      <c r="G4" s="556" t="s">
        <v>158</v>
      </c>
    </row>
    <row r="5" spans="1:9" x14ac:dyDescent="0.25">
      <c r="A5" s="556"/>
      <c r="B5" s="556"/>
      <c r="C5" s="149" t="s">
        <v>195</v>
      </c>
      <c r="D5" s="149" t="s">
        <v>196</v>
      </c>
      <c r="E5" s="149" t="s">
        <v>158</v>
      </c>
      <c r="F5" s="149" t="s">
        <v>162</v>
      </c>
      <c r="G5" s="556"/>
      <c r="I5" s="126" t="s">
        <v>163</v>
      </c>
    </row>
    <row r="6" spans="1:9" x14ac:dyDescent="0.25">
      <c r="A6" s="150"/>
      <c r="B6" s="148"/>
      <c r="C6" s="148"/>
      <c r="D6" s="148"/>
      <c r="E6" s="148"/>
      <c r="F6" s="148"/>
      <c r="G6" s="151">
        <f>ROUND(+C6*E6*F6,2)</f>
        <v>0</v>
      </c>
      <c r="I6" s="91"/>
    </row>
    <row r="7" spans="1:9" x14ac:dyDescent="0.25">
      <c r="A7" s="117"/>
      <c r="B7" s="117"/>
      <c r="C7" s="119"/>
      <c r="D7" s="119"/>
      <c r="E7" s="122"/>
      <c r="F7" s="119"/>
      <c r="G7" s="151">
        <f>ROUND(+C7*E7*F7,2)</f>
        <v>0</v>
      </c>
      <c r="I7" s="91"/>
    </row>
    <row r="8" spans="1:9" x14ac:dyDescent="0.25">
      <c r="A8" s="117"/>
      <c r="B8" s="117"/>
      <c r="C8" s="119"/>
      <c r="D8" s="119"/>
      <c r="E8" s="122"/>
      <c r="F8" s="119"/>
      <c r="G8" s="151">
        <f>ROUND(+C8*E8*F8,2)</f>
        <v>0</v>
      </c>
      <c r="I8" s="91"/>
    </row>
    <row r="9" spans="1:9" ht="17.25" x14ac:dyDescent="0.4">
      <c r="A9" s="117"/>
      <c r="B9" s="148"/>
      <c r="C9" s="119"/>
      <c r="D9" s="119"/>
      <c r="E9" s="122"/>
      <c r="F9" s="119"/>
      <c r="G9" s="123">
        <f>ROUND(+C9*E9*F9,2)</f>
        <v>0</v>
      </c>
      <c r="I9" s="91"/>
    </row>
    <row r="10" spans="1:9" x14ac:dyDescent="0.25">
      <c r="A10" s="148"/>
      <c r="B10" s="148"/>
      <c r="C10" s="148"/>
      <c r="D10" s="148"/>
      <c r="E10" s="152"/>
      <c r="F10" s="153" t="s">
        <v>220</v>
      </c>
      <c r="G10" s="154">
        <f>ROUND(SUM(G6:G9),2)</f>
        <v>0</v>
      </c>
      <c r="I10" s="126" t="s">
        <v>197</v>
      </c>
    </row>
    <row r="11" spans="1:9" x14ac:dyDescent="0.25">
      <c r="A11" s="148"/>
      <c r="B11" s="148"/>
      <c r="C11" s="148"/>
      <c r="D11" s="148"/>
      <c r="E11" s="152"/>
      <c r="F11" s="148"/>
      <c r="G11" s="155"/>
    </row>
    <row r="12" spans="1:9" ht="17.25" x14ac:dyDescent="0.4">
      <c r="A12" s="148"/>
      <c r="B12" s="148"/>
      <c r="C12" s="119"/>
      <c r="D12" s="119"/>
      <c r="E12" s="122"/>
      <c r="F12" s="119"/>
      <c r="G12" s="123">
        <f>ROUND(+C12*E12*F12,2)</f>
        <v>0</v>
      </c>
    </row>
    <row r="13" spans="1:9" x14ac:dyDescent="0.25">
      <c r="A13" s="148"/>
      <c r="B13" s="148"/>
      <c r="C13" s="148"/>
      <c r="D13" s="148"/>
      <c r="E13" s="129"/>
      <c r="F13" s="130" t="s">
        <v>177</v>
      </c>
      <c r="G13" s="120">
        <f>ROUND(G12,2)</f>
        <v>0</v>
      </c>
      <c r="I13" s="126" t="s">
        <v>198</v>
      </c>
    </row>
    <row r="14" spans="1:9" x14ac:dyDescent="0.25">
      <c r="A14" s="148"/>
      <c r="B14" s="148"/>
      <c r="C14" s="148"/>
      <c r="D14" s="148"/>
      <c r="E14" s="148"/>
      <c r="F14" s="148"/>
      <c r="G14" s="155"/>
    </row>
    <row r="15" spans="1:9" x14ac:dyDescent="0.25">
      <c r="A15" s="76" t="s">
        <v>221</v>
      </c>
      <c r="B15" s="133"/>
      <c r="C15" s="133"/>
      <c r="D15" s="133"/>
      <c r="E15" s="133"/>
      <c r="F15" s="133"/>
      <c r="G15" s="156"/>
      <c r="I15" s="126" t="s">
        <v>168</v>
      </c>
    </row>
    <row r="16" spans="1:9" x14ac:dyDescent="0.25">
      <c r="A16" s="134"/>
      <c r="B16" s="135"/>
      <c r="C16" s="135"/>
      <c r="D16" s="135"/>
      <c r="E16" s="135"/>
      <c r="F16" s="137"/>
      <c r="G16" s="157"/>
      <c r="I16" s="91"/>
    </row>
    <row r="17" spans="1:9" x14ac:dyDescent="0.25">
      <c r="A17" s="136"/>
      <c r="B17" s="137"/>
      <c r="C17" s="137"/>
      <c r="D17" s="137"/>
      <c r="E17" s="137"/>
      <c r="F17" s="137"/>
      <c r="G17" s="157"/>
      <c r="I17" s="91"/>
    </row>
    <row r="18" spans="1:9" x14ac:dyDescent="0.25">
      <c r="A18" s="136"/>
      <c r="B18" s="137"/>
      <c r="C18" s="137"/>
      <c r="D18" s="137"/>
      <c r="E18" s="137"/>
      <c r="F18" s="137"/>
      <c r="G18" s="157"/>
      <c r="I18" s="91"/>
    </row>
    <row r="19" spans="1:9" x14ac:dyDescent="0.25">
      <c r="A19" s="136"/>
      <c r="B19" s="137"/>
      <c r="C19" s="137"/>
      <c r="D19" s="137"/>
      <c r="E19" s="137"/>
      <c r="F19" s="137"/>
      <c r="G19" s="157"/>
      <c r="I19" s="91"/>
    </row>
    <row r="20" spans="1:9" x14ac:dyDescent="0.25">
      <c r="A20" s="139"/>
      <c r="B20" s="140"/>
      <c r="C20" s="140"/>
      <c r="D20" s="140"/>
      <c r="E20" s="141"/>
      <c r="F20" s="77" t="s">
        <v>164</v>
      </c>
      <c r="G20" s="142">
        <f>ROUND(G10,2)</f>
        <v>0</v>
      </c>
      <c r="I20" s="126" t="s">
        <v>199</v>
      </c>
    </row>
    <row r="21" spans="1:9" x14ac:dyDescent="0.25">
      <c r="A21" s="114"/>
      <c r="B21" s="114"/>
      <c r="C21" s="114"/>
      <c r="D21" s="114"/>
      <c r="E21" s="114"/>
      <c r="F21" s="114"/>
      <c r="G21" s="114"/>
      <c r="I21" s="158"/>
    </row>
    <row r="22" spans="1:9" x14ac:dyDescent="0.25">
      <c r="A22" s="114"/>
      <c r="B22" s="114"/>
      <c r="C22" s="114"/>
      <c r="D22" s="114"/>
      <c r="E22" s="114"/>
      <c r="F22" s="114"/>
      <c r="G22" s="114"/>
      <c r="I22" s="158"/>
    </row>
    <row r="23" spans="1:9" x14ac:dyDescent="0.25">
      <c r="A23" s="76" t="s">
        <v>222</v>
      </c>
      <c r="B23" s="79"/>
      <c r="C23" s="80"/>
      <c r="D23" s="80"/>
      <c r="E23" s="80"/>
      <c r="F23" s="80"/>
      <c r="G23" s="84"/>
      <c r="I23" s="126" t="s">
        <v>168</v>
      </c>
    </row>
    <row r="24" spans="1:9" x14ac:dyDescent="0.25">
      <c r="A24" s="143"/>
      <c r="B24" s="144"/>
      <c r="C24" s="144"/>
      <c r="D24" s="144"/>
      <c r="E24" s="144"/>
      <c r="F24" s="144"/>
      <c r="G24" s="159"/>
    </row>
    <row r="25" spans="1:9" x14ac:dyDescent="0.25">
      <c r="A25" s="143"/>
      <c r="B25" s="144"/>
      <c r="C25" s="144"/>
      <c r="D25" s="144"/>
      <c r="E25" s="144"/>
      <c r="F25" s="130"/>
      <c r="G25" s="83"/>
    </row>
    <row r="26" spans="1:9" x14ac:dyDescent="0.25">
      <c r="A26" s="81"/>
      <c r="B26" s="82"/>
      <c r="C26" s="82"/>
      <c r="D26" s="82"/>
      <c r="E26" s="141"/>
      <c r="F26" s="78" t="s">
        <v>177</v>
      </c>
      <c r="G26" s="142">
        <f>+G13</f>
        <v>0</v>
      </c>
      <c r="I26" s="126" t="s">
        <v>200</v>
      </c>
    </row>
    <row r="27" spans="1:9" x14ac:dyDescent="0.25">
      <c r="A27" s="114"/>
      <c r="B27" s="114"/>
      <c r="C27" s="114"/>
      <c r="D27" s="114"/>
      <c r="E27" s="114"/>
      <c r="F27" s="114"/>
      <c r="G27" s="160"/>
    </row>
    <row r="28" spans="1:9" x14ac:dyDescent="0.25">
      <c r="A28" s="114"/>
      <c r="B28" s="114"/>
      <c r="C28" s="114"/>
      <c r="D28" s="573" t="s">
        <v>223</v>
      </c>
      <c r="E28" s="573"/>
      <c r="F28" s="573"/>
      <c r="G28" s="120">
        <f>+G20+G26</f>
        <v>0</v>
      </c>
      <c r="I28" s="147" t="s">
        <v>201</v>
      </c>
    </row>
  </sheetData>
  <sheetProtection password="DBAD" sheet="1" objects="1" scenarios="1"/>
  <mergeCells count="6">
    <mergeCell ref="D28:F28"/>
    <mergeCell ref="A1:F1"/>
    <mergeCell ref="A2:G2"/>
    <mergeCell ref="A4:B5"/>
    <mergeCell ref="C4:F4"/>
    <mergeCell ref="G4:G5"/>
  </mergeCells>
  <pageMargins left="0.7" right="0.7" top="0.75" bottom="0.75" header="0.3" footer="0.3"/>
  <pageSetup fitToHeight="0"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33">
    <pageSetUpPr fitToPage="1"/>
  </sheetPr>
  <dimension ref="A1:I51"/>
  <sheetViews>
    <sheetView workbookViewId="0">
      <selection sqref="A1:F1"/>
    </sheetView>
  </sheetViews>
  <sheetFormatPr defaultColWidth="9.140625" defaultRowHeight="15" x14ac:dyDescent="0.25"/>
  <cols>
    <col min="1" max="1" width="22.7109375" style="3" customWidth="1"/>
    <col min="2" max="2" width="27.5703125" style="3" customWidth="1"/>
    <col min="3" max="6" width="15.140625" style="3" customWidth="1"/>
    <col min="7" max="7" width="17" style="3" customWidth="1"/>
    <col min="8" max="8" width="2.5703125" style="3" customWidth="1"/>
    <col min="9" max="16384" width="9.140625" style="3"/>
  </cols>
  <sheetData>
    <row r="1" spans="1:9" ht="20.25" customHeight="1" x14ac:dyDescent="0.25">
      <c r="A1" s="595" t="s">
        <v>154</v>
      </c>
      <c r="B1" s="595"/>
      <c r="C1" s="595"/>
      <c r="D1" s="595"/>
      <c r="E1" s="595"/>
      <c r="F1" s="595"/>
      <c r="G1" s="3">
        <f>'Section A'!F4</f>
        <v>0</v>
      </c>
    </row>
    <row r="2" spans="1:9" ht="42" customHeight="1" x14ac:dyDescent="0.25">
      <c r="A2" s="596" t="s">
        <v>364</v>
      </c>
      <c r="B2" s="596"/>
      <c r="C2" s="596"/>
      <c r="D2" s="596"/>
      <c r="E2" s="596"/>
      <c r="F2" s="596"/>
      <c r="G2" s="596"/>
    </row>
    <row r="3" spans="1:9" x14ac:dyDescent="0.25">
      <c r="A3" s="4"/>
      <c r="B3" s="4"/>
      <c r="C3" s="4"/>
      <c r="D3" s="4"/>
      <c r="E3" s="4"/>
      <c r="F3" s="4"/>
      <c r="G3" s="4"/>
    </row>
    <row r="4" spans="1:9" x14ac:dyDescent="0.25">
      <c r="A4" s="597" t="s">
        <v>194</v>
      </c>
      <c r="B4" s="597"/>
      <c r="C4" s="597" t="s">
        <v>157</v>
      </c>
      <c r="D4" s="597"/>
      <c r="E4" s="597"/>
      <c r="F4" s="597"/>
      <c r="G4" s="597" t="s">
        <v>158</v>
      </c>
    </row>
    <row r="5" spans="1:9" x14ac:dyDescent="0.25">
      <c r="A5" s="597"/>
      <c r="B5" s="597"/>
      <c r="C5" s="32" t="s">
        <v>195</v>
      </c>
      <c r="D5" s="32" t="s">
        <v>196</v>
      </c>
      <c r="E5" s="32" t="s">
        <v>158</v>
      </c>
      <c r="F5" s="32" t="s">
        <v>162</v>
      </c>
      <c r="G5" s="597"/>
      <c r="I5" s="37" t="s">
        <v>163</v>
      </c>
    </row>
    <row r="6" spans="1:9" s="33" customFormat="1" x14ac:dyDescent="0.25">
      <c r="A6" s="594"/>
      <c r="B6" s="594"/>
      <c r="C6" s="222"/>
      <c r="D6" s="224"/>
      <c r="E6" s="35"/>
      <c r="F6" s="224"/>
      <c r="G6" s="208">
        <f>ROUND(+C6*E6*F6,0)</f>
        <v>0</v>
      </c>
      <c r="I6" s="1"/>
    </row>
    <row r="7" spans="1:9" s="33" customFormat="1" x14ac:dyDescent="0.25">
      <c r="A7" s="593"/>
      <c r="B7" s="593"/>
      <c r="C7" s="34"/>
      <c r="D7" s="34"/>
      <c r="E7" s="34"/>
      <c r="F7" s="34"/>
      <c r="G7" s="208">
        <f t="shared" ref="G7:G30" si="0">ROUND(+C7*E7*F7,0)</f>
        <v>0</v>
      </c>
      <c r="I7" s="1"/>
    </row>
    <row r="8" spans="1:9" s="33" customFormat="1" x14ac:dyDescent="0.25">
      <c r="A8" s="593"/>
      <c r="B8" s="593"/>
      <c r="C8" s="34"/>
      <c r="D8" s="34"/>
      <c r="E8" s="34"/>
      <c r="F8" s="34"/>
      <c r="G8" s="208">
        <f t="shared" si="0"/>
        <v>0</v>
      </c>
      <c r="I8" s="1"/>
    </row>
    <row r="9" spans="1:9" s="33" customFormat="1" x14ac:dyDescent="0.25">
      <c r="A9" s="593"/>
      <c r="B9" s="593"/>
      <c r="C9" s="34"/>
      <c r="D9" s="34"/>
      <c r="E9" s="34"/>
      <c r="F9" s="34"/>
      <c r="G9" s="208">
        <f t="shared" si="0"/>
        <v>0</v>
      </c>
      <c r="I9" s="1"/>
    </row>
    <row r="10" spans="1:9" s="33" customFormat="1" x14ac:dyDescent="0.25">
      <c r="A10" s="593"/>
      <c r="B10" s="593"/>
      <c r="C10" s="34"/>
      <c r="D10" s="34"/>
      <c r="E10" s="34"/>
      <c r="F10" s="34"/>
      <c r="G10" s="208">
        <f t="shared" si="0"/>
        <v>0</v>
      </c>
      <c r="I10" s="1"/>
    </row>
    <row r="11" spans="1:9" s="33" customFormat="1" x14ac:dyDescent="0.25">
      <c r="A11" s="593"/>
      <c r="B11" s="593"/>
      <c r="C11" s="34"/>
      <c r="D11" s="34"/>
      <c r="E11" s="34"/>
      <c r="F11" s="34"/>
      <c r="G11" s="208">
        <f t="shared" si="0"/>
        <v>0</v>
      </c>
      <c r="I11" s="1"/>
    </row>
    <row r="12" spans="1:9" s="33" customFormat="1" x14ac:dyDescent="0.25">
      <c r="A12" s="593"/>
      <c r="B12" s="593"/>
      <c r="C12" s="34"/>
      <c r="D12" s="34"/>
      <c r="E12" s="34"/>
      <c r="F12" s="34"/>
      <c r="G12" s="208">
        <f t="shared" si="0"/>
        <v>0</v>
      </c>
      <c r="I12" s="1"/>
    </row>
    <row r="13" spans="1:9" s="33" customFormat="1" x14ac:dyDescent="0.25">
      <c r="A13" s="593"/>
      <c r="B13" s="593"/>
      <c r="C13" s="34"/>
      <c r="D13" s="34"/>
      <c r="E13" s="34"/>
      <c r="F13" s="34"/>
      <c r="G13" s="208">
        <f t="shared" si="0"/>
        <v>0</v>
      </c>
      <c r="I13" s="1"/>
    </row>
    <row r="14" spans="1:9" s="33" customFormat="1" x14ac:dyDescent="0.25">
      <c r="A14" s="593"/>
      <c r="B14" s="593"/>
      <c r="C14" s="34"/>
      <c r="D14" s="34"/>
      <c r="E14" s="34"/>
      <c r="F14" s="34"/>
      <c r="G14" s="208">
        <f t="shared" si="0"/>
        <v>0</v>
      </c>
      <c r="I14" s="1"/>
    </row>
    <row r="15" spans="1:9" s="33" customFormat="1" x14ac:dyDescent="0.25">
      <c r="A15" s="593"/>
      <c r="B15" s="593"/>
      <c r="C15" s="34"/>
      <c r="D15" s="34"/>
      <c r="E15" s="34"/>
      <c r="F15" s="34"/>
      <c r="G15" s="208">
        <f t="shared" si="0"/>
        <v>0</v>
      </c>
      <c r="I15" s="1"/>
    </row>
    <row r="16" spans="1:9" s="33" customFormat="1" x14ac:dyDescent="0.25">
      <c r="A16" s="593"/>
      <c r="B16" s="593"/>
      <c r="C16" s="34"/>
      <c r="D16" s="34"/>
      <c r="E16" s="34"/>
      <c r="F16" s="34"/>
      <c r="G16" s="208">
        <f t="shared" si="0"/>
        <v>0</v>
      </c>
      <c r="I16" s="1"/>
    </row>
    <row r="17" spans="1:9" s="33" customFormat="1" x14ac:dyDescent="0.25">
      <c r="A17" s="593"/>
      <c r="B17" s="593"/>
      <c r="C17" s="34"/>
      <c r="D17" s="34"/>
      <c r="E17" s="34"/>
      <c r="F17" s="34"/>
      <c r="G17" s="208">
        <f t="shared" si="0"/>
        <v>0</v>
      </c>
      <c r="I17" s="1"/>
    </row>
    <row r="18" spans="1:9" s="33" customFormat="1" x14ac:dyDescent="0.25">
      <c r="A18" s="593"/>
      <c r="B18" s="593"/>
      <c r="C18" s="34"/>
      <c r="D18" s="34"/>
      <c r="E18" s="34"/>
      <c r="F18" s="34"/>
      <c r="G18" s="208">
        <f t="shared" si="0"/>
        <v>0</v>
      </c>
      <c r="I18" s="1"/>
    </row>
    <row r="19" spans="1:9" s="33" customFormat="1" x14ac:dyDescent="0.25">
      <c r="A19" s="593"/>
      <c r="B19" s="593"/>
      <c r="C19" s="34"/>
      <c r="D19" s="34"/>
      <c r="E19" s="34"/>
      <c r="F19" s="34"/>
      <c r="G19" s="208">
        <f t="shared" si="0"/>
        <v>0</v>
      </c>
      <c r="I19" s="1"/>
    </row>
    <row r="20" spans="1:9" s="33" customFormat="1" x14ac:dyDescent="0.25">
      <c r="A20" s="593"/>
      <c r="B20" s="593"/>
      <c r="C20" s="34"/>
      <c r="D20" s="34"/>
      <c r="E20" s="34"/>
      <c r="F20" s="34"/>
      <c r="G20" s="208">
        <f t="shared" si="0"/>
        <v>0</v>
      </c>
      <c r="I20" s="1"/>
    </row>
    <row r="21" spans="1:9" s="33" customFormat="1" x14ac:dyDescent="0.25">
      <c r="A21" s="593"/>
      <c r="B21" s="593"/>
      <c r="C21" s="34"/>
      <c r="D21" s="34"/>
      <c r="E21" s="34"/>
      <c r="F21" s="34"/>
      <c r="G21" s="208">
        <f t="shared" si="0"/>
        <v>0</v>
      </c>
      <c r="I21" s="1"/>
    </row>
    <row r="22" spans="1:9" s="33" customFormat="1" x14ac:dyDescent="0.25">
      <c r="A22" s="593"/>
      <c r="B22" s="593"/>
      <c r="C22" s="34"/>
      <c r="D22" s="34"/>
      <c r="E22" s="34"/>
      <c r="F22" s="34"/>
      <c r="G22" s="208">
        <f t="shared" si="0"/>
        <v>0</v>
      </c>
      <c r="I22" s="1"/>
    </row>
    <row r="23" spans="1:9" s="33" customFormat="1" x14ac:dyDescent="0.25">
      <c r="A23" s="593"/>
      <c r="B23" s="593"/>
      <c r="C23" s="34"/>
      <c r="D23" s="34"/>
      <c r="E23" s="34"/>
      <c r="F23" s="34"/>
      <c r="G23" s="208">
        <f t="shared" si="0"/>
        <v>0</v>
      </c>
      <c r="I23" s="1"/>
    </row>
    <row r="24" spans="1:9" s="33" customFormat="1" x14ac:dyDescent="0.25">
      <c r="A24" s="593"/>
      <c r="B24" s="593"/>
      <c r="C24" s="34"/>
      <c r="D24" s="34"/>
      <c r="E24" s="34"/>
      <c r="F24" s="34"/>
      <c r="G24" s="208">
        <f t="shared" si="0"/>
        <v>0</v>
      </c>
      <c r="I24" s="1"/>
    </row>
    <row r="25" spans="1:9" s="33" customFormat="1" x14ac:dyDescent="0.25">
      <c r="A25" s="593"/>
      <c r="B25" s="593"/>
      <c r="C25" s="34"/>
      <c r="D25" s="34"/>
      <c r="E25" s="34"/>
      <c r="F25" s="34"/>
      <c r="G25" s="208">
        <f t="shared" si="0"/>
        <v>0</v>
      </c>
      <c r="I25" s="1"/>
    </row>
    <row r="26" spans="1:9" s="33" customFormat="1" x14ac:dyDescent="0.25">
      <c r="A26" s="593"/>
      <c r="B26" s="593"/>
      <c r="C26" s="34"/>
      <c r="D26" s="34"/>
      <c r="E26" s="34"/>
      <c r="F26" s="34"/>
      <c r="G26" s="208">
        <f t="shared" si="0"/>
        <v>0</v>
      </c>
      <c r="I26" s="1"/>
    </row>
    <row r="27" spans="1:9" s="33" customFormat="1" x14ac:dyDescent="0.25">
      <c r="A27" s="593"/>
      <c r="B27" s="593"/>
      <c r="C27" s="34"/>
      <c r="D27" s="34"/>
      <c r="E27" s="34"/>
      <c r="F27" s="34"/>
      <c r="G27" s="208">
        <f t="shared" si="0"/>
        <v>0</v>
      </c>
      <c r="I27" s="1"/>
    </row>
    <row r="28" spans="1:9" s="33" customFormat="1" x14ac:dyDescent="0.25">
      <c r="A28" s="593"/>
      <c r="B28" s="593"/>
      <c r="C28" s="34"/>
      <c r="D28" s="34"/>
      <c r="E28" s="34"/>
      <c r="F28" s="34"/>
      <c r="G28" s="208">
        <f t="shared" si="0"/>
        <v>0</v>
      </c>
      <c r="I28" s="1"/>
    </row>
    <row r="29" spans="1:9" s="33" customFormat="1" x14ac:dyDescent="0.25">
      <c r="A29" s="593"/>
      <c r="B29" s="593"/>
      <c r="C29" s="34"/>
      <c r="D29" s="34"/>
      <c r="E29" s="34"/>
      <c r="F29" s="34"/>
      <c r="G29" s="208">
        <f t="shared" si="0"/>
        <v>0</v>
      </c>
      <c r="I29" s="1"/>
    </row>
    <row r="30" spans="1:9" s="33" customFormat="1" ht="16.5" x14ac:dyDescent="0.35">
      <c r="A30" s="593"/>
      <c r="B30" s="593"/>
      <c r="C30" s="34"/>
      <c r="D30" s="34"/>
      <c r="E30" s="34"/>
      <c r="F30" s="34"/>
      <c r="G30" s="209">
        <f t="shared" si="0"/>
        <v>0</v>
      </c>
      <c r="I30" s="1"/>
    </row>
    <row r="31" spans="1:9" s="33" customFormat="1" x14ac:dyDescent="0.25">
      <c r="A31" s="601"/>
      <c r="B31" s="601"/>
      <c r="C31" s="34"/>
      <c r="D31" s="34"/>
      <c r="E31" s="34"/>
      <c r="F31" s="34" t="s">
        <v>164</v>
      </c>
      <c r="G31" s="211">
        <f>ROUND(SUM(G6:G30),0)</f>
        <v>0</v>
      </c>
      <c r="I31" s="37" t="s">
        <v>197</v>
      </c>
    </row>
    <row r="32" spans="1:9" s="33" customFormat="1" x14ac:dyDescent="0.25">
      <c r="A32" s="602"/>
      <c r="B32" s="602"/>
      <c r="C32" s="121"/>
      <c r="D32" s="121"/>
      <c r="E32" s="210"/>
      <c r="F32" s="121"/>
      <c r="G32" s="212"/>
    </row>
    <row r="33" spans="1:9" s="33" customFormat="1" ht="16.5" x14ac:dyDescent="0.35">
      <c r="A33" s="601"/>
      <c r="B33" s="601"/>
      <c r="C33" s="36"/>
      <c r="D33" s="36"/>
      <c r="E33" s="74"/>
      <c r="F33" s="36"/>
      <c r="G33" s="209">
        <f>ROUND(+C33*E33*F33,0)</f>
        <v>0</v>
      </c>
    </row>
    <row r="34" spans="1:9" s="33" customFormat="1" x14ac:dyDescent="0.25">
      <c r="A34" s="603"/>
      <c r="B34" s="603"/>
      <c r="C34" s="121"/>
      <c r="D34" s="121"/>
      <c r="E34" s="220"/>
      <c r="F34" s="221" t="s">
        <v>177</v>
      </c>
      <c r="G34" s="39">
        <f>ROUND(G33,0)</f>
        <v>0</v>
      </c>
      <c r="I34" s="37" t="s">
        <v>198</v>
      </c>
    </row>
    <row r="35" spans="1:9" s="33" customFormat="1" x14ac:dyDescent="0.25">
      <c r="A35" s="602"/>
      <c r="B35" s="602"/>
      <c r="C35" s="121"/>
      <c r="D35" s="121"/>
      <c r="E35" s="210"/>
      <c r="F35" s="121"/>
      <c r="G35" s="212"/>
    </row>
    <row r="36" spans="1:9" s="33" customFormat="1" x14ac:dyDescent="0.25">
      <c r="A36" s="195" t="s">
        <v>355</v>
      </c>
      <c r="B36" s="196"/>
      <c r="C36" s="196"/>
      <c r="D36" s="196"/>
      <c r="E36" s="196"/>
      <c r="F36" s="196"/>
      <c r="G36" s="197"/>
      <c r="I36" s="37" t="s">
        <v>168</v>
      </c>
    </row>
    <row r="37" spans="1:9" s="33" customFormat="1" x14ac:dyDescent="0.25">
      <c r="A37" s="552"/>
      <c r="B37" s="553"/>
      <c r="C37" s="553"/>
      <c r="D37" s="553"/>
      <c r="E37" s="553"/>
      <c r="F37" s="553"/>
      <c r="G37" s="554"/>
      <c r="I37" s="1"/>
    </row>
    <row r="38" spans="1:9" s="33" customFormat="1" x14ac:dyDescent="0.25">
      <c r="A38" s="552"/>
      <c r="B38" s="553"/>
      <c r="C38" s="553"/>
      <c r="D38" s="553"/>
      <c r="E38" s="553"/>
      <c r="F38" s="553"/>
      <c r="G38" s="554"/>
      <c r="I38" s="1"/>
    </row>
    <row r="39" spans="1:9" s="33" customFormat="1" x14ac:dyDescent="0.25">
      <c r="A39" s="552"/>
      <c r="B39" s="553"/>
      <c r="C39" s="553"/>
      <c r="D39" s="553"/>
      <c r="E39" s="553"/>
      <c r="F39" s="553"/>
      <c r="G39" s="554"/>
      <c r="I39" s="1"/>
    </row>
    <row r="40" spans="1:9" s="33" customFormat="1" x14ac:dyDescent="0.25">
      <c r="A40" s="552"/>
      <c r="B40" s="553"/>
      <c r="C40" s="553"/>
      <c r="D40" s="553"/>
      <c r="E40" s="553"/>
      <c r="F40" s="553"/>
      <c r="G40" s="554"/>
      <c r="I40" s="1"/>
    </row>
    <row r="41" spans="1:9" x14ac:dyDescent="0.25">
      <c r="A41" s="198"/>
      <c r="B41" s="199"/>
      <c r="C41" s="199"/>
      <c r="D41" s="199"/>
      <c r="E41" s="213"/>
      <c r="F41" s="38" t="s">
        <v>164</v>
      </c>
      <c r="G41" s="200">
        <f>ROUND(+G31,0)</f>
        <v>0</v>
      </c>
      <c r="I41" s="37" t="s">
        <v>199</v>
      </c>
    </row>
    <row r="42" spans="1:9" x14ac:dyDescent="0.25">
      <c r="A42" s="107"/>
      <c r="B42" s="107"/>
      <c r="C42" s="107"/>
      <c r="D42" s="107"/>
      <c r="E42" s="107"/>
      <c r="F42" s="107"/>
      <c r="G42" s="107"/>
      <c r="I42" s="1"/>
    </row>
    <row r="43" spans="1:9" x14ac:dyDescent="0.25">
      <c r="A43" s="107"/>
      <c r="B43" s="107"/>
      <c r="C43" s="107"/>
      <c r="D43" s="107"/>
      <c r="E43" s="107"/>
      <c r="F43" s="107"/>
      <c r="G43" s="107"/>
      <c r="I43" s="1"/>
    </row>
    <row r="44" spans="1:9" s="33" customFormat="1" x14ac:dyDescent="0.25">
      <c r="A44" s="195" t="s">
        <v>356</v>
      </c>
      <c r="B44" s="201"/>
      <c r="C44" s="202"/>
      <c r="D44" s="202"/>
      <c r="E44" s="202"/>
      <c r="F44" s="202"/>
      <c r="G44" s="203"/>
      <c r="I44" s="37" t="s">
        <v>168</v>
      </c>
    </row>
    <row r="45" spans="1:9" s="33" customFormat="1" x14ac:dyDescent="0.25">
      <c r="A45" s="598"/>
      <c r="B45" s="599"/>
      <c r="C45" s="599"/>
      <c r="D45" s="599"/>
      <c r="E45" s="599"/>
      <c r="F45" s="599"/>
      <c r="G45" s="600"/>
    </row>
    <row r="46" spans="1:9" s="33" customFormat="1" x14ac:dyDescent="0.25">
      <c r="A46" s="598"/>
      <c r="B46" s="599"/>
      <c r="C46" s="599"/>
      <c r="D46" s="599"/>
      <c r="E46" s="599"/>
      <c r="F46" s="599"/>
      <c r="G46" s="600"/>
    </row>
    <row r="47" spans="1:9" x14ac:dyDescent="0.25">
      <c r="A47" s="204"/>
      <c r="B47" s="205"/>
      <c r="C47" s="205"/>
      <c r="D47" s="205"/>
      <c r="E47" s="213"/>
      <c r="F47" s="214" t="s">
        <v>177</v>
      </c>
      <c r="G47" s="200">
        <f>ROUND(+G34,0)</f>
        <v>0</v>
      </c>
      <c r="I47" s="37" t="s">
        <v>200</v>
      </c>
    </row>
    <row r="48" spans="1:9" x14ac:dyDescent="0.25">
      <c r="A48" s="107"/>
      <c r="B48" s="107"/>
      <c r="C48" s="107"/>
      <c r="D48" s="107"/>
      <c r="E48" s="107"/>
      <c r="F48" s="107"/>
      <c r="G48" s="215"/>
    </row>
    <row r="49" spans="1:9" x14ac:dyDescent="0.25">
      <c r="A49" s="107"/>
      <c r="B49" s="107"/>
      <c r="C49" s="107"/>
      <c r="D49" s="206"/>
      <c r="E49" s="206"/>
      <c r="F49" s="207" t="s">
        <v>293</v>
      </c>
      <c r="G49" s="39">
        <f>+G41+G47</f>
        <v>0</v>
      </c>
      <c r="I49" s="40" t="s">
        <v>201</v>
      </c>
    </row>
    <row r="51" spans="1:9" x14ac:dyDescent="0.25">
      <c r="E51" s="75"/>
    </row>
  </sheetData>
  <sheetProtection algorithmName="SHA-512" hashValue="EZu5HyrJ6osMCeTqzPxXoyV3tuoDp5I7DRTrgdhYxG18qPRnK5twtMNl/me5AkRHn7djc8aOxRsoKGTn/6UTdw==" saltValue="72iyrDJBeM870O7ldY2LGQ==" spinCount="100000" sheet="1" insertRows="0"/>
  <mergeCells count="37">
    <mergeCell ref="A37:G40"/>
    <mergeCell ref="A45:G46"/>
    <mergeCell ref="A31:B31"/>
    <mergeCell ref="A32:B32"/>
    <mergeCell ref="A33:B33"/>
    <mergeCell ref="A34:B34"/>
    <mergeCell ref="A35:B35"/>
    <mergeCell ref="A1:F1"/>
    <mergeCell ref="A2:G2"/>
    <mergeCell ref="A4:B5"/>
    <mergeCell ref="C4:F4"/>
    <mergeCell ref="G4:G5"/>
    <mergeCell ref="A6:B6"/>
    <mergeCell ref="A7:B7"/>
    <mergeCell ref="A8:B8"/>
    <mergeCell ref="A18:B18"/>
    <mergeCell ref="A19:B19"/>
    <mergeCell ref="A9:B9"/>
    <mergeCell ref="A10:B10"/>
    <mergeCell ref="A11:B11"/>
    <mergeCell ref="A12:B12"/>
    <mergeCell ref="A13:B13"/>
    <mergeCell ref="A14:B14"/>
    <mergeCell ref="A16:B16"/>
    <mergeCell ref="A17:B17"/>
    <mergeCell ref="A15:B15"/>
    <mergeCell ref="A20:B20"/>
    <mergeCell ref="A21:B21"/>
    <mergeCell ref="A22:B22"/>
    <mergeCell ref="A23:B23"/>
    <mergeCell ref="A24:B24"/>
    <mergeCell ref="A30:B30"/>
    <mergeCell ref="A25:B25"/>
    <mergeCell ref="A26:B26"/>
    <mergeCell ref="A27:B27"/>
    <mergeCell ref="A28:B28"/>
    <mergeCell ref="A29:B29"/>
  </mergeCells>
  <pageMargins left="0.7" right="0.7" top="0.75" bottom="0.75" header="0.3" footer="0.3"/>
  <pageSetup scale="95" fitToHeight="0"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A1:I51"/>
  <sheetViews>
    <sheetView workbookViewId="0">
      <selection activeCell="E11" sqref="E11"/>
    </sheetView>
  </sheetViews>
  <sheetFormatPr defaultColWidth="9.140625" defaultRowHeight="15" x14ac:dyDescent="0.25"/>
  <cols>
    <col min="1" max="1" width="22.7109375" style="3" customWidth="1"/>
    <col min="2" max="2" width="27.5703125" style="3" customWidth="1"/>
    <col min="3" max="6" width="15.140625" style="3" customWidth="1"/>
    <col min="7" max="7" width="17" style="3" customWidth="1"/>
    <col min="8" max="8" width="2.5703125" style="3" customWidth="1"/>
    <col min="9" max="16384" width="9.140625" style="3"/>
  </cols>
  <sheetData>
    <row r="1" spans="1:9" ht="20.25" customHeight="1" x14ac:dyDescent="0.25">
      <c r="A1" s="595" t="s">
        <v>154</v>
      </c>
      <c r="B1" s="595"/>
      <c r="C1" s="595"/>
      <c r="D1" s="595"/>
      <c r="E1" s="595"/>
      <c r="F1" s="595"/>
      <c r="G1" s="3">
        <f>'Section A'!F4</f>
        <v>0</v>
      </c>
    </row>
    <row r="2" spans="1:9" ht="42" customHeight="1" x14ac:dyDescent="0.25">
      <c r="A2" s="596" t="s">
        <v>365</v>
      </c>
      <c r="B2" s="596"/>
      <c r="C2" s="596"/>
      <c r="D2" s="596"/>
      <c r="E2" s="596"/>
      <c r="F2" s="596"/>
      <c r="G2" s="596"/>
    </row>
    <row r="3" spans="1:9" x14ac:dyDescent="0.25">
      <c r="A3" s="4"/>
      <c r="B3" s="4"/>
      <c r="C3" s="4"/>
      <c r="D3" s="4"/>
      <c r="E3" s="4"/>
      <c r="F3" s="4"/>
      <c r="G3" s="4"/>
    </row>
    <row r="4" spans="1:9" x14ac:dyDescent="0.25">
      <c r="A4" s="597" t="s">
        <v>194</v>
      </c>
      <c r="B4" s="597"/>
      <c r="C4" s="597" t="s">
        <v>157</v>
      </c>
      <c r="D4" s="597"/>
      <c r="E4" s="597"/>
      <c r="F4" s="597"/>
      <c r="G4" s="597" t="s">
        <v>158</v>
      </c>
    </row>
    <row r="5" spans="1:9" x14ac:dyDescent="0.25">
      <c r="A5" s="597"/>
      <c r="B5" s="597"/>
      <c r="C5" s="233" t="s">
        <v>195</v>
      </c>
      <c r="D5" s="233" t="s">
        <v>196</v>
      </c>
      <c r="E5" s="233" t="s">
        <v>158</v>
      </c>
      <c r="F5" s="233" t="s">
        <v>162</v>
      </c>
      <c r="G5" s="597"/>
      <c r="I5" s="37" t="s">
        <v>163</v>
      </c>
    </row>
    <row r="6" spans="1:9" s="33" customFormat="1" x14ac:dyDescent="0.25">
      <c r="A6" s="594"/>
      <c r="B6" s="594"/>
      <c r="C6" s="222"/>
      <c r="D6" s="232"/>
      <c r="E6" s="296"/>
      <c r="F6" s="232"/>
      <c r="G6" s="208">
        <f>ROUND(+C6*E6*F6,2)</f>
        <v>0</v>
      </c>
      <c r="I6" s="1"/>
    </row>
    <row r="7" spans="1:9" s="33" customFormat="1" x14ac:dyDescent="0.25">
      <c r="A7" s="593"/>
      <c r="B7" s="593"/>
      <c r="C7" s="34"/>
      <c r="D7" s="34"/>
      <c r="E7" s="296"/>
      <c r="F7" s="34"/>
      <c r="G7" s="208">
        <f t="shared" ref="G7:G30" si="0">ROUND(+C7*E7*F7,2)</f>
        <v>0</v>
      </c>
      <c r="I7" s="1"/>
    </row>
    <row r="8" spans="1:9" s="33" customFormat="1" x14ac:dyDescent="0.25">
      <c r="A8" s="593"/>
      <c r="B8" s="593"/>
      <c r="C8" s="34"/>
      <c r="D8" s="34"/>
      <c r="E8" s="296"/>
      <c r="F8" s="34"/>
      <c r="G8" s="208">
        <f t="shared" si="0"/>
        <v>0</v>
      </c>
      <c r="I8" s="1"/>
    </row>
    <row r="9" spans="1:9" s="33" customFormat="1" x14ac:dyDescent="0.25">
      <c r="A9" s="593"/>
      <c r="B9" s="593"/>
      <c r="C9" s="34"/>
      <c r="D9" s="34"/>
      <c r="E9" s="296"/>
      <c r="F9" s="34"/>
      <c r="G9" s="208">
        <f t="shared" si="0"/>
        <v>0</v>
      </c>
      <c r="I9" s="1"/>
    </row>
    <row r="10" spans="1:9" s="33" customFormat="1" x14ac:dyDescent="0.25">
      <c r="A10" s="593"/>
      <c r="B10" s="593"/>
      <c r="C10" s="34"/>
      <c r="D10" s="34"/>
      <c r="E10" s="296"/>
      <c r="F10" s="34"/>
      <c r="G10" s="208">
        <f t="shared" si="0"/>
        <v>0</v>
      </c>
      <c r="I10" s="1"/>
    </row>
    <row r="11" spans="1:9" s="33" customFormat="1" x14ac:dyDescent="0.25">
      <c r="A11" s="593"/>
      <c r="B11" s="593"/>
      <c r="C11" s="34"/>
      <c r="D11" s="34"/>
      <c r="E11" s="296"/>
      <c r="F11" s="34"/>
      <c r="G11" s="208">
        <f t="shared" si="0"/>
        <v>0</v>
      </c>
      <c r="I11" s="1"/>
    </row>
    <row r="12" spans="1:9" s="33" customFormat="1" x14ac:dyDescent="0.25">
      <c r="A12" s="593"/>
      <c r="B12" s="593"/>
      <c r="C12" s="34"/>
      <c r="D12" s="34"/>
      <c r="E12" s="296"/>
      <c r="F12" s="34"/>
      <c r="G12" s="208">
        <f t="shared" si="0"/>
        <v>0</v>
      </c>
      <c r="I12" s="1"/>
    </row>
    <row r="13" spans="1:9" s="33" customFormat="1" x14ac:dyDescent="0.25">
      <c r="A13" s="593"/>
      <c r="B13" s="593"/>
      <c r="C13" s="34"/>
      <c r="D13" s="34"/>
      <c r="E13" s="296"/>
      <c r="F13" s="34"/>
      <c r="G13" s="208">
        <f t="shared" si="0"/>
        <v>0</v>
      </c>
      <c r="I13" s="1"/>
    </row>
    <row r="14" spans="1:9" s="33" customFormat="1" x14ac:dyDescent="0.25">
      <c r="A14" s="593"/>
      <c r="B14" s="593"/>
      <c r="C14" s="34"/>
      <c r="D14" s="34"/>
      <c r="E14" s="296"/>
      <c r="F14" s="34"/>
      <c r="G14" s="208">
        <f t="shared" si="0"/>
        <v>0</v>
      </c>
      <c r="I14" s="1"/>
    </row>
    <row r="15" spans="1:9" s="33" customFormat="1" x14ac:dyDescent="0.25">
      <c r="A15" s="593"/>
      <c r="B15" s="593"/>
      <c r="C15" s="34"/>
      <c r="D15" s="34"/>
      <c r="E15" s="296"/>
      <c r="F15" s="34"/>
      <c r="G15" s="208">
        <f t="shared" si="0"/>
        <v>0</v>
      </c>
      <c r="I15" s="1"/>
    </row>
    <row r="16" spans="1:9" s="33" customFormat="1" x14ac:dyDescent="0.25">
      <c r="A16" s="593"/>
      <c r="B16" s="593"/>
      <c r="C16" s="34"/>
      <c r="D16" s="34"/>
      <c r="E16" s="296"/>
      <c r="F16" s="34"/>
      <c r="G16" s="208">
        <f t="shared" si="0"/>
        <v>0</v>
      </c>
      <c r="I16" s="1"/>
    </row>
    <row r="17" spans="1:9" s="33" customFormat="1" x14ac:dyDescent="0.25">
      <c r="A17" s="593"/>
      <c r="B17" s="593"/>
      <c r="C17" s="34"/>
      <c r="D17" s="34"/>
      <c r="E17" s="296"/>
      <c r="F17" s="34"/>
      <c r="G17" s="208">
        <f t="shared" si="0"/>
        <v>0</v>
      </c>
      <c r="I17" s="1"/>
    </row>
    <row r="18" spans="1:9" s="33" customFormat="1" x14ac:dyDescent="0.25">
      <c r="A18" s="593"/>
      <c r="B18" s="593"/>
      <c r="C18" s="34"/>
      <c r="D18" s="34"/>
      <c r="E18" s="296"/>
      <c r="F18" s="34"/>
      <c r="G18" s="208">
        <f t="shared" si="0"/>
        <v>0</v>
      </c>
      <c r="I18" s="1"/>
    </row>
    <row r="19" spans="1:9" s="33" customFormat="1" x14ac:dyDescent="0.25">
      <c r="A19" s="593"/>
      <c r="B19" s="593"/>
      <c r="C19" s="34"/>
      <c r="D19" s="34"/>
      <c r="E19" s="296"/>
      <c r="F19" s="34"/>
      <c r="G19" s="208">
        <f t="shared" si="0"/>
        <v>0</v>
      </c>
      <c r="I19" s="1"/>
    </row>
    <row r="20" spans="1:9" s="33" customFormat="1" x14ac:dyDescent="0.25">
      <c r="A20" s="593"/>
      <c r="B20" s="593"/>
      <c r="C20" s="34"/>
      <c r="D20" s="34"/>
      <c r="E20" s="296"/>
      <c r="F20" s="34"/>
      <c r="G20" s="208">
        <f t="shared" si="0"/>
        <v>0</v>
      </c>
      <c r="I20" s="1"/>
    </row>
    <row r="21" spans="1:9" s="33" customFormat="1" x14ac:dyDescent="0.25">
      <c r="A21" s="593"/>
      <c r="B21" s="593"/>
      <c r="C21" s="34"/>
      <c r="D21" s="34"/>
      <c r="E21" s="296"/>
      <c r="F21" s="34"/>
      <c r="G21" s="208">
        <f t="shared" si="0"/>
        <v>0</v>
      </c>
      <c r="I21" s="1"/>
    </row>
    <row r="22" spans="1:9" s="33" customFormat="1" x14ac:dyDescent="0.25">
      <c r="A22" s="593"/>
      <c r="B22" s="593"/>
      <c r="C22" s="34"/>
      <c r="D22" s="34"/>
      <c r="E22" s="296"/>
      <c r="F22" s="34"/>
      <c r="G22" s="208">
        <f t="shared" si="0"/>
        <v>0</v>
      </c>
      <c r="I22" s="1"/>
    </row>
    <row r="23" spans="1:9" s="33" customFormat="1" x14ac:dyDescent="0.25">
      <c r="A23" s="593"/>
      <c r="B23" s="593"/>
      <c r="C23" s="34"/>
      <c r="D23" s="34"/>
      <c r="E23" s="296"/>
      <c r="F23" s="34"/>
      <c r="G23" s="208">
        <f t="shared" si="0"/>
        <v>0</v>
      </c>
      <c r="I23" s="1"/>
    </row>
    <row r="24" spans="1:9" s="33" customFormat="1" x14ac:dyDescent="0.25">
      <c r="A24" s="593"/>
      <c r="B24" s="593"/>
      <c r="C24" s="34"/>
      <c r="D24" s="34"/>
      <c r="E24" s="296"/>
      <c r="F24" s="34"/>
      <c r="G24" s="208">
        <f t="shared" si="0"/>
        <v>0</v>
      </c>
      <c r="I24" s="1"/>
    </row>
    <row r="25" spans="1:9" s="33" customFormat="1" x14ac:dyDescent="0.25">
      <c r="A25" s="593"/>
      <c r="B25" s="593"/>
      <c r="C25" s="34"/>
      <c r="D25" s="34"/>
      <c r="E25" s="296"/>
      <c r="F25" s="34"/>
      <c r="G25" s="208">
        <f t="shared" si="0"/>
        <v>0</v>
      </c>
      <c r="I25" s="1"/>
    </row>
    <row r="26" spans="1:9" s="33" customFormat="1" x14ac:dyDescent="0.25">
      <c r="A26" s="593"/>
      <c r="B26" s="593"/>
      <c r="C26" s="34"/>
      <c r="D26" s="34"/>
      <c r="E26" s="296"/>
      <c r="F26" s="34"/>
      <c r="G26" s="208">
        <f t="shared" si="0"/>
        <v>0</v>
      </c>
      <c r="I26" s="1"/>
    </row>
    <row r="27" spans="1:9" s="33" customFormat="1" x14ac:dyDescent="0.25">
      <c r="A27" s="593"/>
      <c r="B27" s="593"/>
      <c r="C27" s="34"/>
      <c r="D27" s="34"/>
      <c r="E27" s="296"/>
      <c r="F27" s="34"/>
      <c r="G27" s="208">
        <f t="shared" si="0"/>
        <v>0</v>
      </c>
      <c r="I27" s="1"/>
    </row>
    <row r="28" spans="1:9" s="33" customFormat="1" x14ac:dyDescent="0.25">
      <c r="A28" s="593"/>
      <c r="B28" s="593"/>
      <c r="C28" s="34"/>
      <c r="D28" s="34"/>
      <c r="E28" s="296"/>
      <c r="F28" s="34"/>
      <c r="G28" s="208">
        <f t="shared" si="0"/>
        <v>0</v>
      </c>
      <c r="I28" s="1"/>
    </row>
    <row r="29" spans="1:9" s="33" customFormat="1" x14ac:dyDescent="0.25">
      <c r="A29" s="593"/>
      <c r="B29" s="593"/>
      <c r="C29" s="34"/>
      <c r="D29" s="34"/>
      <c r="E29" s="296"/>
      <c r="F29" s="34"/>
      <c r="G29" s="208">
        <f t="shared" si="0"/>
        <v>0</v>
      </c>
      <c r="I29" s="1"/>
    </row>
    <row r="30" spans="1:9" s="33" customFormat="1" ht="16.5" x14ac:dyDescent="0.35">
      <c r="A30" s="593"/>
      <c r="B30" s="593"/>
      <c r="C30" s="34"/>
      <c r="D30" s="34"/>
      <c r="E30" s="296"/>
      <c r="F30" s="34"/>
      <c r="G30" s="209">
        <f t="shared" si="0"/>
        <v>0</v>
      </c>
      <c r="I30" s="1"/>
    </row>
    <row r="31" spans="1:9" s="33" customFormat="1" x14ac:dyDescent="0.25">
      <c r="A31" s="601"/>
      <c r="B31" s="601"/>
      <c r="C31" s="34"/>
      <c r="D31" s="34"/>
      <c r="E31" s="296"/>
      <c r="F31" s="34" t="s">
        <v>164</v>
      </c>
      <c r="G31" s="211">
        <f>ROUND(SUM(G6:G30),2)</f>
        <v>0</v>
      </c>
      <c r="I31" s="37" t="s">
        <v>197</v>
      </c>
    </row>
    <row r="32" spans="1:9" s="33" customFormat="1" x14ac:dyDescent="0.25">
      <c r="A32" s="602"/>
      <c r="B32" s="602"/>
      <c r="C32" s="121"/>
      <c r="D32" s="121"/>
      <c r="E32" s="296"/>
      <c r="F32" s="121"/>
      <c r="G32" s="212"/>
    </row>
    <row r="33" spans="1:9" s="33" customFormat="1" ht="16.5" x14ac:dyDescent="0.35">
      <c r="A33" s="601"/>
      <c r="B33" s="601"/>
      <c r="C33" s="36"/>
      <c r="D33" s="36"/>
      <c r="E33" s="296"/>
      <c r="F33" s="36"/>
      <c r="G33" s="209">
        <f t="shared" ref="G33" si="1">ROUND(+C33*E33*F33,2)</f>
        <v>0</v>
      </c>
    </row>
    <row r="34" spans="1:9" s="33" customFormat="1" x14ac:dyDescent="0.25">
      <c r="A34" s="603"/>
      <c r="B34" s="603"/>
      <c r="C34" s="121"/>
      <c r="D34" s="121"/>
      <c r="E34" s="296"/>
      <c r="F34" s="221" t="s">
        <v>177</v>
      </c>
      <c r="G34" s="39">
        <f>ROUND(G33,2)</f>
        <v>0</v>
      </c>
      <c r="I34" s="37" t="s">
        <v>198</v>
      </c>
    </row>
    <row r="35" spans="1:9" s="33" customFormat="1" x14ac:dyDescent="0.25">
      <c r="A35" s="602"/>
      <c r="B35" s="602"/>
      <c r="C35" s="121"/>
      <c r="D35" s="121"/>
      <c r="E35" s="210"/>
      <c r="F35" s="121"/>
      <c r="G35" s="212"/>
    </row>
    <row r="36" spans="1:9" s="33" customFormat="1" x14ac:dyDescent="0.25">
      <c r="A36" s="195" t="s">
        <v>357</v>
      </c>
      <c r="B36" s="196"/>
      <c r="C36" s="196"/>
      <c r="D36" s="196"/>
      <c r="E36" s="196"/>
      <c r="F36" s="196"/>
      <c r="G36" s="197"/>
      <c r="I36" s="37" t="s">
        <v>168</v>
      </c>
    </row>
    <row r="37" spans="1:9" s="33" customFormat="1" x14ac:dyDescent="0.25">
      <c r="A37" s="552"/>
      <c r="B37" s="553"/>
      <c r="C37" s="553"/>
      <c r="D37" s="553"/>
      <c r="E37" s="553"/>
      <c r="F37" s="553"/>
      <c r="G37" s="554"/>
      <c r="I37" s="1"/>
    </row>
    <row r="38" spans="1:9" s="33" customFormat="1" x14ac:dyDescent="0.25">
      <c r="A38" s="552"/>
      <c r="B38" s="553"/>
      <c r="C38" s="553"/>
      <c r="D38" s="553"/>
      <c r="E38" s="553"/>
      <c r="F38" s="553"/>
      <c r="G38" s="554"/>
      <c r="I38" s="1"/>
    </row>
    <row r="39" spans="1:9" s="33" customFormat="1" x14ac:dyDescent="0.25">
      <c r="A39" s="552"/>
      <c r="B39" s="553"/>
      <c r="C39" s="553"/>
      <c r="D39" s="553"/>
      <c r="E39" s="553"/>
      <c r="F39" s="553"/>
      <c r="G39" s="554"/>
      <c r="I39" s="1"/>
    </row>
    <row r="40" spans="1:9" s="33" customFormat="1" x14ac:dyDescent="0.25">
      <c r="A40" s="552"/>
      <c r="B40" s="553"/>
      <c r="C40" s="553"/>
      <c r="D40" s="553"/>
      <c r="E40" s="553"/>
      <c r="F40" s="553"/>
      <c r="G40" s="554"/>
      <c r="I40" s="1"/>
    </row>
    <row r="41" spans="1:9" x14ac:dyDescent="0.25">
      <c r="A41" s="198"/>
      <c r="B41" s="199"/>
      <c r="C41" s="199"/>
      <c r="D41" s="199"/>
      <c r="E41" s="213"/>
      <c r="F41" s="38" t="s">
        <v>164</v>
      </c>
      <c r="G41" s="200">
        <f>ROUND(+G31,2)</f>
        <v>0</v>
      </c>
      <c r="I41" s="37" t="s">
        <v>199</v>
      </c>
    </row>
    <row r="42" spans="1:9" x14ac:dyDescent="0.25">
      <c r="A42" s="107"/>
      <c r="B42" s="107"/>
      <c r="C42" s="107"/>
      <c r="D42" s="107"/>
      <c r="E42" s="107"/>
      <c r="F42" s="107"/>
      <c r="G42" s="107"/>
      <c r="I42" s="1"/>
    </row>
    <row r="43" spans="1:9" x14ac:dyDescent="0.25">
      <c r="A43" s="107"/>
      <c r="B43" s="107"/>
      <c r="C43" s="107"/>
      <c r="D43" s="107"/>
      <c r="E43" s="107"/>
      <c r="F43" s="107"/>
      <c r="G43" s="107"/>
      <c r="I43" s="1"/>
    </row>
    <row r="44" spans="1:9" s="33" customFormat="1" x14ac:dyDescent="0.25">
      <c r="A44" s="195" t="s">
        <v>358</v>
      </c>
      <c r="B44" s="201"/>
      <c r="C44" s="202"/>
      <c r="D44" s="202"/>
      <c r="E44" s="202"/>
      <c r="F44" s="202"/>
      <c r="G44" s="203"/>
      <c r="I44" s="37" t="s">
        <v>168</v>
      </c>
    </row>
    <row r="45" spans="1:9" s="33" customFormat="1" x14ac:dyDescent="0.25">
      <c r="A45" s="598"/>
      <c r="B45" s="599"/>
      <c r="C45" s="599"/>
      <c r="D45" s="599"/>
      <c r="E45" s="599"/>
      <c r="F45" s="599"/>
      <c r="G45" s="600"/>
    </row>
    <row r="46" spans="1:9" s="33" customFormat="1" x14ac:dyDescent="0.25">
      <c r="A46" s="598"/>
      <c r="B46" s="599"/>
      <c r="C46" s="599"/>
      <c r="D46" s="599"/>
      <c r="E46" s="599"/>
      <c r="F46" s="599"/>
      <c r="G46" s="600"/>
    </row>
    <row r="47" spans="1:9" x14ac:dyDescent="0.25">
      <c r="A47" s="204"/>
      <c r="B47" s="205"/>
      <c r="C47" s="205"/>
      <c r="D47" s="205"/>
      <c r="E47" s="213"/>
      <c r="F47" s="214" t="s">
        <v>177</v>
      </c>
      <c r="G47" s="200">
        <f>ROUND(+G34,2)</f>
        <v>0</v>
      </c>
      <c r="I47" s="37" t="s">
        <v>200</v>
      </c>
    </row>
    <row r="48" spans="1:9" x14ac:dyDescent="0.25">
      <c r="A48" s="107"/>
      <c r="B48" s="107"/>
      <c r="C48" s="107"/>
      <c r="D48" s="107"/>
      <c r="E48" s="107"/>
      <c r="F48" s="107"/>
      <c r="G48" s="215"/>
    </row>
    <row r="49" spans="1:9" x14ac:dyDescent="0.25">
      <c r="A49" s="107"/>
      <c r="B49" s="107"/>
      <c r="C49" s="107"/>
      <c r="D49" s="206"/>
      <c r="E49" s="206"/>
      <c r="F49" s="207" t="s">
        <v>293</v>
      </c>
      <c r="G49" s="39">
        <f>+G41+G47</f>
        <v>0</v>
      </c>
      <c r="I49" s="40" t="s">
        <v>201</v>
      </c>
    </row>
    <row r="51" spans="1:9" x14ac:dyDescent="0.25">
      <c r="E51" s="75"/>
    </row>
  </sheetData>
  <sheetProtection insertRows="0"/>
  <mergeCells count="37">
    <mergeCell ref="A6:B6"/>
    <mergeCell ref="A1:F1"/>
    <mergeCell ref="A2:G2"/>
    <mergeCell ref="A4:B5"/>
    <mergeCell ref="C4:F4"/>
    <mergeCell ref="G4:G5"/>
    <mergeCell ref="A18:B18"/>
    <mergeCell ref="A7:B7"/>
    <mergeCell ref="A8:B8"/>
    <mergeCell ref="A9:B9"/>
    <mergeCell ref="A10:B10"/>
    <mergeCell ref="A11:B11"/>
    <mergeCell ref="A12:B12"/>
    <mergeCell ref="A13:B13"/>
    <mergeCell ref="A14:B14"/>
    <mergeCell ref="A15:B15"/>
    <mergeCell ref="A16:B16"/>
    <mergeCell ref="A17:B17"/>
    <mergeCell ref="A30:B30"/>
    <mergeCell ref="A19:B19"/>
    <mergeCell ref="A20:B20"/>
    <mergeCell ref="A21:B21"/>
    <mergeCell ref="A22:B22"/>
    <mergeCell ref="A23:B23"/>
    <mergeCell ref="A24:B24"/>
    <mergeCell ref="A25:B25"/>
    <mergeCell ref="A26:B26"/>
    <mergeCell ref="A27:B27"/>
    <mergeCell ref="A28:B28"/>
    <mergeCell ref="A29:B29"/>
    <mergeCell ref="A45:G46"/>
    <mergeCell ref="A31:B31"/>
    <mergeCell ref="A32:B32"/>
    <mergeCell ref="A33:B33"/>
    <mergeCell ref="A34:B34"/>
    <mergeCell ref="A35:B35"/>
    <mergeCell ref="A37:G40"/>
  </mergeCells>
  <pageMargins left="0.7" right="0.7" top="0.75" bottom="0.75" header="0.3" footer="0.3"/>
  <pageSetup scale="95" fitToHeight="0"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I51"/>
  <sheetViews>
    <sheetView tabSelected="1" workbookViewId="0">
      <selection activeCell="E13" sqref="E13"/>
    </sheetView>
  </sheetViews>
  <sheetFormatPr defaultRowHeight="15" x14ac:dyDescent="0.25"/>
  <cols>
    <col min="1" max="1" width="22.7109375" customWidth="1"/>
    <col min="2" max="2" width="27.5703125" customWidth="1"/>
    <col min="3" max="6" width="15.140625" customWidth="1"/>
    <col min="7" max="7" width="17" customWidth="1"/>
    <col min="8" max="8" width="2.5703125" customWidth="1"/>
  </cols>
  <sheetData>
    <row r="1" spans="1:9" ht="20.25" x14ac:dyDescent="0.25">
      <c r="A1" s="595" t="s">
        <v>154</v>
      </c>
      <c r="B1" s="595"/>
      <c r="C1" s="595"/>
      <c r="D1" s="595"/>
      <c r="E1" s="595"/>
      <c r="F1" s="595"/>
      <c r="G1" s="287">
        <f>'Section A'!F4</f>
        <v>0</v>
      </c>
      <c r="H1" s="286"/>
      <c r="I1" s="286"/>
    </row>
    <row r="2" spans="1:9" ht="42" customHeight="1" x14ac:dyDescent="0.25">
      <c r="A2" s="596" t="s">
        <v>366</v>
      </c>
      <c r="B2" s="596"/>
      <c r="C2" s="596"/>
      <c r="D2" s="596"/>
      <c r="E2" s="596"/>
      <c r="F2" s="596"/>
      <c r="G2" s="596"/>
      <c r="H2" s="286"/>
      <c r="I2" s="286"/>
    </row>
    <row r="3" spans="1:9" x14ac:dyDescent="0.25">
      <c r="A3" s="288"/>
      <c r="B3" s="288"/>
      <c r="C3" s="288"/>
      <c r="D3" s="288"/>
      <c r="E3" s="288"/>
      <c r="F3" s="288"/>
      <c r="G3" s="288"/>
      <c r="H3" s="286"/>
      <c r="I3" s="286"/>
    </row>
    <row r="4" spans="1:9" x14ac:dyDescent="0.25">
      <c r="A4" s="597" t="s">
        <v>194</v>
      </c>
      <c r="B4" s="597"/>
      <c r="C4" s="597" t="s">
        <v>157</v>
      </c>
      <c r="D4" s="597"/>
      <c r="E4" s="597"/>
      <c r="F4" s="597"/>
      <c r="G4" s="597" t="s">
        <v>158</v>
      </c>
      <c r="H4" s="286"/>
      <c r="I4" s="286"/>
    </row>
    <row r="5" spans="1:9" x14ac:dyDescent="0.25">
      <c r="A5" s="597"/>
      <c r="B5" s="597"/>
      <c r="C5" s="289" t="s">
        <v>195</v>
      </c>
      <c r="D5" s="289" t="s">
        <v>196</v>
      </c>
      <c r="E5" s="289" t="s">
        <v>158</v>
      </c>
      <c r="F5" s="289" t="s">
        <v>162</v>
      </c>
      <c r="G5" s="597"/>
      <c r="H5" s="286"/>
      <c r="I5" s="292" t="s">
        <v>163</v>
      </c>
    </row>
    <row r="6" spans="1:9" x14ac:dyDescent="0.25">
      <c r="A6" s="604"/>
      <c r="B6" s="604"/>
      <c r="C6" s="323"/>
      <c r="D6" s="321"/>
      <c r="E6" s="296"/>
      <c r="F6" s="321"/>
      <c r="G6" s="313">
        <f>ROUND(+C6*E6*F6,2)</f>
        <v>0</v>
      </c>
      <c r="H6" s="286"/>
      <c r="I6" s="292"/>
    </row>
    <row r="7" spans="1:9" x14ac:dyDescent="0.25">
      <c r="A7" s="605"/>
      <c r="B7" s="605"/>
      <c r="C7" s="321"/>
      <c r="D7" s="321"/>
      <c r="E7" s="618"/>
      <c r="F7" s="321"/>
      <c r="G7" s="313">
        <f t="shared" ref="G7:G30" si="0">ROUND(+C7*E7*F7,2)</f>
        <v>0</v>
      </c>
      <c r="H7" s="286"/>
      <c r="I7" s="292"/>
    </row>
    <row r="8" spans="1:9" x14ac:dyDescent="0.25">
      <c r="A8" s="605"/>
      <c r="B8" s="605"/>
      <c r="C8" s="321"/>
      <c r="D8" s="321"/>
      <c r="E8" s="618"/>
      <c r="F8" s="321"/>
      <c r="G8" s="313">
        <f t="shared" si="0"/>
        <v>0</v>
      </c>
      <c r="H8" s="286"/>
      <c r="I8" s="292"/>
    </row>
    <row r="9" spans="1:9" x14ac:dyDescent="0.25">
      <c r="A9" s="605"/>
      <c r="B9" s="605"/>
      <c r="C9" s="321"/>
      <c r="D9" s="321"/>
      <c r="E9" s="618"/>
      <c r="F9" s="321"/>
      <c r="G9" s="313">
        <f t="shared" si="0"/>
        <v>0</v>
      </c>
      <c r="H9" s="286"/>
      <c r="I9" s="292"/>
    </row>
    <row r="10" spans="1:9" x14ac:dyDescent="0.25">
      <c r="A10" s="605"/>
      <c r="B10" s="605"/>
      <c r="C10" s="321"/>
      <c r="D10" s="321"/>
      <c r="E10" s="618"/>
      <c r="F10" s="321"/>
      <c r="G10" s="313">
        <f t="shared" si="0"/>
        <v>0</v>
      </c>
      <c r="H10" s="286"/>
      <c r="I10" s="292"/>
    </row>
    <row r="11" spans="1:9" x14ac:dyDescent="0.25">
      <c r="A11" s="605"/>
      <c r="B11" s="605"/>
      <c r="C11" s="321"/>
      <c r="D11" s="321"/>
      <c r="E11" s="618"/>
      <c r="F11" s="321"/>
      <c r="G11" s="313">
        <f t="shared" si="0"/>
        <v>0</v>
      </c>
      <c r="H11" s="286"/>
      <c r="I11" s="292"/>
    </row>
    <row r="12" spans="1:9" x14ac:dyDescent="0.25">
      <c r="A12" s="605"/>
      <c r="B12" s="605"/>
      <c r="C12" s="321"/>
      <c r="D12" s="321"/>
      <c r="E12" s="618"/>
      <c r="F12" s="321"/>
      <c r="G12" s="313">
        <f t="shared" si="0"/>
        <v>0</v>
      </c>
      <c r="H12" s="286"/>
      <c r="I12" s="292"/>
    </row>
    <row r="13" spans="1:9" x14ac:dyDescent="0.25">
      <c r="A13" s="605"/>
      <c r="B13" s="605"/>
      <c r="C13" s="321"/>
      <c r="D13" s="321"/>
      <c r="E13" s="618"/>
      <c r="F13" s="321"/>
      <c r="G13" s="313">
        <f t="shared" si="0"/>
        <v>0</v>
      </c>
      <c r="H13" s="286"/>
      <c r="I13" s="292"/>
    </row>
    <row r="14" spans="1:9" x14ac:dyDescent="0.25">
      <c r="A14" s="605"/>
      <c r="B14" s="605"/>
      <c r="C14" s="321"/>
      <c r="D14" s="321"/>
      <c r="E14" s="618"/>
      <c r="F14" s="321"/>
      <c r="G14" s="313">
        <f t="shared" si="0"/>
        <v>0</v>
      </c>
      <c r="H14" s="286"/>
      <c r="I14" s="292"/>
    </row>
    <row r="15" spans="1:9" x14ac:dyDescent="0.25">
      <c r="A15" s="605"/>
      <c r="B15" s="605"/>
      <c r="C15" s="321"/>
      <c r="D15" s="321"/>
      <c r="E15" s="618"/>
      <c r="F15" s="321"/>
      <c r="G15" s="313">
        <f t="shared" si="0"/>
        <v>0</v>
      </c>
      <c r="H15" s="286"/>
      <c r="I15" s="292"/>
    </row>
    <row r="16" spans="1:9" x14ac:dyDescent="0.25">
      <c r="A16" s="605"/>
      <c r="B16" s="605"/>
      <c r="C16" s="321"/>
      <c r="D16" s="321"/>
      <c r="E16" s="618"/>
      <c r="F16" s="321"/>
      <c r="G16" s="313">
        <f t="shared" si="0"/>
        <v>0</v>
      </c>
      <c r="H16" s="286"/>
      <c r="I16" s="292"/>
    </row>
    <row r="17" spans="1:9" x14ac:dyDescent="0.25">
      <c r="A17" s="605"/>
      <c r="B17" s="605"/>
      <c r="C17" s="321"/>
      <c r="D17" s="321"/>
      <c r="E17" s="618"/>
      <c r="F17" s="321"/>
      <c r="G17" s="313">
        <f t="shared" si="0"/>
        <v>0</v>
      </c>
      <c r="H17" s="286"/>
      <c r="I17" s="292"/>
    </row>
    <row r="18" spans="1:9" x14ac:dyDescent="0.25">
      <c r="A18" s="605"/>
      <c r="B18" s="605"/>
      <c r="C18" s="321"/>
      <c r="D18" s="321"/>
      <c r="E18" s="618"/>
      <c r="F18" s="321"/>
      <c r="G18" s="313">
        <f t="shared" si="0"/>
        <v>0</v>
      </c>
      <c r="H18" s="286"/>
      <c r="I18" s="292"/>
    </row>
    <row r="19" spans="1:9" x14ac:dyDescent="0.25">
      <c r="A19" s="605"/>
      <c r="B19" s="605"/>
      <c r="C19" s="321"/>
      <c r="D19" s="321"/>
      <c r="E19" s="618"/>
      <c r="F19" s="321"/>
      <c r="G19" s="313">
        <f t="shared" si="0"/>
        <v>0</v>
      </c>
      <c r="H19" s="286"/>
      <c r="I19" s="292"/>
    </row>
    <row r="20" spans="1:9" x14ac:dyDescent="0.25">
      <c r="A20" s="605"/>
      <c r="B20" s="605"/>
      <c r="C20" s="321"/>
      <c r="D20" s="321"/>
      <c r="E20" s="618"/>
      <c r="F20" s="321"/>
      <c r="G20" s="313">
        <f t="shared" si="0"/>
        <v>0</v>
      </c>
      <c r="H20" s="286"/>
      <c r="I20" s="292"/>
    </row>
    <row r="21" spans="1:9" x14ac:dyDescent="0.25">
      <c r="A21" s="605"/>
      <c r="B21" s="605"/>
      <c r="C21" s="321"/>
      <c r="D21" s="321"/>
      <c r="E21" s="618"/>
      <c r="F21" s="321"/>
      <c r="G21" s="313">
        <f t="shared" si="0"/>
        <v>0</v>
      </c>
      <c r="H21" s="286"/>
      <c r="I21" s="292"/>
    </row>
    <row r="22" spans="1:9" x14ac:dyDescent="0.25">
      <c r="A22" s="605"/>
      <c r="B22" s="605"/>
      <c r="C22" s="321"/>
      <c r="D22" s="321"/>
      <c r="E22" s="618"/>
      <c r="F22" s="321"/>
      <c r="G22" s="313">
        <f t="shared" si="0"/>
        <v>0</v>
      </c>
      <c r="H22" s="286"/>
      <c r="I22" s="292"/>
    </row>
    <row r="23" spans="1:9" x14ac:dyDescent="0.25">
      <c r="A23" s="605"/>
      <c r="B23" s="605"/>
      <c r="C23" s="321"/>
      <c r="D23" s="321"/>
      <c r="E23" s="618"/>
      <c r="F23" s="321"/>
      <c r="G23" s="313">
        <f t="shared" si="0"/>
        <v>0</v>
      </c>
      <c r="H23" s="286"/>
      <c r="I23" s="292"/>
    </row>
    <row r="24" spans="1:9" x14ac:dyDescent="0.25">
      <c r="A24" s="605"/>
      <c r="B24" s="605"/>
      <c r="C24" s="321"/>
      <c r="D24" s="321"/>
      <c r="E24" s="618"/>
      <c r="F24" s="321"/>
      <c r="G24" s="313">
        <f t="shared" si="0"/>
        <v>0</v>
      </c>
      <c r="H24" s="286"/>
      <c r="I24" s="292"/>
    </row>
    <row r="25" spans="1:9" x14ac:dyDescent="0.25">
      <c r="A25" s="605"/>
      <c r="B25" s="605"/>
      <c r="C25" s="321"/>
      <c r="D25" s="321"/>
      <c r="E25" s="618"/>
      <c r="F25" s="321"/>
      <c r="G25" s="313">
        <f t="shared" si="0"/>
        <v>0</v>
      </c>
      <c r="H25" s="286"/>
      <c r="I25" s="292"/>
    </row>
    <row r="26" spans="1:9" x14ac:dyDescent="0.25">
      <c r="A26" s="605"/>
      <c r="B26" s="605"/>
      <c r="C26" s="321"/>
      <c r="D26" s="321"/>
      <c r="E26" s="618"/>
      <c r="F26" s="321"/>
      <c r="G26" s="313">
        <f t="shared" si="0"/>
        <v>0</v>
      </c>
      <c r="H26" s="286"/>
      <c r="I26" s="292"/>
    </row>
    <row r="27" spans="1:9" x14ac:dyDescent="0.25">
      <c r="A27" s="605"/>
      <c r="B27" s="605"/>
      <c r="C27" s="321"/>
      <c r="D27" s="321"/>
      <c r="E27" s="618"/>
      <c r="F27" s="321"/>
      <c r="G27" s="313">
        <f t="shared" si="0"/>
        <v>0</v>
      </c>
      <c r="H27" s="290"/>
      <c r="I27" s="286"/>
    </row>
    <row r="28" spans="1:9" x14ac:dyDescent="0.25">
      <c r="A28" s="605"/>
      <c r="B28" s="605"/>
      <c r="C28" s="321"/>
      <c r="D28" s="321"/>
      <c r="E28" s="618"/>
      <c r="F28" s="321"/>
      <c r="G28" s="313">
        <f t="shared" si="0"/>
        <v>0</v>
      </c>
      <c r="H28" s="290"/>
      <c r="I28" s="286"/>
    </row>
    <row r="29" spans="1:9" x14ac:dyDescent="0.25">
      <c r="A29" s="605"/>
      <c r="B29" s="605"/>
      <c r="C29" s="321"/>
      <c r="D29" s="321"/>
      <c r="E29" s="618"/>
      <c r="F29" s="321"/>
      <c r="G29" s="313">
        <f t="shared" si="0"/>
        <v>0</v>
      </c>
      <c r="H29" s="290"/>
      <c r="I29" s="286"/>
    </row>
    <row r="30" spans="1:9" ht="16.5" x14ac:dyDescent="0.35">
      <c r="A30" s="605"/>
      <c r="B30" s="605"/>
      <c r="C30" s="321"/>
      <c r="D30" s="321"/>
      <c r="E30" s="618"/>
      <c r="F30" s="321"/>
      <c r="G30" s="314">
        <f t="shared" si="0"/>
        <v>0</v>
      </c>
      <c r="H30" s="290"/>
      <c r="I30" s="286"/>
    </row>
    <row r="31" spans="1:9" x14ac:dyDescent="0.25">
      <c r="A31" s="605"/>
      <c r="B31" s="605"/>
      <c r="C31" s="321"/>
      <c r="D31" s="321"/>
      <c r="E31" s="618"/>
      <c r="F31" s="321" t="s">
        <v>164</v>
      </c>
      <c r="G31" s="316">
        <f>ROUND(SUM(G6:G30),2)</f>
        <v>0</v>
      </c>
      <c r="H31" s="290"/>
      <c r="I31" s="292" t="s">
        <v>197</v>
      </c>
    </row>
    <row r="32" spans="1:9" x14ac:dyDescent="0.25">
      <c r="A32" s="606"/>
      <c r="B32" s="606"/>
      <c r="C32" s="299"/>
      <c r="D32" s="299"/>
      <c r="E32" s="315"/>
      <c r="F32" s="299"/>
      <c r="G32" s="317"/>
      <c r="H32" s="290"/>
      <c r="I32" s="290"/>
    </row>
    <row r="33" spans="1:9" ht="16.5" x14ac:dyDescent="0.35">
      <c r="A33" s="605"/>
      <c r="B33" s="605"/>
      <c r="C33" s="291"/>
      <c r="D33" s="291"/>
      <c r="E33" s="296"/>
      <c r="F33" s="291"/>
      <c r="G33" s="314">
        <f>ROUND(+C33*E33*F33,2)</f>
        <v>0</v>
      </c>
      <c r="H33" s="290"/>
      <c r="I33" s="290"/>
    </row>
    <row r="34" spans="1:9" x14ac:dyDescent="0.25">
      <c r="A34" s="606"/>
      <c r="B34" s="606"/>
      <c r="C34" s="299"/>
      <c r="D34" s="299"/>
      <c r="E34" s="619"/>
      <c r="F34" s="322" t="s">
        <v>177</v>
      </c>
      <c r="G34" s="294">
        <f>ROUND(G33,2)</f>
        <v>0</v>
      </c>
      <c r="H34" s="290"/>
      <c r="I34" s="292" t="s">
        <v>198</v>
      </c>
    </row>
    <row r="35" spans="1:9" x14ac:dyDescent="0.25">
      <c r="A35" s="606"/>
      <c r="B35" s="606"/>
      <c r="C35" s="299"/>
      <c r="D35" s="299"/>
      <c r="E35" s="315"/>
      <c r="F35" s="299"/>
      <c r="G35" s="317"/>
      <c r="H35" s="290"/>
      <c r="I35" s="290"/>
    </row>
    <row r="36" spans="1:9" x14ac:dyDescent="0.25">
      <c r="A36" s="300" t="s">
        <v>359</v>
      </c>
      <c r="B36" s="301"/>
      <c r="C36" s="301"/>
      <c r="D36" s="301"/>
      <c r="E36" s="301"/>
      <c r="F36" s="301"/>
      <c r="G36" s="302"/>
      <c r="H36" s="290"/>
      <c r="I36" s="292" t="s">
        <v>168</v>
      </c>
    </row>
    <row r="37" spans="1:9" x14ac:dyDescent="0.25">
      <c r="A37" s="552"/>
      <c r="B37" s="553"/>
      <c r="C37" s="553"/>
      <c r="D37" s="553"/>
      <c r="E37" s="553"/>
      <c r="F37" s="553"/>
      <c r="G37" s="554"/>
      <c r="H37" s="290"/>
      <c r="I37" s="286"/>
    </row>
    <row r="38" spans="1:9" x14ac:dyDescent="0.25">
      <c r="A38" s="552"/>
      <c r="B38" s="553"/>
      <c r="C38" s="553"/>
      <c r="D38" s="553"/>
      <c r="E38" s="553"/>
      <c r="F38" s="553"/>
      <c r="G38" s="554"/>
      <c r="H38" s="290"/>
      <c r="I38" s="286"/>
    </row>
    <row r="39" spans="1:9" x14ac:dyDescent="0.25">
      <c r="A39" s="552"/>
      <c r="B39" s="553"/>
      <c r="C39" s="553"/>
      <c r="D39" s="553"/>
      <c r="E39" s="553"/>
      <c r="F39" s="553"/>
      <c r="G39" s="554"/>
      <c r="H39" s="290"/>
      <c r="I39" s="286"/>
    </row>
    <row r="40" spans="1:9" x14ac:dyDescent="0.25">
      <c r="A40" s="552"/>
      <c r="B40" s="553"/>
      <c r="C40" s="553"/>
      <c r="D40" s="553"/>
      <c r="E40" s="553"/>
      <c r="F40" s="553"/>
      <c r="G40" s="554"/>
      <c r="H40" s="290"/>
      <c r="I40" s="286"/>
    </row>
    <row r="41" spans="1:9" x14ac:dyDescent="0.25">
      <c r="A41" s="303"/>
      <c r="B41" s="304"/>
      <c r="C41" s="304"/>
      <c r="D41" s="304"/>
      <c r="E41" s="318"/>
      <c r="F41" s="293" t="s">
        <v>164</v>
      </c>
      <c r="G41" s="305">
        <f>ROUND(+G31,2)</f>
        <v>0</v>
      </c>
      <c r="H41" s="286"/>
      <c r="I41" s="292" t="s">
        <v>199</v>
      </c>
    </row>
    <row r="42" spans="1:9" x14ac:dyDescent="0.25">
      <c r="A42" s="298"/>
      <c r="B42" s="298"/>
      <c r="C42" s="298"/>
      <c r="D42" s="298"/>
      <c r="E42" s="298"/>
      <c r="F42" s="298"/>
      <c r="G42" s="298"/>
      <c r="H42" s="286"/>
      <c r="I42" s="286"/>
    </row>
    <row r="43" spans="1:9" x14ac:dyDescent="0.25">
      <c r="A43" s="298"/>
      <c r="B43" s="298"/>
      <c r="C43" s="298"/>
      <c r="D43" s="298"/>
      <c r="E43" s="298"/>
      <c r="F43" s="298"/>
      <c r="G43" s="298"/>
      <c r="H43" s="286"/>
      <c r="I43" s="286"/>
    </row>
    <row r="44" spans="1:9" x14ac:dyDescent="0.25">
      <c r="A44" s="300" t="s">
        <v>360</v>
      </c>
      <c r="B44" s="306"/>
      <c r="C44" s="307"/>
      <c r="D44" s="307"/>
      <c r="E44" s="307"/>
      <c r="F44" s="307"/>
      <c r="G44" s="308"/>
      <c r="H44" s="290"/>
      <c r="I44" s="292" t="s">
        <v>168</v>
      </c>
    </row>
    <row r="45" spans="1:9" x14ac:dyDescent="0.25">
      <c r="A45" s="598"/>
      <c r="B45" s="599"/>
      <c r="C45" s="599"/>
      <c r="D45" s="599"/>
      <c r="E45" s="599"/>
      <c r="F45" s="599"/>
      <c r="G45" s="600"/>
      <c r="H45" s="290"/>
      <c r="I45" s="290"/>
    </row>
    <row r="46" spans="1:9" x14ac:dyDescent="0.25">
      <c r="A46" s="598"/>
      <c r="B46" s="599"/>
      <c r="C46" s="599"/>
      <c r="D46" s="599"/>
      <c r="E46" s="599"/>
      <c r="F46" s="599"/>
      <c r="G46" s="600"/>
      <c r="H46" s="290"/>
      <c r="I46" s="290"/>
    </row>
    <row r="47" spans="1:9" x14ac:dyDescent="0.25">
      <c r="A47" s="309"/>
      <c r="B47" s="310"/>
      <c r="C47" s="310"/>
      <c r="D47" s="310"/>
      <c r="E47" s="318"/>
      <c r="F47" s="319" t="s">
        <v>177</v>
      </c>
      <c r="G47" s="305">
        <f>ROUND(+G34,2)</f>
        <v>0</v>
      </c>
      <c r="H47" s="286"/>
      <c r="I47" s="292" t="s">
        <v>200</v>
      </c>
    </row>
    <row r="48" spans="1:9" x14ac:dyDescent="0.25">
      <c r="A48" s="298"/>
      <c r="B48" s="298"/>
      <c r="C48" s="298"/>
      <c r="D48" s="298"/>
      <c r="E48" s="298"/>
      <c r="F48" s="298"/>
      <c r="G48" s="320"/>
      <c r="H48" s="286"/>
      <c r="I48" s="286"/>
    </row>
    <row r="49" spans="1:9" x14ac:dyDescent="0.25">
      <c r="A49" s="298"/>
      <c r="B49" s="298"/>
      <c r="C49" s="298"/>
      <c r="D49" s="312"/>
      <c r="E49" s="311"/>
      <c r="F49" s="312" t="s">
        <v>344</v>
      </c>
      <c r="G49" s="294">
        <f>+G41+G47</f>
        <v>0</v>
      </c>
      <c r="H49" s="286"/>
      <c r="I49" s="295" t="s">
        <v>201</v>
      </c>
    </row>
    <row r="50" spans="1:9" x14ac:dyDescent="0.25">
      <c r="A50" s="285"/>
      <c r="B50" s="285"/>
      <c r="C50" s="285"/>
      <c r="D50" s="285"/>
      <c r="E50" s="285"/>
      <c r="F50" s="285"/>
      <c r="G50" s="285"/>
      <c r="H50" s="285"/>
      <c r="I50" s="285"/>
    </row>
    <row r="51" spans="1:9" x14ac:dyDescent="0.25">
      <c r="A51" s="286"/>
      <c r="B51" s="286"/>
      <c r="C51" s="286"/>
      <c r="D51" s="286"/>
      <c r="E51" s="297"/>
      <c r="F51" s="286"/>
      <c r="G51" s="286"/>
      <c r="H51" s="286"/>
      <c r="I51" s="286"/>
    </row>
  </sheetData>
  <mergeCells count="37">
    <mergeCell ref="A29:B29"/>
    <mergeCell ref="A35:B35"/>
    <mergeCell ref="A24:B24"/>
    <mergeCell ref="A25:B25"/>
    <mergeCell ref="A26:B26"/>
    <mergeCell ref="A27:B27"/>
    <mergeCell ref="A28:B28"/>
    <mergeCell ref="A30:B30"/>
    <mergeCell ref="A31:B31"/>
    <mergeCell ref="A32:B32"/>
    <mergeCell ref="A33:B33"/>
    <mergeCell ref="A34:B34"/>
    <mergeCell ref="A14:B14"/>
    <mergeCell ref="A16:B16"/>
    <mergeCell ref="A17:B17"/>
    <mergeCell ref="A15:B15"/>
    <mergeCell ref="A9:B9"/>
    <mergeCell ref="A10:B10"/>
    <mergeCell ref="A11:B11"/>
    <mergeCell ref="A12:B12"/>
    <mergeCell ref="A13:B13"/>
    <mergeCell ref="A37:G40"/>
    <mergeCell ref="A45:G46"/>
    <mergeCell ref="A1:F1"/>
    <mergeCell ref="A2:G2"/>
    <mergeCell ref="A4:B5"/>
    <mergeCell ref="C4:F4"/>
    <mergeCell ref="G4:G5"/>
    <mergeCell ref="A6:B6"/>
    <mergeCell ref="A7:B7"/>
    <mergeCell ref="A8:B8"/>
    <mergeCell ref="A18:B18"/>
    <mergeCell ref="A19:B19"/>
    <mergeCell ref="A20:B20"/>
    <mergeCell ref="A21:B21"/>
    <mergeCell ref="A22:B22"/>
    <mergeCell ref="A23:B23"/>
  </mergeCells>
  <pageMargins left="0.7" right="0.7" top="0.75" bottom="0.75" header="0.3" footer="0.3"/>
  <pageSetup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44">
    <pageSetUpPr fitToPage="1"/>
  </sheetPr>
  <dimension ref="A1:J39"/>
  <sheetViews>
    <sheetView workbookViewId="0">
      <selection activeCell="B1" sqref="B1:G1"/>
    </sheetView>
  </sheetViews>
  <sheetFormatPr defaultColWidth="9.140625" defaultRowHeight="15" x14ac:dyDescent="0.25"/>
  <cols>
    <col min="1" max="1" width="2.85546875" style="91" customWidth="1"/>
    <col min="2" max="4" width="18.42578125" style="91" customWidth="1"/>
    <col min="5" max="5" width="15.5703125" style="91" customWidth="1"/>
    <col min="6" max="7" width="18.7109375" style="91" customWidth="1"/>
    <col min="8" max="8" width="19.7109375" style="91" customWidth="1"/>
    <col min="9" max="9" width="3" style="91" customWidth="1"/>
    <col min="10" max="16384" width="9.140625" style="91"/>
  </cols>
  <sheetData>
    <row r="1" spans="1:8" ht="21.75" customHeight="1" x14ac:dyDescent="0.25">
      <c r="B1" s="555" t="s">
        <v>154</v>
      </c>
      <c r="C1" s="555"/>
      <c r="D1" s="555"/>
      <c r="E1" s="555"/>
      <c r="F1" s="555"/>
      <c r="G1" s="555"/>
      <c r="H1" s="114">
        <f>'Section A'!F4</f>
        <v>0</v>
      </c>
    </row>
    <row r="2" spans="1:8" ht="54.75" customHeight="1" x14ac:dyDescent="0.25">
      <c r="B2" s="558" t="s">
        <v>302</v>
      </c>
      <c r="C2" s="558"/>
      <c r="D2" s="558"/>
      <c r="E2" s="558"/>
      <c r="F2" s="558"/>
      <c r="G2" s="558"/>
      <c r="H2" s="558"/>
    </row>
    <row r="3" spans="1:8" ht="15" customHeight="1" x14ac:dyDescent="0.25">
      <c r="B3" s="583" t="s">
        <v>194</v>
      </c>
      <c r="C3" s="583"/>
      <c r="D3" s="583"/>
      <c r="E3" s="583"/>
      <c r="F3" s="583" t="s">
        <v>157</v>
      </c>
      <c r="G3" s="583"/>
      <c r="H3" s="583" t="s">
        <v>158</v>
      </c>
    </row>
    <row r="4" spans="1:8" ht="15" customHeight="1" x14ac:dyDescent="0.25">
      <c r="B4" s="583"/>
      <c r="C4" s="583"/>
      <c r="D4" s="583"/>
      <c r="E4" s="583"/>
      <c r="F4" s="338" t="s">
        <v>202</v>
      </c>
      <c r="G4" s="338" t="s">
        <v>203</v>
      </c>
      <c r="H4" s="583"/>
    </row>
    <row r="5" spans="1:8" ht="15" customHeight="1" x14ac:dyDescent="0.25">
      <c r="B5" s="589"/>
      <c r="C5" s="589"/>
      <c r="D5" s="589"/>
      <c r="E5" s="589"/>
      <c r="F5" s="190"/>
      <c r="G5" s="404"/>
      <c r="H5" s="120">
        <f>ROUND(F5*G5,0)</f>
        <v>0</v>
      </c>
    </row>
    <row r="6" spans="1:8" ht="15" customHeight="1" x14ac:dyDescent="0.25">
      <c r="A6" s="405"/>
      <c r="B6" s="589"/>
      <c r="C6" s="589"/>
      <c r="D6" s="589"/>
      <c r="E6" s="589"/>
      <c r="F6" s="170"/>
      <c r="G6" s="406"/>
      <c r="H6" s="120">
        <f t="shared" ref="H6:H20" si="0">ROUND(F6*G6,0)</f>
        <v>0</v>
      </c>
    </row>
    <row r="7" spans="1:8" ht="15" customHeight="1" x14ac:dyDescent="0.25">
      <c r="A7" s="405"/>
      <c r="B7" s="589"/>
      <c r="C7" s="589"/>
      <c r="D7" s="589"/>
      <c r="E7" s="589"/>
      <c r="F7" s="170"/>
      <c r="G7" s="406"/>
      <c r="H7" s="120">
        <f t="shared" si="0"/>
        <v>0</v>
      </c>
    </row>
    <row r="8" spans="1:8" ht="15" customHeight="1" x14ac:dyDescent="0.25">
      <c r="A8" s="405"/>
      <c r="B8" s="589"/>
      <c r="C8" s="589"/>
      <c r="D8" s="589"/>
      <c r="E8" s="589"/>
      <c r="F8" s="170"/>
      <c r="G8" s="406"/>
      <c r="H8" s="120">
        <f t="shared" si="0"/>
        <v>0</v>
      </c>
    </row>
    <row r="9" spans="1:8" ht="15" customHeight="1" x14ac:dyDescent="0.25">
      <c r="A9" s="405"/>
      <c r="B9" s="589"/>
      <c r="C9" s="589"/>
      <c r="D9" s="589"/>
      <c r="E9" s="589"/>
      <c r="F9" s="170"/>
      <c r="G9" s="406"/>
      <c r="H9" s="120">
        <f t="shared" si="0"/>
        <v>0</v>
      </c>
    </row>
    <row r="10" spans="1:8" ht="15" customHeight="1" x14ac:dyDescent="0.25">
      <c r="A10" s="405"/>
      <c r="B10" s="589"/>
      <c r="C10" s="589"/>
      <c r="D10" s="589"/>
      <c r="E10" s="589"/>
      <c r="F10" s="170"/>
      <c r="G10" s="406"/>
      <c r="H10" s="120">
        <f t="shared" si="0"/>
        <v>0</v>
      </c>
    </row>
    <row r="11" spans="1:8" ht="15" customHeight="1" x14ac:dyDescent="0.25">
      <c r="A11" s="405"/>
      <c r="B11" s="589"/>
      <c r="C11" s="589"/>
      <c r="D11" s="589"/>
      <c r="E11" s="589"/>
      <c r="F11" s="170"/>
      <c r="G11" s="406"/>
      <c r="H11" s="120">
        <f t="shared" si="0"/>
        <v>0</v>
      </c>
    </row>
    <row r="12" spans="1:8" ht="15" customHeight="1" x14ac:dyDescent="0.25">
      <c r="A12" s="405"/>
      <c r="B12" s="589"/>
      <c r="C12" s="589"/>
      <c r="D12" s="589"/>
      <c r="E12" s="589"/>
      <c r="F12" s="170"/>
      <c r="G12" s="406"/>
      <c r="H12" s="120">
        <f t="shared" si="0"/>
        <v>0</v>
      </c>
    </row>
    <row r="13" spans="1:8" ht="15" customHeight="1" x14ac:dyDescent="0.25">
      <c r="A13" s="405"/>
      <c r="B13" s="589"/>
      <c r="C13" s="589"/>
      <c r="D13" s="589"/>
      <c r="E13" s="589"/>
      <c r="F13" s="170"/>
      <c r="G13" s="406"/>
      <c r="H13" s="120">
        <f t="shared" si="0"/>
        <v>0</v>
      </c>
    </row>
    <row r="14" spans="1:8" ht="15" customHeight="1" x14ac:dyDescent="0.25">
      <c r="A14" s="405"/>
      <c r="B14" s="589"/>
      <c r="C14" s="589"/>
      <c r="D14" s="589"/>
      <c r="E14" s="589"/>
      <c r="F14" s="170"/>
      <c r="G14" s="406"/>
      <c r="H14" s="120">
        <f t="shared" si="0"/>
        <v>0</v>
      </c>
    </row>
    <row r="15" spans="1:8" ht="15" customHeight="1" x14ac:dyDescent="0.25">
      <c r="A15" s="405"/>
      <c r="B15" s="589"/>
      <c r="C15" s="589"/>
      <c r="D15" s="589"/>
      <c r="E15" s="589"/>
      <c r="F15" s="170"/>
      <c r="G15" s="406"/>
      <c r="H15" s="120">
        <f t="shared" si="0"/>
        <v>0</v>
      </c>
    </row>
    <row r="16" spans="1:8" ht="15" customHeight="1" x14ac:dyDescent="0.25">
      <c r="A16" s="405"/>
      <c r="B16" s="589"/>
      <c r="C16" s="589"/>
      <c r="D16" s="589"/>
      <c r="E16" s="589"/>
      <c r="F16" s="170"/>
      <c r="G16" s="406"/>
      <c r="H16" s="120">
        <f t="shared" si="0"/>
        <v>0</v>
      </c>
    </row>
    <row r="17" spans="1:10" ht="15" customHeight="1" x14ac:dyDescent="0.25">
      <c r="A17" s="405"/>
      <c r="B17" s="589"/>
      <c r="C17" s="589"/>
      <c r="D17" s="589"/>
      <c r="E17" s="589"/>
      <c r="F17" s="170"/>
      <c r="G17" s="406"/>
      <c r="H17" s="120">
        <f t="shared" si="0"/>
        <v>0</v>
      </c>
    </row>
    <row r="18" spans="1:10" ht="15" customHeight="1" x14ac:dyDescent="0.25">
      <c r="A18" s="405"/>
      <c r="B18" s="589"/>
      <c r="C18" s="589"/>
      <c r="D18" s="589"/>
      <c r="E18" s="589"/>
      <c r="F18" s="170"/>
      <c r="G18" s="406"/>
      <c r="H18" s="120">
        <f t="shared" si="0"/>
        <v>0</v>
      </c>
    </row>
    <row r="19" spans="1:10" x14ac:dyDescent="0.25">
      <c r="A19" s="405"/>
      <c r="B19" s="589"/>
      <c r="C19" s="589"/>
      <c r="D19" s="589"/>
      <c r="E19" s="589"/>
      <c r="F19" s="170"/>
      <c r="G19" s="406"/>
      <c r="H19" s="120">
        <f t="shared" si="0"/>
        <v>0</v>
      </c>
    </row>
    <row r="20" spans="1:10" ht="15" customHeight="1" x14ac:dyDescent="0.25">
      <c r="A20" s="405"/>
      <c r="B20" s="589"/>
      <c r="C20" s="589"/>
      <c r="D20" s="589"/>
      <c r="E20" s="589"/>
      <c r="F20" s="170"/>
      <c r="G20" s="406"/>
      <c r="H20" s="167">
        <f t="shared" si="0"/>
        <v>0</v>
      </c>
    </row>
    <row r="21" spans="1:10" x14ac:dyDescent="0.25">
      <c r="A21" s="405"/>
      <c r="B21" s="589"/>
      <c r="C21" s="589"/>
      <c r="D21" s="589"/>
      <c r="E21" s="589"/>
      <c r="F21" s="375"/>
      <c r="G21" s="339" t="s">
        <v>164</v>
      </c>
      <c r="H21" s="120">
        <f>ROUND(SUM(H5:H20),0)</f>
        <v>0</v>
      </c>
      <c r="J21" s="126" t="s">
        <v>165</v>
      </c>
    </row>
    <row r="22" spans="1:10" x14ac:dyDescent="0.25">
      <c r="A22" s="405"/>
      <c r="B22" s="589"/>
      <c r="C22" s="589"/>
      <c r="D22" s="589"/>
      <c r="E22" s="589"/>
      <c r="F22" s="376"/>
      <c r="G22" s="114"/>
      <c r="H22" s="128"/>
    </row>
    <row r="23" spans="1:10" ht="17.25" x14ac:dyDescent="0.4">
      <c r="A23" s="405"/>
      <c r="B23" s="589"/>
      <c r="C23" s="589"/>
      <c r="D23" s="589"/>
      <c r="E23" s="589"/>
      <c r="F23" s="152"/>
      <c r="G23" s="396"/>
      <c r="H23" s="123">
        <f>ROUND(F23*G23,0)</f>
        <v>0</v>
      </c>
    </row>
    <row r="24" spans="1:10" x14ac:dyDescent="0.25">
      <c r="A24" s="405"/>
      <c r="B24" s="589"/>
      <c r="C24" s="589"/>
      <c r="D24" s="589"/>
      <c r="E24" s="589"/>
      <c r="F24" s="377"/>
      <c r="G24" s="130" t="s">
        <v>177</v>
      </c>
      <c r="H24" s="120">
        <f>ROUND(H23,0)</f>
        <v>0</v>
      </c>
      <c r="J24" s="126" t="s">
        <v>167</v>
      </c>
    </row>
    <row r="25" spans="1:10" x14ac:dyDescent="0.25">
      <c r="A25" s="405"/>
      <c r="B25" s="589"/>
      <c r="C25" s="589"/>
      <c r="D25" s="589"/>
      <c r="E25" s="589"/>
      <c r="F25" s="376"/>
      <c r="G25" s="114"/>
      <c r="H25" s="128"/>
    </row>
    <row r="26" spans="1:10" x14ac:dyDescent="0.25">
      <c r="A26" s="405"/>
      <c r="B26" s="76" t="s">
        <v>297</v>
      </c>
      <c r="C26" s="378"/>
      <c r="D26" s="378"/>
      <c r="E26" s="378"/>
      <c r="F26" s="378"/>
      <c r="G26" s="133"/>
      <c r="H26" s="156"/>
      <c r="J26" s="126" t="s">
        <v>168</v>
      </c>
    </row>
    <row r="27" spans="1:10" ht="15" customHeight="1" x14ac:dyDescent="0.25">
      <c r="A27" s="405"/>
      <c r="B27" s="557"/>
      <c r="C27" s="558"/>
      <c r="D27" s="558"/>
      <c r="E27" s="558"/>
      <c r="F27" s="558"/>
      <c r="G27" s="558"/>
      <c r="H27" s="559"/>
    </row>
    <row r="28" spans="1:10" ht="15" customHeight="1" x14ac:dyDescent="0.25">
      <c r="B28" s="557"/>
      <c r="C28" s="558"/>
      <c r="D28" s="558"/>
      <c r="E28" s="558"/>
      <c r="F28" s="558"/>
      <c r="G28" s="558"/>
      <c r="H28" s="559"/>
    </row>
    <row r="29" spans="1:10" x14ac:dyDescent="0.25">
      <c r="A29" s="405"/>
      <c r="B29" s="557"/>
      <c r="C29" s="558"/>
      <c r="D29" s="558"/>
      <c r="E29" s="558"/>
      <c r="F29" s="558"/>
      <c r="G29" s="558"/>
      <c r="H29" s="559"/>
    </row>
    <row r="30" spans="1:10" x14ac:dyDescent="0.25">
      <c r="A30" s="405"/>
      <c r="B30" s="557"/>
      <c r="C30" s="558"/>
      <c r="D30" s="558"/>
      <c r="E30" s="558"/>
      <c r="F30" s="558"/>
      <c r="G30" s="558"/>
      <c r="H30" s="559"/>
    </row>
    <row r="31" spans="1:10" x14ac:dyDescent="0.25">
      <c r="B31" s="139"/>
      <c r="C31" s="140"/>
      <c r="D31" s="140"/>
      <c r="E31" s="140"/>
      <c r="F31" s="141"/>
      <c r="G31" s="77" t="s">
        <v>164</v>
      </c>
      <c r="H31" s="142">
        <f>ROUND(H21,0)</f>
        <v>0</v>
      </c>
      <c r="J31" s="126" t="s">
        <v>169</v>
      </c>
    </row>
    <row r="32" spans="1:10" x14ac:dyDescent="0.25">
      <c r="B32" s="114"/>
      <c r="C32" s="114"/>
      <c r="D32" s="114"/>
      <c r="E32" s="114"/>
      <c r="F32" s="114"/>
      <c r="G32" s="114"/>
      <c r="H32" s="114"/>
    </row>
    <row r="33" spans="2:10" x14ac:dyDescent="0.25">
      <c r="B33" s="114"/>
      <c r="C33" s="114"/>
      <c r="D33" s="114"/>
      <c r="E33" s="114"/>
      <c r="F33" s="114"/>
      <c r="G33" s="114"/>
      <c r="H33" s="114"/>
    </row>
    <row r="34" spans="2:10" x14ac:dyDescent="0.25">
      <c r="B34" s="76" t="s">
        <v>298</v>
      </c>
      <c r="C34" s="79"/>
      <c r="D34" s="80"/>
      <c r="E34" s="80"/>
      <c r="F34" s="80"/>
      <c r="G34" s="80"/>
      <c r="H34" s="84"/>
      <c r="J34" s="126" t="s">
        <v>168</v>
      </c>
    </row>
    <row r="35" spans="2:10" x14ac:dyDescent="0.25">
      <c r="B35" s="607"/>
      <c r="C35" s="608"/>
      <c r="D35" s="608"/>
      <c r="E35" s="608"/>
      <c r="F35" s="608"/>
      <c r="G35" s="608"/>
      <c r="H35" s="609"/>
    </row>
    <row r="36" spans="2:10" x14ac:dyDescent="0.25">
      <c r="B36" s="607"/>
      <c r="C36" s="608"/>
      <c r="D36" s="608"/>
      <c r="E36" s="608"/>
      <c r="F36" s="608"/>
      <c r="G36" s="608"/>
      <c r="H36" s="609"/>
    </row>
    <row r="37" spans="2:10" x14ac:dyDescent="0.25">
      <c r="B37" s="81"/>
      <c r="C37" s="82"/>
      <c r="D37" s="82"/>
      <c r="E37" s="82"/>
      <c r="F37" s="141"/>
      <c r="G37" s="78" t="s">
        <v>177</v>
      </c>
      <c r="H37" s="142">
        <f>ROUND(H24,0)</f>
        <v>0</v>
      </c>
      <c r="J37" s="126" t="s">
        <v>170</v>
      </c>
    </row>
    <row r="38" spans="2:10" x14ac:dyDescent="0.25">
      <c r="B38" s="144"/>
      <c r="C38" s="144"/>
      <c r="D38" s="144"/>
      <c r="E38" s="144"/>
      <c r="F38" s="114"/>
      <c r="G38" s="145"/>
      <c r="H38" s="146"/>
      <c r="J38" s="126"/>
    </row>
    <row r="39" spans="2:10" x14ac:dyDescent="0.25">
      <c r="B39" s="114"/>
      <c r="C39" s="114"/>
      <c r="D39" s="114"/>
      <c r="E39" s="114"/>
      <c r="F39" s="337"/>
      <c r="G39" s="337" t="s">
        <v>303</v>
      </c>
      <c r="H39" s="120">
        <f>+H31+H37</f>
        <v>0</v>
      </c>
      <c r="J39" s="387" t="s">
        <v>204</v>
      </c>
    </row>
  </sheetData>
  <sheetProtection algorithmName="SHA-512" hashValue="S/UzLzE4ZQl7FQMh2zs3U+PlU3Bi3FDcN/+BQ7UldLOMLCo/hdLIgObMVGJvXOiCmYlWnAeMkLsuYm+xPjMlfQ==" saltValue="IPbrb1A0xdwb5H0kW5Ecsg==" spinCount="100000" sheet="1" objects="1" scenarios="1" insertRows="0"/>
  <mergeCells count="28">
    <mergeCell ref="B5:E5"/>
    <mergeCell ref="B6:E6"/>
    <mergeCell ref="B12:E12"/>
    <mergeCell ref="B13:E13"/>
    <mergeCell ref="B1:G1"/>
    <mergeCell ref="B2:H2"/>
    <mergeCell ref="B3:E4"/>
    <mergeCell ref="F3:G3"/>
    <mergeCell ref="H3:H4"/>
    <mergeCell ref="B7:E7"/>
    <mergeCell ref="B8:E8"/>
    <mergeCell ref="B9:E9"/>
    <mergeCell ref="B10:E10"/>
    <mergeCell ref="B11:E11"/>
    <mergeCell ref="B25:E25"/>
    <mergeCell ref="B27:H30"/>
    <mergeCell ref="B35:H36"/>
    <mergeCell ref="B14:E14"/>
    <mergeCell ref="B15:E15"/>
    <mergeCell ref="B16:E16"/>
    <mergeCell ref="B17:E17"/>
    <mergeCell ref="B18:E18"/>
    <mergeCell ref="B20:E20"/>
    <mergeCell ref="B19:E19"/>
    <mergeCell ref="B21:E21"/>
    <mergeCell ref="B22:E22"/>
    <mergeCell ref="B23:E23"/>
    <mergeCell ref="B24:E24"/>
  </mergeCells>
  <pageMargins left="0.7" right="0.7" top="0.75" bottom="0.75" header="0.3" footer="0.3"/>
  <pageSetup scale="95" fitToHeight="0"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49">
    <pageSetUpPr fitToPage="1"/>
  </sheetPr>
  <dimension ref="A1:J39"/>
  <sheetViews>
    <sheetView workbookViewId="0">
      <selection activeCell="E3" sqref="E3"/>
    </sheetView>
  </sheetViews>
  <sheetFormatPr defaultColWidth="9.140625" defaultRowHeight="15" x14ac:dyDescent="0.25"/>
  <cols>
    <col min="1" max="6" width="18.140625" style="3" customWidth="1"/>
    <col min="7" max="7" width="2.28515625" style="3" customWidth="1"/>
    <col min="8" max="8" width="9.140625" style="3"/>
    <col min="9" max="9" width="10.5703125" style="55" bestFit="1" customWidth="1"/>
    <col min="10" max="10" width="14.5703125" style="3" customWidth="1"/>
    <col min="11" max="16384" width="9.140625" style="3"/>
  </cols>
  <sheetData>
    <row r="1" spans="1:9" ht="20.25" customHeight="1" x14ac:dyDescent="0.25">
      <c r="A1" s="595" t="s">
        <v>154</v>
      </c>
      <c r="B1" s="595"/>
      <c r="C1" s="595"/>
      <c r="D1" s="595"/>
      <c r="E1" s="595"/>
      <c r="F1" s="287">
        <f>'Section A'!F4</f>
        <v>0</v>
      </c>
      <c r="I1" s="3"/>
    </row>
    <row r="2" spans="1:9" ht="39" customHeight="1" x14ac:dyDescent="0.25">
      <c r="A2" s="610" t="s">
        <v>178</v>
      </c>
      <c r="B2" s="610"/>
      <c r="C2" s="610"/>
      <c r="D2" s="610"/>
      <c r="E2" s="610"/>
      <c r="F2" s="610"/>
      <c r="G2" s="41"/>
      <c r="H2" s="41"/>
      <c r="I2" s="3"/>
    </row>
    <row r="3" spans="1:9" x14ac:dyDescent="0.25">
      <c r="A3" s="42" t="s">
        <v>179</v>
      </c>
      <c r="B3" s="43"/>
      <c r="C3" s="43"/>
      <c r="D3" s="44" t="s">
        <v>180</v>
      </c>
      <c r="E3" s="45" t="s">
        <v>181</v>
      </c>
      <c r="F3" s="46" t="s">
        <v>182</v>
      </c>
      <c r="H3" s="4"/>
      <c r="I3" s="3"/>
    </row>
    <row r="4" spans="1:9" ht="21.75" customHeight="1" x14ac:dyDescent="0.25">
      <c r="A4" s="86" t="s">
        <v>334</v>
      </c>
      <c r="B4" s="86"/>
      <c r="C4" s="87"/>
      <c r="D4" s="88">
        <f>+Personnel!I31</f>
        <v>0</v>
      </c>
      <c r="E4" s="89">
        <f>+Personnel!I37</f>
        <v>0</v>
      </c>
      <c r="F4" s="89">
        <f t="shared" ref="F4:F5" si="0">SUM(D4:E4)</f>
        <v>0</v>
      </c>
      <c r="G4" s="51"/>
      <c r="H4" s="4"/>
      <c r="I4" s="3"/>
    </row>
    <row r="5" spans="1:9" ht="21.75" customHeight="1" x14ac:dyDescent="0.25">
      <c r="A5" s="86" t="s">
        <v>335</v>
      </c>
      <c r="B5" s="86"/>
      <c r="C5" s="87"/>
      <c r="D5" s="88">
        <f>+Fringe!I31</f>
        <v>0</v>
      </c>
      <c r="E5" s="89">
        <f>+Fringe!I37</f>
        <v>0</v>
      </c>
      <c r="F5" s="89">
        <f t="shared" si="0"/>
        <v>0</v>
      </c>
      <c r="G5" s="51"/>
      <c r="H5" s="4"/>
      <c r="I5" s="3"/>
    </row>
    <row r="6" spans="1:9" ht="21.75" customHeight="1" x14ac:dyDescent="0.25">
      <c r="A6" s="86" t="s">
        <v>73</v>
      </c>
      <c r="B6" s="86"/>
      <c r="C6" s="87"/>
      <c r="D6" s="88">
        <f>+Travel!I19</f>
        <v>0</v>
      </c>
      <c r="E6" s="89">
        <f>+Travel!I25</f>
        <v>0</v>
      </c>
      <c r="F6" s="89">
        <f t="shared" ref="F6:F17" si="1">SUM(D6:E6)</f>
        <v>0</v>
      </c>
      <c r="G6" s="53"/>
      <c r="H6" s="4"/>
      <c r="I6" s="3"/>
    </row>
    <row r="7" spans="1:9" ht="21.75" customHeight="1" x14ac:dyDescent="0.25">
      <c r="A7" s="86" t="s">
        <v>74</v>
      </c>
      <c r="B7" s="86"/>
      <c r="C7" s="87"/>
      <c r="D7" s="88">
        <f>+Equipment!G16</f>
        <v>0</v>
      </c>
      <c r="E7" s="89">
        <f>+Equipment!G22</f>
        <v>0</v>
      </c>
      <c r="F7" s="89">
        <f t="shared" si="1"/>
        <v>0</v>
      </c>
      <c r="G7" s="53"/>
      <c r="H7" s="4"/>
      <c r="I7" s="3"/>
    </row>
    <row r="8" spans="1:9" ht="21.75" customHeight="1" x14ac:dyDescent="0.25">
      <c r="A8" s="86" t="s">
        <v>75</v>
      </c>
      <c r="B8" s="86"/>
      <c r="C8" s="87"/>
      <c r="D8" s="88">
        <f>+Supplies!H21</f>
        <v>0</v>
      </c>
      <c r="E8" s="89">
        <f>+Supplies!H27</f>
        <v>0</v>
      </c>
      <c r="F8" s="89">
        <f t="shared" si="1"/>
        <v>0</v>
      </c>
      <c r="G8" s="53"/>
      <c r="H8" s="4"/>
      <c r="I8" s="3"/>
    </row>
    <row r="9" spans="1:9" ht="21.75" customHeight="1" x14ac:dyDescent="0.25">
      <c r="A9" s="86" t="s">
        <v>76</v>
      </c>
      <c r="B9" s="86"/>
      <c r="C9" s="87"/>
      <c r="D9" s="88">
        <f>+'Contractual Services'!G22</f>
        <v>0</v>
      </c>
      <c r="E9" s="89">
        <f>+'Contractual Services'!G28</f>
        <v>0</v>
      </c>
      <c r="F9" s="89">
        <f t="shared" si="1"/>
        <v>0</v>
      </c>
      <c r="G9" s="53"/>
      <c r="H9" s="4"/>
    </row>
    <row r="10" spans="1:9" ht="21.75" customHeight="1" x14ac:dyDescent="0.25">
      <c r="A10" s="90" t="s">
        <v>78</v>
      </c>
      <c r="B10" s="86"/>
      <c r="C10" s="87"/>
      <c r="D10" s="88">
        <f>+Consultant!I26</f>
        <v>0</v>
      </c>
      <c r="E10" s="89">
        <f>+Consultant!I32</f>
        <v>0</v>
      </c>
      <c r="F10" s="89">
        <f t="shared" si="1"/>
        <v>0</v>
      </c>
      <c r="G10" s="53"/>
      <c r="H10" s="4"/>
    </row>
    <row r="11" spans="1:9" ht="21.75" customHeight="1" x14ac:dyDescent="0.25">
      <c r="A11" s="90" t="s">
        <v>79</v>
      </c>
      <c r="B11" s="86"/>
      <c r="C11" s="87"/>
      <c r="D11" s="88">
        <f>+Construction!G16</f>
        <v>0</v>
      </c>
      <c r="E11" s="89">
        <f>+Construction!G22</f>
        <v>0</v>
      </c>
      <c r="F11" s="89">
        <f t="shared" si="1"/>
        <v>0</v>
      </c>
      <c r="G11" s="53"/>
      <c r="H11" s="4"/>
    </row>
    <row r="12" spans="1:9" ht="21.75" customHeight="1" x14ac:dyDescent="0.25">
      <c r="A12" s="86" t="s">
        <v>80</v>
      </c>
      <c r="B12" s="86"/>
      <c r="C12" s="87"/>
      <c r="D12" s="88">
        <f>+Occupancy!H19</f>
        <v>0</v>
      </c>
      <c r="E12" s="89">
        <f>+Occupancy!H25</f>
        <v>0</v>
      </c>
      <c r="F12" s="89">
        <f t="shared" si="1"/>
        <v>0</v>
      </c>
      <c r="G12" s="53"/>
      <c r="H12" s="4"/>
    </row>
    <row r="13" spans="1:9" ht="21.75" customHeight="1" x14ac:dyDescent="0.25">
      <c r="A13" s="86" t="s">
        <v>81</v>
      </c>
      <c r="B13" s="86"/>
      <c r="C13" s="87"/>
      <c r="D13" s="88">
        <f>+'R &amp; D'!G16</f>
        <v>0</v>
      </c>
      <c r="E13" s="89">
        <f>+'R &amp; D'!G22</f>
        <v>0</v>
      </c>
      <c r="F13" s="89">
        <f t="shared" si="1"/>
        <v>0</v>
      </c>
      <c r="G13" s="53"/>
      <c r="H13" s="4"/>
    </row>
    <row r="14" spans="1:9" ht="21.75" customHeight="1" x14ac:dyDescent="0.25">
      <c r="A14" s="86" t="s">
        <v>82</v>
      </c>
      <c r="B14" s="86"/>
      <c r="C14" s="87"/>
      <c r="D14" s="88">
        <f>+Telecommunications!G18</f>
        <v>0</v>
      </c>
      <c r="E14" s="89">
        <f>+Telecommunications!G24</f>
        <v>0</v>
      </c>
      <c r="F14" s="89">
        <f t="shared" si="1"/>
        <v>0</v>
      </c>
      <c r="G14" s="53"/>
      <c r="H14" s="4"/>
    </row>
    <row r="15" spans="1:9" ht="21.75" customHeight="1" x14ac:dyDescent="0.25">
      <c r="A15" s="86" t="s">
        <v>83</v>
      </c>
      <c r="B15" s="86"/>
      <c r="C15" s="87"/>
      <c r="D15" s="88">
        <f>+'Training &amp; Education'!G19</f>
        <v>0</v>
      </c>
      <c r="E15" s="89">
        <f>+'Training &amp; Education'!G25</f>
        <v>0</v>
      </c>
      <c r="F15" s="89">
        <f t="shared" si="1"/>
        <v>0</v>
      </c>
      <c r="G15" s="53"/>
      <c r="H15" s="4"/>
    </row>
    <row r="16" spans="1:9" ht="21.75" customHeight="1" x14ac:dyDescent="0.25">
      <c r="A16" s="86" t="s">
        <v>84</v>
      </c>
      <c r="B16" s="86"/>
      <c r="C16" s="87"/>
      <c r="D16" s="88">
        <f>+'Direct Administrative'!H23</f>
        <v>0</v>
      </c>
      <c r="E16" s="89">
        <f>+'Direct Administrative'!H29</f>
        <v>0</v>
      </c>
      <c r="F16" s="89">
        <f t="shared" si="1"/>
        <v>0</v>
      </c>
      <c r="G16" s="53"/>
      <c r="H16" s="4"/>
    </row>
    <row r="17" spans="1:9" ht="21.75" customHeight="1" x14ac:dyDescent="0.25">
      <c r="A17" s="86" t="s">
        <v>86</v>
      </c>
      <c r="B17" s="86"/>
      <c r="C17" s="87"/>
      <c r="D17" s="88">
        <f>+'Miscellaneous (other) Costs'!G20</f>
        <v>0</v>
      </c>
      <c r="E17" s="89">
        <f>+'Miscellaneous (other) Costs'!G26</f>
        <v>0</v>
      </c>
      <c r="F17" s="89">
        <f t="shared" si="1"/>
        <v>0</v>
      </c>
      <c r="G17" s="53"/>
      <c r="H17" s="4"/>
    </row>
    <row r="18" spans="1:9" ht="21.75" customHeight="1" x14ac:dyDescent="0.25">
      <c r="A18" s="54" t="s">
        <v>349</v>
      </c>
      <c r="B18" s="54"/>
      <c r="C18" s="48"/>
      <c r="D18" s="49">
        <f>+'15A'!G41</f>
        <v>0</v>
      </c>
      <c r="E18" s="50">
        <f>+'15A'!G47</f>
        <v>0</v>
      </c>
      <c r="F18" s="50">
        <f t="shared" ref="F18:F21" si="2">SUM(D18:E18)</f>
        <v>0</v>
      </c>
      <c r="G18" s="53"/>
      <c r="H18" s="4"/>
    </row>
    <row r="19" spans="1:9" ht="21.75" customHeight="1" x14ac:dyDescent="0.25">
      <c r="A19" s="54" t="s">
        <v>353</v>
      </c>
      <c r="B19" s="54"/>
      <c r="C19" s="48"/>
      <c r="D19" s="49">
        <f>+'15B'!G41</f>
        <v>0</v>
      </c>
      <c r="E19" s="50">
        <f>+'15B'!G47</f>
        <v>0</v>
      </c>
      <c r="F19" s="50">
        <f t="shared" ref="F19" si="3">SUM(D19:E19)</f>
        <v>0</v>
      </c>
      <c r="G19" s="53"/>
      <c r="H19" s="4"/>
    </row>
    <row r="20" spans="1:9" s="287" customFormat="1" ht="21.75" customHeight="1" x14ac:dyDescent="0.25">
      <c r="A20" s="54" t="s">
        <v>354</v>
      </c>
      <c r="B20" s="54"/>
      <c r="C20" s="48"/>
      <c r="D20" s="49">
        <f>+'15C'!G41</f>
        <v>0</v>
      </c>
      <c r="E20" s="50">
        <f>+'15C'!G47</f>
        <v>0</v>
      </c>
      <c r="F20" s="50">
        <f t="shared" ref="F20" si="4">SUM(D20:E20)</f>
        <v>0</v>
      </c>
      <c r="G20" s="53"/>
      <c r="H20" s="288"/>
      <c r="I20" s="55"/>
    </row>
    <row r="21" spans="1:9" ht="21.75" customHeight="1" x14ac:dyDescent="0.25">
      <c r="A21" s="86" t="s">
        <v>301</v>
      </c>
      <c r="B21" s="86"/>
      <c r="C21" s="87"/>
      <c r="D21" s="88">
        <f>+'17'!H31</f>
        <v>0</v>
      </c>
      <c r="E21" s="89">
        <f>+'17'!H37</f>
        <v>0</v>
      </c>
      <c r="F21" s="89">
        <f t="shared" si="2"/>
        <v>0</v>
      </c>
      <c r="G21" s="53"/>
      <c r="H21" s="4"/>
    </row>
    <row r="22" spans="1:9" ht="21.75" customHeight="1" x14ac:dyDescent="0.35">
      <c r="A22" s="47"/>
      <c r="B22" s="47"/>
      <c r="C22" s="48"/>
      <c r="D22" s="56"/>
      <c r="E22" s="57"/>
      <c r="F22" s="57"/>
      <c r="G22" s="53"/>
      <c r="H22" s="4"/>
    </row>
    <row r="23" spans="1:9" ht="21.75" customHeight="1" x14ac:dyDescent="0.25">
      <c r="A23" s="48"/>
      <c r="B23" s="48"/>
      <c r="C23" s="48"/>
      <c r="D23" s="49"/>
      <c r="E23" s="50"/>
      <c r="F23" s="50"/>
      <c r="G23" s="6"/>
      <c r="H23" s="4"/>
    </row>
    <row r="24" spans="1:9" ht="21.75" customHeight="1" x14ac:dyDescent="0.25">
      <c r="A24" s="48"/>
      <c r="B24" s="48"/>
      <c r="C24" s="48"/>
      <c r="D24" s="58"/>
      <c r="E24" s="50"/>
      <c r="F24" s="50"/>
      <c r="G24" s="4"/>
      <c r="H24" s="4"/>
    </row>
    <row r="25" spans="1:9" ht="21.75" customHeight="1" x14ac:dyDescent="0.25">
      <c r="A25" s="47" t="s">
        <v>286</v>
      </c>
      <c r="B25" s="47"/>
      <c r="C25" s="52"/>
      <c r="D25" s="59">
        <f>+D16</f>
        <v>0</v>
      </c>
      <c r="E25" s="50"/>
      <c r="F25" s="50"/>
      <c r="G25" s="4"/>
      <c r="H25" s="4"/>
    </row>
    <row r="26" spans="1:9" ht="21.75" customHeight="1" x14ac:dyDescent="0.25">
      <c r="A26" s="47" t="s">
        <v>287</v>
      </c>
      <c r="B26" s="47"/>
      <c r="C26" s="47"/>
      <c r="D26" s="49"/>
      <c r="E26" s="59">
        <f>+E16</f>
        <v>0</v>
      </c>
      <c r="F26" s="50"/>
      <c r="G26" s="4"/>
      <c r="H26" s="4"/>
    </row>
    <row r="27" spans="1:9" ht="21.75" customHeight="1" x14ac:dyDescent="0.25">
      <c r="A27" s="42" t="s">
        <v>288</v>
      </c>
      <c r="B27" s="43"/>
      <c r="C27" s="43"/>
      <c r="D27" s="61"/>
      <c r="E27" s="61"/>
      <c r="F27" s="62">
        <f>+F16</f>
        <v>0</v>
      </c>
      <c r="G27" s="4"/>
      <c r="H27" s="63"/>
    </row>
    <row r="28" spans="1:9" ht="21.75" customHeight="1" x14ac:dyDescent="0.25">
      <c r="A28" s="52"/>
      <c r="B28" s="52"/>
      <c r="C28" s="52"/>
      <c r="D28" s="50"/>
      <c r="E28" s="50"/>
      <c r="F28" s="50"/>
      <c r="G28" s="4"/>
      <c r="H28" s="63"/>
    </row>
    <row r="29" spans="1:9" ht="21.75" customHeight="1" x14ac:dyDescent="0.25">
      <c r="A29" s="47" t="s">
        <v>304</v>
      </c>
      <c r="B29" s="47"/>
      <c r="C29" s="52"/>
      <c r="D29" s="59">
        <f>D21</f>
        <v>0</v>
      </c>
      <c r="E29" s="50"/>
      <c r="F29" s="50"/>
      <c r="G29" s="4"/>
      <c r="H29" s="63"/>
    </row>
    <row r="30" spans="1:9" ht="21.75" customHeight="1" x14ac:dyDescent="0.25">
      <c r="A30" s="47" t="s">
        <v>305</v>
      </c>
      <c r="B30" s="47"/>
      <c r="C30" s="47"/>
      <c r="D30" s="49"/>
      <c r="E30" s="59">
        <f>E21</f>
        <v>0</v>
      </c>
      <c r="F30" s="50"/>
      <c r="G30" s="4"/>
      <c r="H30" s="63"/>
    </row>
    <row r="31" spans="1:9" ht="21.75" customHeight="1" x14ac:dyDescent="0.25">
      <c r="A31" s="42" t="s">
        <v>288</v>
      </c>
      <c r="B31" s="43"/>
      <c r="C31" s="43"/>
      <c r="D31" s="61"/>
      <c r="E31" s="61"/>
      <c r="F31" s="62">
        <f>F21</f>
        <v>0</v>
      </c>
      <c r="G31" s="4"/>
      <c r="H31" s="63"/>
    </row>
    <row r="32" spans="1:9" ht="21.75" customHeight="1" x14ac:dyDescent="0.25">
      <c r="A32" s="52"/>
      <c r="B32" s="52"/>
      <c r="C32" s="52"/>
      <c r="D32" s="50"/>
      <c r="E32" s="50"/>
      <c r="F32" s="50"/>
      <c r="G32" s="4"/>
      <c r="H32" s="63"/>
    </row>
    <row r="33" spans="1:10" ht="21.75" customHeight="1" x14ac:dyDescent="0.25">
      <c r="A33" s="47" t="s">
        <v>294</v>
      </c>
      <c r="B33" s="47"/>
      <c r="C33" s="52"/>
      <c r="D33" s="59">
        <f>SUM(D4:D15,D17:D20)</f>
        <v>0</v>
      </c>
      <c r="E33" s="50"/>
      <c r="F33" s="50"/>
      <c r="G33" s="4"/>
      <c r="H33" s="4"/>
    </row>
    <row r="34" spans="1:10" ht="21.75" customHeight="1" x14ac:dyDescent="0.25">
      <c r="A34" s="47" t="s">
        <v>295</v>
      </c>
      <c r="B34" s="47"/>
      <c r="C34" s="47"/>
      <c r="D34" s="49"/>
      <c r="E34" s="59">
        <f>SUM(E4:E15,E17:E20)</f>
        <v>0</v>
      </c>
      <c r="F34" s="50"/>
      <c r="G34" s="4"/>
      <c r="H34" s="4"/>
    </row>
    <row r="35" spans="1:10" ht="21.75" customHeight="1" x14ac:dyDescent="0.25">
      <c r="A35" s="42" t="s">
        <v>296</v>
      </c>
      <c r="B35" s="43"/>
      <c r="C35" s="43"/>
      <c r="D35" s="61"/>
      <c r="E35" s="61"/>
      <c r="F35" s="62">
        <f>SUM(F4:F15,F17:F20)</f>
        <v>0</v>
      </c>
      <c r="G35" s="4"/>
      <c r="H35" s="63"/>
    </row>
    <row r="36" spans="1:10" ht="21.75" customHeight="1" x14ac:dyDescent="0.25">
      <c r="A36" s="48"/>
      <c r="B36" s="48"/>
      <c r="C36" s="48"/>
      <c r="D36" s="58"/>
      <c r="E36" s="50"/>
      <c r="F36" s="50"/>
      <c r="G36" s="4"/>
      <c r="H36" s="4"/>
    </row>
    <row r="37" spans="1:10" ht="21.75" customHeight="1" x14ac:dyDescent="0.25">
      <c r="A37" s="47" t="s">
        <v>183</v>
      </c>
      <c r="B37" s="47"/>
      <c r="C37" s="52"/>
      <c r="D37" s="59">
        <f>SUM(D25,D29,D33)</f>
        <v>0</v>
      </c>
      <c r="E37" s="50"/>
      <c r="F37" s="50"/>
      <c r="G37" s="51"/>
      <c r="H37" s="63"/>
    </row>
    <row r="38" spans="1:10" ht="21.75" customHeight="1" x14ac:dyDescent="0.25">
      <c r="A38" s="47" t="s">
        <v>184</v>
      </c>
      <c r="B38" s="47"/>
      <c r="C38" s="47"/>
      <c r="D38" s="49"/>
      <c r="E38" s="60">
        <f>SUM(E26,E30,E34)</f>
        <v>0</v>
      </c>
      <c r="F38" s="50"/>
      <c r="G38" s="64"/>
      <c r="H38" s="63"/>
    </row>
    <row r="39" spans="1:10" ht="21.75" customHeight="1" x14ac:dyDescent="0.25">
      <c r="A39" s="42" t="s">
        <v>185</v>
      </c>
      <c r="B39" s="43"/>
      <c r="C39" s="43"/>
      <c r="D39" s="61"/>
      <c r="E39" s="61"/>
      <c r="F39" s="62">
        <f>SUM(F27,F31,F35)</f>
        <v>0</v>
      </c>
      <c r="G39" s="65"/>
      <c r="H39" s="63"/>
      <c r="J39" s="113"/>
    </row>
  </sheetData>
  <sheetProtection algorithmName="SHA-512" hashValue="cf7ydGQCnUP7pClrwZR9EOOPDu/2D0uCK8JR2rrNJaTINJyU60NrJqza1JHz6LbfzXcwH7WQV1I0YJ1kk2kcwA==" saltValue="kycV/MKpOybHu8iOE+UqRg==" spinCount="100000" sheet="1" objects="1" scenarios="1"/>
  <mergeCells count="2">
    <mergeCell ref="A1:E1"/>
    <mergeCell ref="A2:F2"/>
  </mergeCells>
  <pageMargins left="0.7" right="0.7" top="0.75" bottom="0.75" header="0.3" footer="0.3"/>
  <pageSetup fitToHeight="0"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N30"/>
  <sheetViews>
    <sheetView workbookViewId="0">
      <selection activeCell="G2" sqref="G2:I2"/>
    </sheetView>
  </sheetViews>
  <sheetFormatPr defaultColWidth="9.140625" defaultRowHeight="15" x14ac:dyDescent="0.25"/>
  <cols>
    <col min="1" max="9" width="14.42578125" style="1" customWidth="1"/>
    <col min="10" max="16384" width="9.140625" style="1"/>
  </cols>
  <sheetData>
    <row r="1" spans="1:9" ht="32.25" customHeight="1" thickTop="1" thickBot="1" x14ac:dyDescent="0.3">
      <c r="A1" s="614" t="s">
        <v>186</v>
      </c>
      <c r="B1" s="519"/>
      <c r="C1" s="520"/>
      <c r="D1" s="518" t="s">
        <v>187</v>
      </c>
      <c r="E1" s="519"/>
      <c r="F1" s="520"/>
      <c r="G1" s="514" t="s">
        <v>188</v>
      </c>
      <c r="H1" s="515"/>
      <c r="I1" s="516"/>
    </row>
    <row r="2" spans="1:9" ht="16.5" thickTop="1" thickBot="1" x14ac:dyDescent="0.3">
      <c r="A2" s="615" t="str">
        <f>"Organization Name: "&amp;'Section A'!B2</f>
        <v xml:space="preserve">Organization Name: </v>
      </c>
      <c r="B2" s="616"/>
      <c r="C2" s="617"/>
      <c r="D2" s="509" t="str">
        <f>"CSFA Description: "&amp;'Section A'!D3</f>
        <v>CSFA Description: Trade Adjustment Assistance</v>
      </c>
      <c r="E2" s="510"/>
      <c r="F2" s="521"/>
      <c r="G2" s="514" t="str">
        <f>"NOFO#: "&amp;+'Section A'!F2</f>
        <v>NOFO#: N/A</v>
      </c>
      <c r="H2" s="515"/>
      <c r="I2" s="516"/>
    </row>
    <row r="3" spans="1:9" ht="16.5" thickTop="1" thickBot="1" x14ac:dyDescent="0.3">
      <c r="A3" s="509" t="str">
        <f>"CSFA Number: "&amp;'Section A'!B3</f>
        <v>CSFA Number: 420-30-0074</v>
      </c>
      <c r="B3" s="510"/>
      <c r="C3" s="510"/>
      <c r="D3" s="511" t="str">
        <f>"DUNS#: "&amp;'Section A'!D2</f>
        <v xml:space="preserve">DUNS#: </v>
      </c>
      <c r="E3" s="512"/>
      <c r="F3" s="513"/>
      <c r="G3" s="514" t="str">
        <f>"Fiscal Year: "&amp;'Section A'!F3</f>
        <v>Fiscal Year: 2019</v>
      </c>
      <c r="H3" s="515"/>
      <c r="I3" s="516"/>
    </row>
    <row r="4" spans="1:9" ht="16.5" thickTop="1" thickBot="1" x14ac:dyDescent="0.3">
      <c r="A4" s="272" t="str">
        <f>"Grant Number: "&amp;'Section A'!F4</f>
        <v xml:space="preserve">Grant Number: </v>
      </c>
      <c r="B4" s="273"/>
      <c r="C4" s="66"/>
      <c r="D4" s="66"/>
      <c r="E4" s="66"/>
      <c r="F4" s="66"/>
      <c r="G4" s="66"/>
      <c r="H4" s="66"/>
      <c r="I4" s="66"/>
    </row>
    <row r="5" spans="1:9" ht="15.75" thickTop="1" x14ac:dyDescent="0.25">
      <c r="A5" s="67"/>
      <c r="B5" s="67"/>
      <c r="C5" s="67"/>
      <c r="D5" s="66"/>
      <c r="E5" s="66"/>
      <c r="F5" s="66"/>
      <c r="G5" s="66"/>
      <c r="H5" s="66"/>
      <c r="I5" s="66"/>
    </row>
    <row r="6" spans="1:9" x14ac:dyDescent="0.25">
      <c r="A6" s="68"/>
      <c r="B6" s="66"/>
      <c r="C6" s="66"/>
      <c r="D6" s="66"/>
      <c r="E6" s="66"/>
      <c r="F6" s="66"/>
      <c r="G6" s="66"/>
      <c r="H6" s="66"/>
      <c r="I6" s="66"/>
    </row>
    <row r="7" spans="1:9" x14ac:dyDescent="0.25">
      <c r="A7" s="66"/>
      <c r="B7" s="66"/>
      <c r="C7" s="66"/>
      <c r="D7" s="66"/>
      <c r="E7" s="66"/>
      <c r="F7" s="66"/>
      <c r="G7" s="66"/>
      <c r="H7" s="66"/>
      <c r="I7" s="66"/>
    </row>
    <row r="8" spans="1:9" x14ac:dyDescent="0.25">
      <c r="A8" s="66"/>
      <c r="B8" s="66"/>
      <c r="C8" s="66"/>
      <c r="D8" s="66"/>
      <c r="E8" s="66"/>
      <c r="F8" s="66"/>
      <c r="G8" s="66"/>
      <c r="H8" s="66"/>
      <c r="I8" s="66"/>
    </row>
    <row r="9" spans="1:9" x14ac:dyDescent="0.25">
      <c r="A9" s="611" t="s">
        <v>189</v>
      </c>
      <c r="B9" s="611"/>
      <c r="C9" s="611"/>
      <c r="D9" s="612" t="s">
        <v>190</v>
      </c>
      <c r="E9" s="612"/>
      <c r="F9" s="69" t="s">
        <v>191</v>
      </c>
      <c r="G9" s="612" t="s">
        <v>192</v>
      </c>
      <c r="H9" s="612"/>
      <c r="I9" s="69" t="s">
        <v>191</v>
      </c>
    </row>
    <row r="10" spans="1:9" x14ac:dyDescent="0.25">
      <c r="A10" s="70"/>
      <c r="B10" s="70"/>
      <c r="C10" s="70"/>
      <c r="D10" s="70"/>
      <c r="E10" s="70"/>
      <c r="F10" s="70"/>
      <c r="G10" s="70"/>
      <c r="H10" s="70"/>
      <c r="I10" s="70"/>
    </row>
    <row r="11" spans="1:9" x14ac:dyDescent="0.25">
      <c r="A11" s="70"/>
      <c r="B11" s="70"/>
      <c r="C11" s="70"/>
      <c r="D11" s="70"/>
      <c r="E11" s="70"/>
      <c r="F11" s="70"/>
      <c r="G11" s="70"/>
      <c r="H11" s="70"/>
      <c r="I11" s="70"/>
    </row>
    <row r="12" spans="1:9" x14ac:dyDescent="0.25">
      <c r="A12" s="70"/>
      <c r="B12" s="70"/>
      <c r="C12" s="70"/>
      <c r="D12" s="70"/>
      <c r="E12" s="70"/>
      <c r="F12" s="70"/>
      <c r="G12" s="70"/>
      <c r="H12" s="70"/>
      <c r="I12" s="70"/>
    </row>
    <row r="13" spans="1:9" x14ac:dyDescent="0.25">
      <c r="A13" s="70"/>
      <c r="B13" s="70"/>
      <c r="C13" s="70"/>
      <c r="D13" s="70"/>
      <c r="E13" s="70"/>
      <c r="F13" s="70"/>
      <c r="G13" s="70"/>
      <c r="H13" s="70"/>
      <c r="I13" s="70"/>
    </row>
    <row r="14" spans="1:9" x14ac:dyDescent="0.25">
      <c r="A14" s="70"/>
      <c r="B14" s="70"/>
      <c r="C14" s="70"/>
      <c r="D14" s="70"/>
      <c r="E14" s="70"/>
      <c r="F14" s="70"/>
      <c r="G14" s="70"/>
      <c r="H14" s="70"/>
      <c r="I14" s="70"/>
    </row>
    <row r="15" spans="1:9" x14ac:dyDescent="0.25">
      <c r="A15" s="70"/>
      <c r="B15" s="70"/>
      <c r="C15" s="70"/>
      <c r="D15" s="70"/>
      <c r="E15" s="70"/>
      <c r="F15" s="70"/>
      <c r="G15" s="70"/>
      <c r="H15" s="70"/>
      <c r="I15" s="70"/>
    </row>
    <row r="16" spans="1:9" x14ac:dyDescent="0.25">
      <c r="A16" s="611" t="s">
        <v>193</v>
      </c>
      <c r="B16" s="611"/>
      <c r="C16" s="611"/>
      <c r="D16" s="612" t="s">
        <v>190</v>
      </c>
      <c r="E16" s="612"/>
      <c r="F16" s="69" t="s">
        <v>191</v>
      </c>
      <c r="G16" s="612" t="s">
        <v>192</v>
      </c>
      <c r="H16" s="612"/>
      <c r="I16" s="69" t="s">
        <v>191</v>
      </c>
    </row>
    <row r="17" spans="1:14" x14ac:dyDescent="0.25">
      <c r="A17" s="66"/>
      <c r="B17" s="66"/>
      <c r="C17" s="66"/>
      <c r="D17" s="66"/>
      <c r="E17" s="66"/>
      <c r="F17" s="66"/>
      <c r="G17" s="66"/>
      <c r="H17" s="66"/>
      <c r="I17" s="66"/>
    </row>
    <row r="18" spans="1:14" x14ac:dyDescent="0.25">
      <c r="J18" s="71"/>
      <c r="K18" s="71"/>
      <c r="L18" s="71"/>
      <c r="M18" s="71"/>
      <c r="N18" s="71"/>
    </row>
    <row r="19" spans="1:14" x14ac:dyDescent="0.25">
      <c r="J19" s="71"/>
      <c r="K19" s="71"/>
      <c r="L19" s="71"/>
      <c r="M19" s="71"/>
      <c r="N19" s="71"/>
    </row>
    <row r="20" spans="1:14" x14ac:dyDescent="0.25">
      <c r="J20" s="31"/>
      <c r="K20" s="31"/>
      <c r="L20" s="31"/>
      <c r="M20" s="31"/>
      <c r="N20" s="31"/>
    </row>
    <row r="21" spans="1:14" x14ac:dyDescent="0.25">
      <c r="A21" s="66"/>
      <c r="B21" s="66"/>
      <c r="C21" s="66"/>
      <c r="D21" s="66"/>
      <c r="E21" s="66"/>
      <c r="F21" s="66"/>
      <c r="G21" s="66"/>
      <c r="H21" s="66"/>
      <c r="I21" s="66"/>
    </row>
    <row r="22" spans="1:14" x14ac:dyDescent="0.25">
      <c r="A22" s="72" t="s">
        <v>51</v>
      </c>
      <c r="B22" s="71"/>
      <c r="C22" s="71"/>
      <c r="D22" s="71"/>
      <c r="E22" s="71"/>
      <c r="F22" s="71"/>
      <c r="G22" s="71"/>
      <c r="H22" s="71"/>
      <c r="I22" s="71"/>
    </row>
    <row r="23" spans="1:14" x14ac:dyDescent="0.25">
      <c r="A23" s="73"/>
      <c r="B23" s="71"/>
      <c r="C23" s="71"/>
      <c r="D23" s="71"/>
      <c r="E23" s="71"/>
      <c r="F23" s="71"/>
      <c r="G23" s="71"/>
      <c r="H23" s="71"/>
      <c r="I23" s="71"/>
    </row>
    <row r="24" spans="1:14" ht="51.75" customHeight="1" x14ac:dyDescent="0.25">
      <c r="A24" s="613" t="s">
        <v>52</v>
      </c>
      <c r="B24" s="613"/>
      <c r="C24" s="613"/>
      <c r="D24" s="613"/>
      <c r="E24" s="613"/>
      <c r="F24" s="613"/>
      <c r="G24" s="613"/>
      <c r="H24" s="613"/>
      <c r="I24" s="613"/>
    </row>
    <row r="25" spans="1:14" x14ac:dyDescent="0.25">
      <c r="A25" s="66"/>
      <c r="B25" s="66"/>
      <c r="C25" s="66"/>
      <c r="D25" s="66"/>
      <c r="E25" s="66"/>
      <c r="F25" s="66"/>
      <c r="G25" s="66"/>
      <c r="H25" s="66"/>
      <c r="I25" s="66"/>
    </row>
    <row r="26" spans="1:14" x14ac:dyDescent="0.25">
      <c r="A26" s="66"/>
      <c r="B26" s="66"/>
      <c r="C26" s="66"/>
      <c r="D26" s="66"/>
      <c r="E26" s="66"/>
      <c r="F26" s="66"/>
      <c r="G26" s="66"/>
      <c r="H26" s="66"/>
      <c r="I26" s="66"/>
    </row>
    <row r="27" spans="1:14" x14ac:dyDescent="0.25">
      <c r="A27" s="66"/>
      <c r="B27" s="66"/>
      <c r="C27" s="66"/>
      <c r="D27" s="66"/>
      <c r="E27" s="66"/>
      <c r="F27" s="66"/>
      <c r="G27" s="66"/>
      <c r="H27" s="66"/>
      <c r="I27" s="66"/>
    </row>
    <row r="28" spans="1:14" x14ac:dyDescent="0.25">
      <c r="A28" s="66"/>
      <c r="B28" s="66"/>
      <c r="C28" s="66"/>
      <c r="D28" s="66"/>
      <c r="E28" s="66"/>
      <c r="F28" s="66"/>
      <c r="G28" s="66"/>
      <c r="H28" s="66"/>
      <c r="I28" s="66"/>
    </row>
    <row r="29" spans="1:14" x14ac:dyDescent="0.25">
      <c r="A29" s="66"/>
      <c r="B29" s="66"/>
      <c r="C29" s="66"/>
      <c r="D29" s="66"/>
      <c r="E29" s="66"/>
      <c r="F29" s="66"/>
      <c r="G29" s="66"/>
      <c r="H29" s="66"/>
      <c r="I29" s="66"/>
    </row>
    <row r="30" spans="1:14" x14ac:dyDescent="0.25">
      <c r="A30" s="66"/>
      <c r="B30" s="66"/>
      <c r="C30" s="66"/>
      <c r="D30" s="66"/>
      <c r="E30" s="66"/>
      <c r="F30" s="66"/>
      <c r="G30" s="66"/>
      <c r="H30" s="66"/>
      <c r="I30" s="66"/>
    </row>
  </sheetData>
  <sheetProtection password="DBAD" sheet="1" objects="1" scenarios="1"/>
  <mergeCells count="16">
    <mergeCell ref="A1:C1"/>
    <mergeCell ref="D1:F1"/>
    <mergeCell ref="G1:I1"/>
    <mergeCell ref="A2:C2"/>
    <mergeCell ref="D2:F2"/>
    <mergeCell ref="G2:I2"/>
    <mergeCell ref="A16:C16"/>
    <mergeCell ref="D16:E16"/>
    <mergeCell ref="G16:H16"/>
    <mergeCell ref="A24:I24"/>
    <mergeCell ref="A3:C3"/>
    <mergeCell ref="D3:F3"/>
    <mergeCell ref="G3:I3"/>
    <mergeCell ref="A9:C9"/>
    <mergeCell ref="D9:E9"/>
    <mergeCell ref="G9:H9"/>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K128"/>
  <sheetViews>
    <sheetView topLeftCell="A17" zoomScaleNormal="100" workbookViewId="0">
      <selection activeCell="E23" sqref="E23:F26"/>
    </sheetView>
  </sheetViews>
  <sheetFormatPr defaultColWidth="9.140625" defaultRowHeight="15" x14ac:dyDescent="0.25"/>
  <cols>
    <col min="1" max="1" width="19.28515625" style="2" customWidth="1"/>
    <col min="2" max="2" width="32.85546875" style="3" customWidth="1"/>
    <col min="3" max="3" width="19" style="3" customWidth="1"/>
    <col min="4" max="4" width="32" style="3" customWidth="1"/>
    <col min="5" max="5" width="15.28515625" style="3" customWidth="1"/>
    <col min="6" max="6" width="31.140625" style="3" customWidth="1"/>
    <col min="7" max="16384" width="9.140625" style="3"/>
  </cols>
  <sheetData>
    <row r="1" spans="1:11" ht="21" customHeight="1" x14ac:dyDescent="0.25">
      <c r="A1" s="423" t="s">
        <v>61</v>
      </c>
      <c r="B1" s="424"/>
      <c r="C1" s="423" t="s">
        <v>62</v>
      </c>
      <c r="D1" s="424"/>
      <c r="E1" s="453" t="s">
        <v>63</v>
      </c>
      <c r="F1" s="454"/>
    </row>
    <row r="2" spans="1:11" ht="18" customHeight="1" x14ac:dyDescent="0.25">
      <c r="A2" s="275" t="s">
        <v>284</v>
      </c>
      <c r="B2" s="276"/>
      <c r="C2" s="277" t="s">
        <v>285</v>
      </c>
      <c r="D2" s="278"/>
      <c r="E2" s="279" t="s">
        <v>331</v>
      </c>
      <c r="F2" s="276" t="s">
        <v>289</v>
      </c>
      <c r="G2" s="342" t="s">
        <v>348</v>
      </c>
      <c r="H2" s="342"/>
      <c r="I2" s="342"/>
      <c r="J2" s="342"/>
      <c r="K2" s="342"/>
    </row>
    <row r="3" spans="1:11" ht="19.5" customHeight="1" x14ac:dyDescent="0.25">
      <c r="A3" s="280" t="s">
        <v>332</v>
      </c>
      <c r="B3" s="281" t="s">
        <v>346</v>
      </c>
      <c r="C3" s="280" t="s">
        <v>299</v>
      </c>
      <c r="D3" s="341" t="s">
        <v>347</v>
      </c>
      <c r="E3" s="279" t="s">
        <v>333</v>
      </c>
      <c r="F3" s="276">
        <v>2019</v>
      </c>
      <c r="G3" s="343"/>
      <c r="H3" s="283"/>
      <c r="I3" s="283"/>
      <c r="J3" s="283"/>
      <c r="K3" s="283"/>
    </row>
    <row r="4" spans="1:11" ht="20.25" customHeight="1" x14ac:dyDescent="0.25">
      <c r="A4" s="450" t="s">
        <v>64</v>
      </c>
      <c r="B4" s="451"/>
      <c r="C4" s="451"/>
      <c r="D4" s="452"/>
      <c r="E4" s="282" t="s">
        <v>172</v>
      </c>
      <c r="F4" s="276"/>
      <c r="G4" s="343"/>
      <c r="H4" s="283"/>
      <c r="I4" s="283"/>
      <c r="J4" s="283"/>
      <c r="K4" s="283"/>
    </row>
    <row r="5" spans="1:11" ht="17.25" customHeight="1" x14ac:dyDescent="0.25">
      <c r="A5" s="455" t="s">
        <v>66</v>
      </c>
      <c r="B5" s="456"/>
      <c r="C5" s="457"/>
      <c r="D5" s="458"/>
      <c r="E5" s="453" t="s">
        <v>67</v>
      </c>
      <c r="F5" s="454"/>
    </row>
    <row r="6" spans="1:11" ht="17.25" customHeight="1" thickBot="1" x14ac:dyDescent="0.3">
      <c r="A6" s="437" t="s">
        <v>68</v>
      </c>
      <c r="B6" s="438"/>
      <c r="C6" s="439"/>
      <c r="D6" s="440"/>
      <c r="E6" s="433">
        <f>E28</f>
        <v>0</v>
      </c>
      <c r="F6" s="434"/>
    </row>
    <row r="7" spans="1:11" ht="24" customHeight="1" thickBot="1" x14ac:dyDescent="0.3">
      <c r="A7" s="443" t="s">
        <v>69</v>
      </c>
      <c r="B7" s="443"/>
      <c r="C7" s="443"/>
      <c r="D7" s="443"/>
      <c r="E7" s="443"/>
      <c r="F7" s="443"/>
    </row>
    <row r="8" spans="1:11" ht="38.25" customHeight="1" x14ac:dyDescent="0.25">
      <c r="A8" s="441" t="s">
        <v>70</v>
      </c>
      <c r="B8" s="442"/>
      <c r="C8" s="441" t="s">
        <v>71</v>
      </c>
      <c r="D8" s="442"/>
      <c r="E8" s="435" t="s">
        <v>72</v>
      </c>
      <c r="F8" s="436"/>
    </row>
    <row r="9" spans="1:11" s="287" customFormat="1" ht="18.95" customHeight="1" x14ac:dyDescent="0.25">
      <c r="A9" s="429" t="s">
        <v>334</v>
      </c>
      <c r="B9" s="430"/>
      <c r="C9" s="444" t="s">
        <v>352</v>
      </c>
      <c r="D9" s="445"/>
      <c r="E9" s="448">
        <f>+Personnel!H31</f>
        <v>0</v>
      </c>
      <c r="F9" s="449"/>
    </row>
    <row r="10" spans="1:11" s="287" customFormat="1" ht="18.95" customHeight="1" x14ac:dyDescent="0.25">
      <c r="A10" s="429" t="s">
        <v>335</v>
      </c>
      <c r="B10" s="430"/>
      <c r="C10" s="446">
        <v>200.43100000000001</v>
      </c>
      <c r="D10" s="447"/>
      <c r="E10" s="448">
        <f>+Fringe!H31</f>
        <v>0</v>
      </c>
      <c r="F10" s="449"/>
    </row>
    <row r="11" spans="1:11" s="287" customFormat="1" ht="18.95" customHeight="1" x14ac:dyDescent="0.25">
      <c r="A11" s="429" t="s">
        <v>73</v>
      </c>
      <c r="B11" s="430"/>
      <c r="C11" s="446">
        <v>200.47399999999999</v>
      </c>
      <c r="D11" s="447"/>
      <c r="E11" s="448">
        <f>Travel!I19</f>
        <v>0</v>
      </c>
      <c r="F11" s="449"/>
    </row>
    <row r="12" spans="1:11" s="287" customFormat="1" ht="18.95" customHeight="1" x14ac:dyDescent="0.25">
      <c r="A12" s="429" t="s">
        <v>74</v>
      </c>
      <c r="B12" s="430"/>
      <c r="C12" s="446">
        <v>200.43899999999999</v>
      </c>
      <c r="D12" s="447"/>
      <c r="E12" s="448">
        <f>Equipment!G16</f>
        <v>0</v>
      </c>
      <c r="F12" s="449"/>
    </row>
    <row r="13" spans="1:11" s="287" customFormat="1" ht="18.95" customHeight="1" x14ac:dyDescent="0.25">
      <c r="A13" s="429" t="s">
        <v>75</v>
      </c>
      <c r="B13" s="430"/>
      <c r="C13" s="446">
        <v>200.94</v>
      </c>
      <c r="D13" s="447"/>
      <c r="E13" s="448">
        <f>Supplies!H21</f>
        <v>0</v>
      </c>
      <c r="F13" s="449"/>
    </row>
    <row r="14" spans="1:11" s="287" customFormat="1" ht="18.95" customHeight="1" x14ac:dyDescent="0.25">
      <c r="A14" s="429" t="s">
        <v>76</v>
      </c>
      <c r="B14" s="430"/>
      <c r="C14" s="446" t="s">
        <v>77</v>
      </c>
      <c r="D14" s="447"/>
      <c r="E14" s="448">
        <f>'Contractual Services'!G22</f>
        <v>0</v>
      </c>
      <c r="F14" s="449"/>
    </row>
    <row r="15" spans="1:11" s="287" customFormat="1" ht="18.95" customHeight="1" x14ac:dyDescent="0.25">
      <c r="A15" s="429" t="s">
        <v>78</v>
      </c>
      <c r="B15" s="430"/>
      <c r="C15" s="446">
        <v>200.459</v>
      </c>
      <c r="D15" s="447"/>
      <c r="E15" s="448">
        <f>Consultant!I26</f>
        <v>0</v>
      </c>
      <c r="F15" s="449"/>
    </row>
    <row r="16" spans="1:11" s="287" customFormat="1" ht="18.95" customHeight="1" x14ac:dyDescent="0.25">
      <c r="A16" s="429" t="s">
        <v>79</v>
      </c>
      <c r="B16" s="430"/>
      <c r="C16" s="446" t="s">
        <v>289</v>
      </c>
      <c r="D16" s="447"/>
      <c r="E16" s="448">
        <f>Construction!G16</f>
        <v>0</v>
      </c>
      <c r="F16" s="449"/>
    </row>
    <row r="17" spans="1:6" s="287" customFormat="1" ht="18.95" customHeight="1" x14ac:dyDescent="0.25">
      <c r="A17" s="429" t="s">
        <v>80</v>
      </c>
      <c r="B17" s="430"/>
      <c r="C17" s="446">
        <v>200.465</v>
      </c>
      <c r="D17" s="447"/>
      <c r="E17" s="448">
        <f>Occupancy!H19</f>
        <v>0</v>
      </c>
      <c r="F17" s="449"/>
    </row>
    <row r="18" spans="1:6" s="287" customFormat="1" ht="18.95" customHeight="1" x14ac:dyDescent="0.25">
      <c r="A18" s="429" t="s">
        <v>81</v>
      </c>
      <c r="B18" s="430"/>
      <c r="C18" s="446">
        <v>200.87</v>
      </c>
      <c r="D18" s="447"/>
      <c r="E18" s="448">
        <f>'R &amp; D'!G16</f>
        <v>0</v>
      </c>
      <c r="F18" s="449"/>
    </row>
    <row r="19" spans="1:6" s="287" customFormat="1" ht="18.95" customHeight="1" x14ac:dyDescent="0.25">
      <c r="A19" s="429" t="s">
        <v>82</v>
      </c>
      <c r="B19" s="430"/>
      <c r="C19" s="446" t="s">
        <v>289</v>
      </c>
      <c r="D19" s="447"/>
      <c r="E19" s="448">
        <f>Telecommunications!G18</f>
        <v>0</v>
      </c>
      <c r="F19" s="449"/>
    </row>
    <row r="20" spans="1:6" s="287" customFormat="1" ht="18.95" customHeight="1" x14ac:dyDescent="0.25">
      <c r="A20" s="429" t="s">
        <v>83</v>
      </c>
      <c r="B20" s="430"/>
      <c r="C20" s="446">
        <v>200.47200000000001</v>
      </c>
      <c r="D20" s="447"/>
      <c r="E20" s="448">
        <f>'Training &amp; Education'!G19</f>
        <v>0</v>
      </c>
      <c r="F20" s="449"/>
    </row>
    <row r="21" spans="1:6" s="287" customFormat="1" ht="18.95" customHeight="1" x14ac:dyDescent="0.25">
      <c r="A21" s="429" t="s">
        <v>84</v>
      </c>
      <c r="B21" s="430"/>
      <c r="C21" s="446" t="s">
        <v>85</v>
      </c>
      <c r="D21" s="447"/>
      <c r="E21" s="448">
        <f>'Direct Administrative'!H23</f>
        <v>0</v>
      </c>
      <c r="F21" s="449"/>
    </row>
    <row r="22" spans="1:6" s="287" customFormat="1" ht="18.95" customHeight="1" x14ac:dyDescent="0.25">
      <c r="A22" s="429" t="s">
        <v>86</v>
      </c>
      <c r="B22" s="430"/>
      <c r="C22" s="446" t="s">
        <v>289</v>
      </c>
      <c r="D22" s="447"/>
      <c r="E22" s="448">
        <f>'Miscellaneous (other) Costs'!G20</f>
        <v>0</v>
      </c>
      <c r="F22" s="449"/>
    </row>
    <row r="23" spans="1:6" s="287" customFormat="1" ht="18.95" customHeight="1" x14ac:dyDescent="0.25">
      <c r="A23" s="431" t="s">
        <v>349</v>
      </c>
      <c r="B23" s="432"/>
      <c r="C23" s="419"/>
      <c r="D23" s="420"/>
      <c r="E23" s="461">
        <f>'15A'!G41</f>
        <v>0</v>
      </c>
      <c r="F23" s="462"/>
    </row>
    <row r="24" spans="1:6" s="287" customFormat="1" ht="18.95" customHeight="1" x14ac:dyDescent="0.25">
      <c r="A24" s="431" t="s">
        <v>353</v>
      </c>
      <c r="B24" s="432"/>
      <c r="C24" s="419"/>
      <c r="D24" s="420"/>
      <c r="E24" s="461">
        <f>'15B'!G41</f>
        <v>0</v>
      </c>
      <c r="F24" s="462"/>
    </row>
    <row r="25" spans="1:6" s="287" customFormat="1" ht="18.95" customHeight="1" x14ac:dyDescent="0.25">
      <c r="A25" s="431" t="s">
        <v>354</v>
      </c>
      <c r="B25" s="432"/>
      <c r="C25" s="419"/>
      <c r="D25" s="420"/>
      <c r="E25" s="461">
        <f>'15C'!G41</f>
        <v>0</v>
      </c>
      <c r="F25" s="462"/>
    </row>
    <row r="26" spans="1:6" s="287" customFormat="1" ht="18.95" customHeight="1" x14ac:dyDescent="0.25">
      <c r="A26" s="427" t="s">
        <v>87</v>
      </c>
      <c r="B26" s="428"/>
      <c r="C26" s="419">
        <v>200.41300000000001</v>
      </c>
      <c r="D26" s="420"/>
      <c r="E26" s="461">
        <f>SUM(E9:F25)</f>
        <v>0</v>
      </c>
      <c r="F26" s="462"/>
    </row>
    <row r="27" spans="1:6" ht="23.25" customHeight="1" x14ac:dyDescent="0.25">
      <c r="A27" s="425" t="s">
        <v>345</v>
      </c>
      <c r="B27" s="426"/>
      <c r="C27" s="421">
        <v>200.41399999999999</v>
      </c>
      <c r="D27" s="422"/>
      <c r="E27" s="448">
        <f>'17'!H31</f>
        <v>0</v>
      </c>
      <c r="F27" s="449"/>
    </row>
    <row r="28" spans="1:6" ht="26.25" customHeight="1" x14ac:dyDescent="0.25">
      <c r="A28" s="423" t="s">
        <v>88</v>
      </c>
      <c r="B28" s="424"/>
      <c r="C28" s="419"/>
      <c r="D28" s="420"/>
      <c r="E28" s="459">
        <f>SUM(E26:E27)</f>
        <v>0</v>
      </c>
      <c r="F28" s="460"/>
    </row>
    <row r="29" spans="1:6" ht="15" customHeight="1" x14ac:dyDescent="0.25">
      <c r="A29" s="283"/>
      <c r="B29" s="283"/>
      <c r="C29" s="283"/>
      <c r="D29" s="283"/>
      <c r="E29" s="283"/>
      <c r="F29" s="283"/>
    </row>
    <row r="30" spans="1:6" ht="15" customHeight="1" x14ac:dyDescent="0.25">
      <c r="A30" s="284"/>
      <c r="B30" s="284"/>
      <c r="C30" s="284"/>
      <c r="D30" s="284"/>
      <c r="E30" s="284"/>
      <c r="F30" s="283"/>
    </row>
    <row r="31" spans="1:6" x14ac:dyDescent="0.25">
      <c r="A31" s="283"/>
      <c r="B31" s="283"/>
      <c r="C31" s="283"/>
      <c r="D31" s="283"/>
      <c r="E31" s="283"/>
      <c r="F31" s="283"/>
    </row>
    <row r="32" spans="1:6" x14ac:dyDescent="0.25">
      <c r="A32" s="283"/>
      <c r="B32" s="283"/>
      <c r="C32" s="283"/>
      <c r="D32" s="283"/>
      <c r="E32" s="283"/>
      <c r="F32" s="283"/>
    </row>
    <row r="33" spans="1:1" x14ac:dyDescent="0.25">
      <c r="A33" s="3"/>
    </row>
    <row r="34" spans="1:1" x14ac:dyDescent="0.25">
      <c r="A34" s="3"/>
    </row>
    <row r="35" spans="1:1" x14ac:dyDescent="0.25">
      <c r="A35" s="3"/>
    </row>
    <row r="36" spans="1:1" x14ac:dyDescent="0.25">
      <c r="A36" s="3"/>
    </row>
    <row r="37" spans="1:1" x14ac:dyDescent="0.25">
      <c r="A37" s="3"/>
    </row>
    <row r="38" spans="1:1" x14ac:dyDescent="0.25">
      <c r="A38" s="3"/>
    </row>
    <row r="39" spans="1:1" x14ac:dyDescent="0.25">
      <c r="A39" s="3"/>
    </row>
    <row r="40" spans="1:1" x14ac:dyDescent="0.25">
      <c r="A40" s="3"/>
    </row>
    <row r="41" spans="1:1" x14ac:dyDescent="0.25">
      <c r="A41" s="3"/>
    </row>
    <row r="42" spans="1:1" x14ac:dyDescent="0.25">
      <c r="A42" s="3"/>
    </row>
    <row r="43" spans="1:1" x14ac:dyDescent="0.25">
      <c r="A43" s="3"/>
    </row>
    <row r="44" spans="1:1" x14ac:dyDescent="0.25">
      <c r="A44" s="3"/>
    </row>
    <row r="45" spans="1:1" x14ac:dyDescent="0.25">
      <c r="A45" s="3"/>
    </row>
    <row r="46" spans="1:1" x14ac:dyDescent="0.25">
      <c r="A46" s="3"/>
    </row>
    <row r="47" spans="1:1" x14ac:dyDescent="0.25">
      <c r="A47" s="3"/>
    </row>
    <row r="48" spans="1:1" x14ac:dyDescent="0.25">
      <c r="A48" s="3"/>
    </row>
    <row r="49" spans="1:1" x14ac:dyDescent="0.25">
      <c r="A49" s="3"/>
    </row>
    <row r="50" spans="1:1" x14ac:dyDescent="0.25">
      <c r="A50" s="3"/>
    </row>
    <row r="51" spans="1:1" x14ac:dyDescent="0.25">
      <c r="A51" s="3"/>
    </row>
    <row r="52" spans="1:1" x14ac:dyDescent="0.25">
      <c r="A52" s="3"/>
    </row>
    <row r="53" spans="1:1" x14ac:dyDescent="0.25">
      <c r="A53" s="3"/>
    </row>
    <row r="54" spans="1:1" x14ac:dyDescent="0.25">
      <c r="A54" s="3"/>
    </row>
    <row r="55" spans="1:1" x14ac:dyDescent="0.25">
      <c r="A55" s="3"/>
    </row>
    <row r="56" spans="1:1" x14ac:dyDescent="0.25">
      <c r="A56" s="3"/>
    </row>
    <row r="57" spans="1:1" x14ac:dyDescent="0.25">
      <c r="A57" s="3"/>
    </row>
    <row r="58" spans="1:1" x14ac:dyDescent="0.25">
      <c r="A58" s="3"/>
    </row>
    <row r="59" spans="1:1" x14ac:dyDescent="0.25">
      <c r="A59" s="3"/>
    </row>
    <row r="60" spans="1:1" x14ac:dyDescent="0.25">
      <c r="A60" s="3"/>
    </row>
    <row r="61" spans="1:1" x14ac:dyDescent="0.25">
      <c r="A61" s="3"/>
    </row>
    <row r="62" spans="1:1" x14ac:dyDescent="0.25">
      <c r="A62" s="3"/>
    </row>
    <row r="63" spans="1:1" x14ac:dyDescent="0.25">
      <c r="A63" s="3"/>
    </row>
    <row r="64" spans="1:1" x14ac:dyDescent="0.25">
      <c r="A64" s="3"/>
    </row>
    <row r="65" spans="1:1" x14ac:dyDescent="0.25">
      <c r="A65" s="3"/>
    </row>
    <row r="66" spans="1:1" x14ac:dyDescent="0.25">
      <c r="A66" s="3"/>
    </row>
    <row r="67" spans="1:1" x14ac:dyDescent="0.25">
      <c r="A67" s="3"/>
    </row>
    <row r="68" spans="1:1" x14ac:dyDescent="0.25">
      <c r="A68" s="3"/>
    </row>
    <row r="69" spans="1:1" x14ac:dyDescent="0.25">
      <c r="A69" s="3"/>
    </row>
    <row r="70" spans="1:1" x14ac:dyDescent="0.25">
      <c r="A70" s="3"/>
    </row>
    <row r="71" spans="1:1" x14ac:dyDescent="0.25">
      <c r="A71" s="3"/>
    </row>
    <row r="72" spans="1:1" x14ac:dyDescent="0.25">
      <c r="A72" s="3"/>
    </row>
    <row r="73" spans="1:1" x14ac:dyDescent="0.25">
      <c r="A73" s="3"/>
    </row>
    <row r="74" spans="1:1" x14ac:dyDescent="0.25">
      <c r="A74" s="3"/>
    </row>
    <row r="75" spans="1:1" x14ac:dyDescent="0.25">
      <c r="A75" s="3"/>
    </row>
    <row r="76" spans="1:1" x14ac:dyDescent="0.25">
      <c r="A76" s="3"/>
    </row>
    <row r="77" spans="1:1" x14ac:dyDescent="0.25">
      <c r="A77" s="3"/>
    </row>
    <row r="78" spans="1:1" x14ac:dyDescent="0.25">
      <c r="A78" s="3"/>
    </row>
    <row r="79" spans="1:1" x14ac:dyDescent="0.25">
      <c r="A79" s="3"/>
    </row>
    <row r="80" spans="1:1" x14ac:dyDescent="0.25">
      <c r="A80" s="3"/>
    </row>
    <row r="81" spans="1:1" x14ac:dyDescent="0.25">
      <c r="A81" s="3"/>
    </row>
    <row r="82" spans="1:1" x14ac:dyDescent="0.25">
      <c r="A82" s="3"/>
    </row>
    <row r="83" spans="1:1" x14ac:dyDescent="0.25">
      <c r="A83" s="3"/>
    </row>
    <row r="84" spans="1:1" x14ac:dyDescent="0.25">
      <c r="A84" s="3"/>
    </row>
    <row r="85" spans="1:1" x14ac:dyDescent="0.25">
      <c r="A85" s="3"/>
    </row>
    <row r="86" spans="1:1" x14ac:dyDescent="0.25">
      <c r="A86" s="3"/>
    </row>
    <row r="87" spans="1:1" x14ac:dyDescent="0.25">
      <c r="A87" s="3"/>
    </row>
    <row r="88" spans="1:1" x14ac:dyDescent="0.25">
      <c r="A88" s="3"/>
    </row>
    <row r="89" spans="1:1" x14ac:dyDescent="0.25">
      <c r="A89" s="3"/>
    </row>
    <row r="90" spans="1:1" x14ac:dyDescent="0.25">
      <c r="A90" s="3"/>
    </row>
    <row r="91" spans="1:1" x14ac:dyDescent="0.25">
      <c r="A91" s="3"/>
    </row>
    <row r="92" spans="1:1" x14ac:dyDescent="0.25">
      <c r="A92" s="3"/>
    </row>
    <row r="93" spans="1:1" x14ac:dyDescent="0.25">
      <c r="A93" s="3"/>
    </row>
    <row r="94" spans="1:1" x14ac:dyDescent="0.25">
      <c r="A94" s="3"/>
    </row>
    <row r="95" spans="1:1" x14ac:dyDescent="0.25">
      <c r="A95" s="3"/>
    </row>
    <row r="96" spans="1:1" x14ac:dyDescent="0.25">
      <c r="A96" s="3"/>
    </row>
    <row r="97" spans="1:1" x14ac:dyDescent="0.25">
      <c r="A97" s="3"/>
    </row>
    <row r="98" spans="1:1" x14ac:dyDescent="0.25">
      <c r="A98" s="3"/>
    </row>
    <row r="99" spans="1:1" x14ac:dyDescent="0.25">
      <c r="A99" s="3"/>
    </row>
    <row r="100" spans="1:1" x14ac:dyDescent="0.25">
      <c r="A100" s="3"/>
    </row>
    <row r="101" spans="1:1" x14ac:dyDescent="0.25">
      <c r="A101" s="3"/>
    </row>
    <row r="102" spans="1:1" x14ac:dyDescent="0.25">
      <c r="A102" s="3"/>
    </row>
    <row r="103" spans="1:1" x14ac:dyDescent="0.25">
      <c r="A103" s="3"/>
    </row>
    <row r="104" spans="1:1" x14ac:dyDescent="0.25">
      <c r="A104" s="3"/>
    </row>
    <row r="105" spans="1:1" x14ac:dyDescent="0.25">
      <c r="A105" s="3"/>
    </row>
    <row r="106" spans="1:1" x14ac:dyDescent="0.25">
      <c r="A106" s="3"/>
    </row>
    <row r="107" spans="1:1" x14ac:dyDescent="0.25">
      <c r="A107" s="3"/>
    </row>
    <row r="108" spans="1:1" x14ac:dyDescent="0.25">
      <c r="A108" s="3"/>
    </row>
    <row r="109" spans="1:1" x14ac:dyDescent="0.25">
      <c r="A109" s="3"/>
    </row>
    <row r="110" spans="1:1" x14ac:dyDescent="0.25">
      <c r="A110" s="3"/>
    </row>
    <row r="111" spans="1:1" x14ac:dyDescent="0.25">
      <c r="A111" s="3"/>
    </row>
    <row r="112" spans="1:1" x14ac:dyDescent="0.25">
      <c r="A112" s="3"/>
    </row>
    <row r="113" spans="1:1" x14ac:dyDescent="0.25">
      <c r="A113" s="3"/>
    </row>
    <row r="114" spans="1:1" x14ac:dyDescent="0.25">
      <c r="A114" s="3"/>
    </row>
    <row r="115" spans="1:1" x14ac:dyDescent="0.25">
      <c r="A115" s="3"/>
    </row>
    <row r="116" spans="1:1" x14ac:dyDescent="0.25">
      <c r="A116" s="3"/>
    </row>
    <row r="117" spans="1:1" x14ac:dyDescent="0.25">
      <c r="A117" s="3"/>
    </row>
    <row r="118" spans="1:1" x14ac:dyDescent="0.25">
      <c r="A118" s="3"/>
    </row>
    <row r="119" spans="1:1" x14ac:dyDescent="0.25">
      <c r="A119" s="3"/>
    </row>
    <row r="120" spans="1:1" x14ac:dyDescent="0.25">
      <c r="A120" s="3"/>
    </row>
    <row r="121" spans="1:1" x14ac:dyDescent="0.25">
      <c r="A121" s="3"/>
    </row>
    <row r="122" spans="1:1" x14ac:dyDescent="0.25">
      <c r="A122" s="3"/>
    </row>
    <row r="123" spans="1:1" x14ac:dyDescent="0.25">
      <c r="A123" s="3"/>
    </row>
    <row r="124" spans="1:1" x14ac:dyDescent="0.25">
      <c r="A124" s="3"/>
    </row>
    <row r="125" spans="1:1" x14ac:dyDescent="0.25">
      <c r="A125" s="3"/>
    </row>
    <row r="126" spans="1:1" x14ac:dyDescent="0.25">
      <c r="A126" s="3"/>
    </row>
    <row r="127" spans="1:1" x14ac:dyDescent="0.25">
      <c r="A127" s="3"/>
    </row>
    <row r="128" spans="1:1" x14ac:dyDescent="0.25">
      <c r="A128" s="3"/>
    </row>
  </sheetData>
  <mergeCells count="74">
    <mergeCell ref="E28:F28"/>
    <mergeCell ref="E27:F27"/>
    <mergeCell ref="E26:F26"/>
    <mergeCell ref="E20:F20"/>
    <mergeCell ref="E21:F21"/>
    <mergeCell ref="E22:F22"/>
    <mergeCell ref="E23:F23"/>
    <mergeCell ref="E24:F24"/>
    <mergeCell ref="E25:F25"/>
    <mergeCell ref="E1:F1"/>
    <mergeCell ref="E5:F5"/>
    <mergeCell ref="A5:B5"/>
    <mergeCell ref="C5:D5"/>
    <mergeCell ref="A20:B20"/>
    <mergeCell ref="E16:F16"/>
    <mergeCell ref="E17:F17"/>
    <mergeCell ref="E18:F18"/>
    <mergeCell ref="E19:F19"/>
    <mergeCell ref="E9:F9"/>
    <mergeCell ref="E12:F12"/>
    <mergeCell ref="E13:F13"/>
    <mergeCell ref="E14:F14"/>
    <mergeCell ref="E15:F15"/>
    <mergeCell ref="A10:B10"/>
    <mergeCell ref="A11:B11"/>
    <mergeCell ref="C23:D23"/>
    <mergeCell ref="C10:D10"/>
    <mergeCell ref="A1:B1"/>
    <mergeCell ref="C1:D1"/>
    <mergeCell ref="A4:D4"/>
    <mergeCell ref="A14:B14"/>
    <mergeCell ref="A15:B15"/>
    <mergeCell ref="C22:D22"/>
    <mergeCell ref="C21:D21"/>
    <mergeCell ref="C20:D20"/>
    <mergeCell ref="C19:D19"/>
    <mergeCell ref="C18:D18"/>
    <mergeCell ref="C17:D17"/>
    <mergeCell ref="C16:D16"/>
    <mergeCell ref="C15:D15"/>
    <mergeCell ref="C14:D14"/>
    <mergeCell ref="E6:F6"/>
    <mergeCell ref="E8:F8"/>
    <mergeCell ref="A9:B9"/>
    <mergeCell ref="A12:B12"/>
    <mergeCell ref="A13:B13"/>
    <mergeCell ref="A6:B6"/>
    <mergeCell ref="C6:D6"/>
    <mergeCell ref="A8:B8"/>
    <mergeCell ref="C8:D8"/>
    <mergeCell ref="A7:F7"/>
    <mergeCell ref="C9:D9"/>
    <mergeCell ref="C12:D12"/>
    <mergeCell ref="C13:D13"/>
    <mergeCell ref="C11:D11"/>
    <mergeCell ref="E10:F10"/>
    <mergeCell ref="E11:F11"/>
    <mergeCell ref="A28:B28"/>
    <mergeCell ref="A27:B27"/>
    <mergeCell ref="A26:B26"/>
    <mergeCell ref="A16:B16"/>
    <mergeCell ref="A17:B17"/>
    <mergeCell ref="A18:B18"/>
    <mergeCell ref="A19:B19"/>
    <mergeCell ref="A21:B21"/>
    <mergeCell ref="A22:B22"/>
    <mergeCell ref="A23:B23"/>
    <mergeCell ref="A24:B24"/>
    <mergeCell ref="A25:B25"/>
    <mergeCell ref="C28:D28"/>
    <mergeCell ref="C27:D27"/>
    <mergeCell ref="C26:D26"/>
    <mergeCell ref="C25:D25"/>
    <mergeCell ref="C24:D24"/>
  </mergeCells>
  <pageMargins left="0.5" right="0.5" top="0.5" bottom="0.5" header="0.3" footer="0.3"/>
  <pageSetup scale="94" fitToHeight="2" orientation="landscape" r:id="rId1"/>
  <ignoredErrors>
    <ignoredError sqref="C9"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AD44"/>
  <sheetViews>
    <sheetView workbookViewId="0">
      <selection activeCell="B1" sqref="B1:J1"/>
    </sheetView>
  </sheetViews>
  <sheetFormatPr defaultColWidth="9.140625" defaultRowHeight="12.75" x14ac:dyDescent="0.2"/>
  <cols>
    <col min="1" max="1" width="2.7109375" style="234" customWidth="1"/>
    <col min="2" max="2" width="4.140625" style="234" customWidth="1"/>
    <col min="3" max="3" width="3.7109375" style="234" customWidth="1"/>
    <col min="4" max="4" width="4" style="234" customWidth="1"/>
    <col min="5" max="5" width="15.42578125" style="234" customWidth="1"/>
    <col min="6" max="6" width="14.7109375" style="234" customWidth="1"/>
    <col min="7" max="7" width="19.140625" style="234" customWidth="1"/>
    <col min="8" max="8" width="9.5703125" style="234" customWidth="1"/>
    <col min="9" max="9" width="7" style="234" customWidth="1"/>
    <col min="10" max="10" width="9.5703125" style="234" customWidth="1"/>
    <col min="11" max="11" width="5.140625" style="234" customWidth="1"/>
    <col min="12" max="12" width="3.42578125" style="234" customWidth="1"/>
    <col min="13" max="13" width="13.140625" style="234" customWidth="1"/>
    <col min="14" max="14" width="2.5703125" style="234" customWidth="1"/>
    <col min="15" max="15" width="15.7109375" style="234" customWidth="1"/>
    <col min="16" max="16" width="3" style="234" customWidth="1"/>
    <col min="17" max="17" width="3.42578125" style="234" customWidth="1"/>
    <col min="18" max="18" width="2.28515625" style="234" customWidth="1"/>
    <col min="19" max="19" width="2.42578125" style="234" customWidth="1"/>
    <col min="20" max="20" width="9.140625" style="234"/>
    <col min="21" max="21" width="21.42578125" style="234" customWidth="1"/>
    <col min="22" max="16384" width="9.140625" style="234"/>
  </cols>
  <sheetData>
    <row r="1" spans="2:30" ht="15" customHeight="1" x14ac:dyDescent="0.25">
      <c r="B1" s="497" t="s">
        <v>89</v>
      </c>
      <c r="C1" s="497"/>
      <c r="D1" s="497"/>
      <c r="E1" s="497"/>
      <c r="F1" s="497"/>
      <c r="G1" s="497"/>
      <c r="H1" s="497"/>
      <c r="I1" s="497"/>
      <c r="J1" s="497"/>
    </row>
    <row r="2" spans="2:30" ht="13.5" customHeight="1" x14ac:dyDescent="0.2">
      <c r="B2" s="235"/>
      <c r="C2" s="498" t="s">
        <v>90</v>
      </c>
      <c r="D2" s="498"/>
      <c r="E2" s="498"/>
      <c r="F2" s="498"/>
      <c r="G2" s="498"/>
      <c r="H2" s="498"/>
      <c r="I2" s="498"/>
      <c r="J2" s="498"/>
      <c r="K2" s="498"/>
      <c r="L2" s="498"/>
      <c r="M2" s="498"/>
      <c r="N2" s="498"/>
      <c r="O2" s="498"/>
      <c r="P2" s="498"/>
      <c r="Q2" s="498"/>
    </row>
    <row r="3" spans="2:30" ht="6.75" customHeight="1" x14ac:dyDescent="0.2">
      <c r="B3" s="235"/>
      <c r="C3" s="235"/>
      <c r="D3" s="235"/>
      <c r="E3" s="235"/>
      <c r="F3" s="235"/>
      <c r="G3" s="235"/>
      <c r="H3" s="235"/>
      <c r="I3" s="235"/>
      <c r="J3" s="235"/>
      <c r="K3" s="235"/>
      <c r="L3" s="235"/>
      <c r="M3" s="235"/>
      <c r="N3" s="235"/>
      <c r="O3" s="235"/>
      <c r="P3" s="235"/>
      <c r="Q3" s="235"/>
    </row>
    <row r="4" spans="2:30" ht="45.75" customHeight="1" x14ac:dyDescent="0.25">
      <c r="B4" s="236" t="s">
        <v>91</v>
      </c>
      <c r="C4" s="237"/>
      <c r="D4" s="237"/>
      <c r="E4" s="471" t="s">
        <v>92</v>
      </c>
      <c r="F4" s="471"/>
      <c r="G4" s="471"/>
      <c r="H4" s="471"/>
      <c r="I4" s="471"/>
      <c r="J4" s="471"/>
      <c r="K4" s="471"/>
      <c r="L4" s="471"/>
      <c r="M4" s="471"/>
      <c r="N4" s="471"/>
      <c r="O4" s="471"/>
      <c r="P4" s="471"/>
      <c r="Q4" s="486"/>
      <c r="R4" s="299"/>
      <c r="T4" s="496" t="s">
        <v>351</v>
      </c>
      <c r="U4" s="496"/>
      <c r="V4" s="496"/>
      <c r="W4" s="496"/>
      <c r="X4" s="496"/>
      <c r="Y4" s="496"/>
      <c r="Z4" s="496"/>
    </row>
    <row r="5" spans="2:30" ht="15" customHeight="1" x14ac:dyDescent="0.25">
      <c r="B5" s="238"/>
      <c r="C5" s="239"/>
      <c r="D5" s="239"/>
      <c r="E5" s="473" t="s">
        <v>93</v>
      </c>
      <c r="F5" s="473"/>
      <c r="G5" s="473"/>
      <c r="H5" s="473"/>
      <c r="I5" s="473"/>
      <c r="J5" s="473"/>
      <c r="K5" s="473"/>
      <c r="L5" s="473"/>
      <c r="M5" s="473"/>
      <c r="N5" s="473"/>
      <c r="O5" s="473"/>
      <c r="P5" s="473"/>
      <c r="Q5" s="474"/>
      <c r="R5" s="299"/>
      <c r="T5" s="344"/>
      <c r="U5" s="344"/>
      <c r="V5" s="344"/>
      <c r="W5" s="344"/>
      <c r="X5" s="344"/>
      <c r="Y5" s="299"/>
      <c r="Z5" s="299"/>
      <c r="AA5" s="299"/>
      <c r="AB5" s="299"/>
      <c r="AC5" s="299"/>
      <c r="AD5" s="299"/>
    </row>
    <row r="6" spans="2:30" ht="6.75" customHeight="1" x14ac:dyDescent="0.2">
      <c r="B6" s="240"/>
      <c r="C6" s="241"/>
      <c r="D6" s="241"/>
      <c r="E6" s="241"/>
      <c r="F6" s="241"/>
      <c r="G6" s="241"/>
      <c r="H6" s="241"/>
      <c r="I6" s="241"/>
      <c r="J6" s="241"/>
      <c r="K6" s="241"/>
      <c r="L6" s="241"/>
      <c r="M6" s="241"/>
      <c r="N6" s="241"/>
      <c r="O6" s="241"/>
      <c r="P6" s="241"/>
      <c r="Q6" s="241"/>
      <c r="R6" s="299"/>
      <c r="T6" s="299"/>
      <c r="U6" s="299"/>
      <c r="V6" s="299"/>
      <c r="W6" s="299"/>
      <c r="X6" s="299"/>
      <c r="Y6" s="299"/>
      <c r="Z6" s="299"/>
      <c r="AA6" s="299"/>
      <c r="AB6" s="299"/>
      <c r="AC6" s="299"/>
      <c r="AD6" s="299"/>
    </row>
    <row r="7" spans="2:30" ht="28.5" customHeight="1" x14ac:dyDescent="0.25">
      <c r="B7" s="487" t="s">
        <v>114</v>
      </c>
      <c r="C7" s="487"/>
      <c r="D7" s="487"/>
      <c r="E7" s="487"/>
      <c r="F7" s="487"/>
      <c r="G7" s="487"/>
      <c r="H7" s="487"/>
      <c r="I7" s="487"/>
      <c r="J7" s="487"/>
      <c r="K7" s="487"/>
      <c r="L7" s="487"/>
      <c r="M7" s="487"/>
      <c r="N7" s="487"/>
      <c r="O7" s="487"/>
      <c r="P7" s="487"/>
      <c r="Q7" s="487"/>
      <c r="R7" s="299"/>
      <c r="T7" s="496" t="s">
        <v>350</v>
      </c>
      <c r="U7" s="496"/>
      <c r="V7" s="496"/>
      <c r="W7" s="496"/>
      <c r="X7" s="496"/>
      <c r="Y7" s="242"/>
      <c r="Z7" s="242"/>
      <c r="AA7" s="242"/>
      <c r="AB7" s="242"/>
      <c r="AC7" s="242"/>
      <c r="AD7" s="242"/>
    </row>
    <row r="8" spans="2:30" ht="18" customHeight="1" x14ac:dyDescent="0.2">
      <c r="B8" s="235"/>
      <c r="C8" s="243" t="s">
        <v>94</v>
      </c>
      <c r="D8" s="487" t="s">
        <v>95</v>
      </c>
      <c r="E8" s="487"/>
      <c r="F8" s="487"/>
      <c r="G8" s="487"/>
      <c r="H8" s="487"/>
      <c r="I8" s="487"/>
      <c r="J8" s="487"/>
      <c r="K8" s="487"/>
      <c r="L8" s="487"/>
      <c r="M8" s="487"/>
      <c r="N8" s="487"/>
      <c r="O8" s="487"/>
      <c r="P8" s="487"/>
      <c r="Q8" s="487"/>
      <c r="R8" s="299"/>
      <c r="T8" s="132"/>
      <c r="U8" s="488"/>
      <c r="V8" s="488"/>
      <c r="W8" s="488"/>
      <c r="X8" s="488"/>
      <c r="Y8" s="488"/>
      <c r="Z8" s="488"/>
      <c r="AA8" s="488"/>
      <c r="AB8" s="488"/>
      <c r="AC8" s="488"/>
      <c r="AD8" s="488"/>
    </row>
    <row r="9" spans="2:30" ht="17.25" customHeight="1" x14ac:dyDescent="0.2">
      <c r="B9" s="235"/>
      <c r="C9" s="243" t="s">
        <v>96</v>
      </c>
      <c r="D9" s="487" t="s">
        <v>97</v>
      </c>
      <c r="E9" s="487"/>
      <c r="F9" s="487"/>
      <c r="G9" s="487"/>
      <c r="H9" s="487"/>
      <c r="I9" s="487"/>
      <c r="J9" s="487"/>
      <c r="K9" s="487"/>
      <c r="L9" s="487"/>
      <c r="M9" s="487"/>
      <c r="N9" s="487"/>
      <c r="O9" s="487"/>
      <c r="P9" s="487"/>
      <c r="Q9" s="487"/>
      <c r="R9" s="299"/>
      <c r="T9" s="324"/>
      <c r="U9" s="489"/>
      <c r="V9" s="489"/>
      <c r="W9" s="489"/>
      <c r="X9" s="489"/>
      <c r="Y9" s="489"/>
      <c r="Z9" s="489"/>
      <c r="AA9" s="489"/>
      <c r="AB9" s="489"/>
      <c r="AC9" s="489"/>
      <c r="AD9" s="489"/>
    </row>
    <row r="10" spans="2:30" ht="14.25" customHeight="1" x14ac:dyDescent="0.2">
      <c r="B10" s="241"/>
      <c r="C10" s="243" t="s">
        <v>98</v>
      </c>
      <c r="D10" s="490" t="s">
        <v>115</v>
      </c>
      <c r="E10" s="490"/>
      <c r="F10" s="490"/>
      <c r="G10" s="490"/>
      <c r="H10" s="490"/>
      <c r="I10" s="490"/>
      <c r="J10" s="490"/>
      <c r="K10" s="490"/>
      <c r="L10" s="490"/>
      <c r="M10" s="490"/>
      <c r="N10" s="490"/>
      <c r="O10" s="490"/>
      <c r="P10" s="490"/>
      <c r="Q10" s="490"/>
      <c r="R10" s="299"/>
      <c r="T10" s="485"/>
      <c r="U10" s="485"/>
      <c r="V10" s="485"/>
      <c r="W10" s="485"/>
      <c r="X10" s="485"/>
      <c r="Y10" s="485"/>
      <c r="Z10" s="299"/>
      <c r="AA10" s="299"/>
      <c r="AB10" s="299"/>
      <c r="AC10" s="299"/>
      <c r="AD10" s="299"/>
    </row>
    <row r="11" spans="2:30" ht="8.25" customHeight="1" x14ac:dyDescent="0.2">
      <c r="B11" s="241"/>
      <c r="C11" s="244"/>
      <c r="D11" s="244"/>
      <c r="E11" s="244"/>
      <c r="F11" s="244"/>
      <c r="G11" s="244"/>
      <c r="H11" s="244"/>
      <c r="I11" s="244"/>
      <c r="J11" s="244"/>
      <c r="K11" s="244"/>
      <c r="L11" s="244"/>
      <c r="M11" s="244"/>
      <c r="N11" s="244"/>
      <c r="O11" s="244"/>
      <c r="P11" s="244"/>
      <c r="Q11" s="241"/>
      <c r="R11" s="299"/>
      <c r="T11" s="325"/>
      <c r="U11" s="325"/>
      <c r="V11" s="325"/>
      <c r="W11" s="325"/>
      <c r="X11" s="325"/>
      <c r="Y11" s="325"/>
    </row>
    <row r="12" spans="2:30" ht="42" customHeight="1" x14ac:dyDescent="0.2">
      <c r="B12" s="326" t="s">
        <v>99</v>
      </c>
      <c r="C12" s="245"/>
      <c r="D12" s="237"/>
      <c r="E12" s="471" t="s">
        <v>100</v>
      </c>
      <c r="F12" s="471"/>
      <c r="G12" s="471"/>
      <c r="H12" s="471"/>
      <c r="I12" s="471"/>
      <c r="J12" s="471"/>
      <c r="K12" s="471"/>
      <c r="L12" s="471"/>
      <c r="M12" s="471"/>
      <c r="N12" s="471"/>
      <c r="O12" s="471"/>
      <c r="P12" s="471"/>
      <c r="Q12" s="486"/>
      <c r="R12" s="299"/>
    </row>
    <row r="13" spans="2:30" ht="13.5" customHeight="1" x14ac:dyDescent="0.2">
      <c r="B13" s="331"/>
      <c r="C13" s="246"/>
      <c r="D13" s="241"/>
      <c r="E13" s="491" t="s">
        <v>101</v>
      </c>
      <c r="F13" s="491"/>
      <c r="G13" s="491"/>
      <c r="H13" s="491"/>
      <c r="I13" s="491"/>
      <c r="J13" s="491"/>
      <c r="K13" s="491"/>
      <c r="L13" s="491"/>
      <c r="M13" s="491"/>
      <c r="N13" s="491"/>
      <c r="O13" s="491"/>
      <c r="P13" s="491"/>
      <c r="Q13" s="492"/>
      <c r="R13" s="299"/>
    </row>
    <row r="14" spans="2:30" ht="48.75" customHeight="1" x14ac:dyDescent="0.2">
      <c r="B14" s="327" t="s">
        <v>102</v>
      </c>
      <c r="C14" s="241"/>
      <c r="D14" s="241"/>
      <c r="E14" s="408" t="s">
        <v>116</v>
      </c>
      <c r="F14" s="408"/>
      <c r="G14" s="408"/>
      <c r="H14" s="408"/>
      <c r="I14" s="408"/>
      <c r="J14" s="408"/>
      <c r="K14" s="408"/>
      <c r="L14" s="408"/>
      <c r="M14" s="408"/>
      <c r="N14" s="408"/>
      <c r="O14" s="408"/>
      <c r="P14" s="408"/>
      <c r="Q14" s="493"/>
      <c r="R14" s="299"/>
    </row>
    <row r="15" spans="2:30" ht="18" customHeight="1" x14ac:dyDescent="0.2">
      <c r="B15" s="247"/>
      <c r="C15" s="239"/>
      <c r="D15" s="239"/>
      <c r="E15" s="473" t="s">
        <v>103</v>
      </c>
      <c r="F15" s="494"/>
      <c r="G15" s="494"/>
      <c r="H15" s="494"/>
      <c r="I15" s="494"/>
      <c r="J15" s="494"/>
      <c r="K15" s="494"/>
      <c r="L15" s="494"/>
      <c r="M15" s="494"/>
      <c r="N15" s="494"/>
      <c r="O15" s="494"/>
      <c r="P15" s="494"/>
      <c r="Q15" s="495"/>
      <c r="R15" s="299"/>
      <c r="U15" s="485"/>
      <c r="V15" s="485"/>
      <c r="W15" s="485"/>
      <c r="X15" s="485"/>
      <c r="Y15" s="485"/>
      <c r="Z15" s="485"/>
    </row>
    <row r="16" spans="2:30" ht="5.25" customHeight="1" x14ac:dyDescent="0.2">
      <c r="B16" s="235"/>
      <c r="C16" s="241"/>
      <c r="D16" s="241"/>
      <c r="E16" s="241"/>
      <c r="F16" s="241"/>
      <c r="G16" s="241"/>
      <c r="H16" s="241"/>
      <c r="I16" s="241"/>
      <c r="J16" s="241"/>
      <c r="K16" s="241"/>
      <c r="L16" s="241"/>
      <c r="M16" s="241"/>
      <c r="N16" s="241"/>
      <c r="O16" s="241"/>
      <c r="P16" s="241"/>
      <c r="Q16" s="241"/>
      <c r="R16" s="299"/>
    </row>
    <row r="17" spans="2:18" ht="37.5" customHeight="1" x14ac:dyDescent="0.2">
      <c r="B17" s="326" t="s">
        <v>104</v>
      </c>
      <c r="C17" s="237"/>
      <c r="D17" s="237"/>
      <c r="E17" s="471" t="s">
        <v>105</v>
      </c>
      <c r="F17" s="471"/>
      <c r="G17" s="471"/>
      <c r="H17" s="471"/>
      <c r="I17" s="471"/>
      <c r="J17" s="471"/>
      <c r="K17" s="471"/>
      <c r="L17" s="471"/>
      <c r="M17" s="471"/>
      <c r="N17" s="471"/>
      <c r="O17" s="471"/>
      <c r="P17" s="471"/>
      <c r="Q17" s="486"/>
      <c r="R17" s="299"/>
    </row>
    <row r="18" spans="2:18" ht="27" customHeight="1" x14ac:dyDescent="0.2">
      <c r="B18" s="247"/>
      <c r="C18" s="239"/>
      <c r="D18" s="239"/>
      <c r="E18" s="473" t="s">
        <v>106</v>
      </c>
      <c r="F18" s="473"/>
      <c r="G18" s="473"/>
      <c r="H18" s="473"/>
      <c r="I18" s="473"/>
      <c r="J18" s="473"/>
      <c r="K18" s="473"/>
      <c r="L18" s="473"/>
      <c r="M18" s="473"/>
      <c r="N18" s="473"/>
      <c r="O18" s="473"/>
      <c r="P18" s="473"/>
      <c r="Q18" s="474"/>
    </row>
    <row r="19" spans="2:18" ht="6" customHeight="1" x14ac:dyDescent="0.2">
      <c r="B19" s="235"/>
      <c r="C19" s="235"/>
      <c r="D19" s="235"/>
      <c r="E19" s="235"/>
      <c r="F19" s="235"/>
      <c r="G19" s="235"/>
      <c r="H19" s="235"/>
      <c r="I19" s="235"/>
      <c r="J19" s="235"/>
      <c r="K19" s="235"/>
      <c r="L19" s="235"/>
      <c r="M19" s="235"/>
      <c r="N19" s="235"/>
      <c r="O19" s="235"/>
      <c r="P19" s="235"/>
      <c r="Q19" s="235"/>
    </row>
    <row r="20" spans="2:18" x14ac:dyDescent="0.2">
      <c r="B20" s="475" t="s">
        <v>107</v>
      </c>
      <c r="C20" s="478"/>
      <c r="D20" s="237"/>
      <c r="E20" s="248" t="s">
        <v>108</v>
      </c>
      <c r="F20" s="237"/>
      <c r="G20" s="237"/>
      <c r="H20" s="237"/>
      <c r="I20" s="237"/>
      <c r="J20" s="237"/>
      <c r="K20" s="237"/>
      <c r="L20" s="237"/>
      <c r="M20" s="237"/>
      <c r="N20" s="237"/>
      <c r="O20" s="237"/>
      <c r="P20" s="237"/>
      <c r="Q20" s="249"/>
    </row>
    <row r="21" spans="2:18" ht="15" customHeight="1" x14ac:dyDescent="0.2">
      <c r="B21" s="476"/>
      <c r="C21" s="479"/>
      <c r="D21" s="241"/>
      <c r="E21" s="250" t="s">
        <v>109</v>
      </c>
      <c r="F21" s="481" t="s">
        <v>110</v>
      </c>
      <c r="G21" s="481"/>
      <c r="H21" s="481"/>
      <c r="I21" s="481"/>
      <c r="J21" s="481"/>
      <c r="K21" s="481"/>
      <c r="L21" s="481"/>
      <c r="M21" s="481"/>
      <c r="N21" s="481"/>
      <c r="O21" s="481"/>
      <c r="P21" s="481"/>
      <c r="Q21" s="482"/>
    </row>
    <row r="22" spans="2:18" ht="14.25" customHeight="1" x14ac:dyDescent="0.2">
      <c r="B22" s="476"/>
      <c r="C22" s="479"/>
      <c r="D22" s="241"/>
      <c r="E22" s="250" t="s">
        <v>109</v>
      </c>
      <c r="F22" s="483" t="s">
        <v>117</v>
      </c>
      <c r="G22" s="483"/>
      <c r="H22" s="483"/>
      <c r="I22" s="483"/>
      <c r="J22" s="483"/>
      <c r="K22" s="483"/>
      <c r="L22" s="483"/>
      <c r="M22" s="483"/>
      <c r="N22" s="483"/>
      <c r="O22" s="483"/>
      <c r="P22" s="483"/>
      <c r="Q22" s="484"/>
    </row>
    <row r="23" spans="2:18" ht="12.75" customHeight="1" x14ac:dyDescent="0.2">
      <c r="B23" s="477"/>
      <c r="C23" s="480"/>
      <c r="D23" s="239"/>
      <c r="E23" s="251" t="s">
        <v>111</v>
      </c>
      <c r="F23" s="252"/>
      <c r="G23" s="252"/>
      <c r="H23" s="252"/>
      <c r="I23" s="252"/>
      <c r="J23" s="239"/>
      <c r="K23" s="239"/>
      <c r="L23" s="239"/>
      <c r="M23" s="239"/>
      <c r="N23" s="239"/>
      <c r="O23" s="239"/>
      <c r="P23" s="239"/>
      <c r="Q23" s="253"/>
    </row>
    <row r="24" spans="2:18" ht="12.75" customHeight="1" x14ac:dyDescent="0.2">
      <c r="B24" s="250"/>
      <c r="C24" s="328"/>
      <c r="D24" s="241"/>
      <c r="E24" s="329"/>
      <c r="F24" s="246"/>
      <c r="G24" s="246"/>
      <c r="H24" s="246"/>
      <c r="I24" s="246"/>
      <c r="J24" s="241"/>
      <c r="K24" s="241"/>
      <c r="L24" s="241"/>
      <c r="M24" s="241"/>
      <c r="N24" s="241"/>
      <c r="O24" s="241"/>
      <c r="P24" s="241"/>
      <c r="Q24" s="241"/>
    </row>
    <row r="25" spans="2:18" ht="27" customHeight="1" x14ac:dyDescent="0.2">
      <c r="B25" s="254" t="s">
        <v>112</v>
      </c>
      <c r="C25" s="255"/>
      <c r="D25" s="256"/>
      <c r="E25" s="464" t="s">
        <v>118</v>
      </c>
      <c r="F25" s="464"/>
      <c r="G25" s="464"/>
      <c r="H25" s="464"/>
      <c r="I25" s="464"/>
      <c r="J25" s="464"/>
      <c r="K25" s="464"/>
      <c r="L25" s="464"/>
      <c r="M25" s="464"/>
      <c r="N25" s="464"/>
      <c r="O25" s="464"/>
      <c r="P25" s="464"/>
      <c r="Q25" s="465"/>
    </row>
    <row r="26" spans="2:18" ht="33" customHeight="1" thickBot="1" x14ac:dyDescent="0.25">
      <c r="B26" s="235"/>
      <c r="C26" s="235"/>
      <c r="D26" s="235"/>
      <c r="E26" s="235"/>
      <c r="F26" s="235"/>
      <c r="G26" s="235"/>
      <c r="H26" s="235"/>
      <c r="I26" s="235"/>
      <c r="J26" s="235"/>
      <c r="K26" s="235"/>
      <c r="L26" s="235"/>
      <c r="M26" s="235"/>
      <c r="N26" s="235"/>
      <c r="O26" s="235"/>
      <c r="P26" s="235"/>
      <c r="Q26" s="235"/>
    </row>
    <row r="27" spans="2:18" ht="5.25" customHeight="1" thickTop="1" x14ac:dyDescent="0.2">
      <c r="B27" s="235"/>
      <c r="C27" s="235"/>
      <c r="D27" s="235"/>
      <c r="E27" s="235"/>
      <c r="F27" s="235"/>
      <c r="G27" s="257"/>
      <c r="H27" s="258"/>
      <c r="I27" s="258"/>
      <c r="J27" s="258"/>
      <c r="K27" s="258"/>
      <c r="L27" s="258"/>
      <c r="M27" s="258"/>
      <c r="N27" s="258"/>
      <c r="O27" s="258"/>
      <c r="P27" s="258"/>
      <c r="Q27" s="259"/>
    </row>
    <row r="28" spans="2:18" ht="14.25" customHeight="1" x14ac:dyDescent="0.2">
      <c r="B28" s="466" t="s">
        <v>113</v>
      </c>
      <c r="C28" s="466"/>
      <c r="D28" s="466"/>
      <c r="E28" s="466"/>
      <c r="F28" s="467"/>
      <c r="G28" s="468" t="s">
        <v>306</v>
      </c>
      <c r="H28" s="408"/>
      <c r="I28" s="469"/>
      <c r="J28" s="469"/>
      <c r="K28" s="324" t="s">
        <v>307</v>
      </c>
      <c r="L28" s="470"/>
      <c r="M28" s="470"/>
      <c r="N28" s="132"/>
      <c r="O28" s="299" t="s">
        <v>308</v>
      </c>
      <c r="P28" s="324"/>
      <c r="Q28" s="260"/>
    </row>
    <row r="29" spans="2:18" ht="14.25" customHeight="1" x14ac:dyDescent="0.2">
      <c r="B29" s="466"/>
      <c r="C29" s="466"/>
      <c r="D29" s="466"/>
      <c r="E29" s="466"/>
      <c r="F29" s="467"/>
      <c r="G29" s="468" t="s">
        <v>309</v>
      </c>
      <c r="H29" s="408"/>
      <c r="I29" s="408"/>
      <c r="J29" s="469"/>
      <c r="K29" s="469"/>
      <c r="L29" s="469"/>
      <c r="M29" s="469"/>
      <c r="N29" s="469"/>
      <c r="O29" s="469"/>
      <c r="P29" s="469"/>
      <c r="Q29" s="261"/>
    </row>
    <row r="30" spans="2:18" ht="14.25" customHeight="1" x14ac:dyDescent="0.2">
      <c r="B30" s="466"/>
      <c r="C30" s="466"/>
      <c r="D30" s="466"/>
      <c r="E30" s="466"/>
      <c r="F30" s="467"/>
      <c r="G30" s="330" t="s">
        <v>310</v>
      </c>
      <c r="H30" s="407"/>
      <c r="I30" s="325" t="s">
        <v>311</v>
      </c>
      <c r="J30" s="471" t="s">
        <v>312</v>
      </c>
      <c r="K30" s="471"/>
      <c r="L30" s="471"/>
      <c r="M30" s="472"/>
      <c r="N30" s="472"/>
      <c r="O30" s="472"/>
      <c r="P30" s="472"/>
      <c r="Q30" s="261"/>
    </row>
    <row r="31" spans="2:18" ht="5.25" customHeight="1" thickBot="1" x14ac:dyDescent="0.25">
      <c r="B31" s="235"/>
      <c r="C31" s="235"/>
      <c r="D31" s="235"/>
      <c r="E31" s="235"/>
      <c r="F31" s="235"/>
      <c r="G31" s="262"/>
      <c r="H31" s="263"/>
      <c r="I31" s="263"/>
      <c r="J31" s="263"/>
      <c r="K31" s="263"/>
      <c r="L31" s="263"/>
      <c r="M31" s="263"/>
      <c r="N31" s="263"/>
      <c r="O31" s="263"/>
      <c r="P31" s="263"/>
      <c r="Q31" s="264"/>
    </row>
    <row r="32" spans="2:18" ht="13.5" thickTop="1" x14ac:dyDescent="0.2">
      <c r="B32" s="235"/>
      <c r="C32" s="235"/>
      <c r="D32" s="235"/>
      <c r="E32" s="235"/>
      <c r="F32" s="235"/>
      <c r="G32" s="235"/>
      <c r="H32" s="235"/>
      <c r="I32" s="235"/>
      <c r="J32" s="235"/>
      <c r="K32" s="235"/>
      <c r="L32" s="235"/>
      <c r="M32" s="235"/>
      <c r="N32" s="235"/>
      <c r="O32" s="235"/>
      <c r="P32" s="235"/>
      <c r="Q32" s="235"/>
    </row>
    <row r="33" spans="21:25" x14ac:dyDescent="0.2">
      <c r="U33" s="299"/>
      <c r="V33" s="299"/>
      <c r="W33" s="299"/>
      <c r="X33" s="299"/>
      <c r="Y33" s="299"/>
    </row>
    <row r="34" spans="21:25" x14ac:dyDescent="0.2">
      <c r="U34" s="299"/>
      <c r="V34" s="299"/>
      <c r="W34" s="299"/>
      <c r="X34" s="299"/>
      <c r="Y34" s="299"/>
    </row>
    <row r="35" spans="21:25" x14ac:dyDescent="0.2">
      <c r="U35" s="299"/>
      <c r="V35" s="299"/>
      <c r="W35" s="299"/>
      <c r="X35" s="299"/>
      <c r="Y35" s="299"/>
    </row>
    <row r="36" spans="21:25" ht="13.5" customHeight="1" x14ac:dyDescent="0.2">
      <c r="U36" s="299"/>
      <c r="V36" s="299"/>
      <c r="W36" s="299"/>
      <c r="X36" s="299"/>
      <c r="Y36" s="299"/>
    </row>
    <row r="37" spans="21:25" ht="16.5" customHeight="1" x14ac:dyDescent="0.2">
      <c r="U37" s="299"/>
      <c r="V37" s="299"/>
      <c r="W37" s="299"/>
      <c r="X37" s="299"/>
      <c r="Y37" s="299"/>
    </row>
    <row r="38" spans="21:25" x14ac:dyDescent="0.2">
      <c r="U38" s="463"/>
      <c r="V38" s="463"/>
      <c r="W38" s="463"/>
      <c r="X38" s="463"/>
      <c r="Y38" s="463"/>
    </row>
    <row r="39" spans="21:25" x14ac:dyDescent="0.2">
      <c r="U39" s="463"/>
      <c r="V39" s="463"/>
      <c r="W39" s="463"/>
      <c r="X39" s="463"/>
      <c r="Y39" s="463"/>
    </row>
    <row r="40" spans="21:25" x14ac:dyDescent="0.2">
      <c r="U40" s="463"/>
      <c r="V40" s="463"/>
      <c r="W40" s="463"/>
      <c r="X40" s="463"/>
      <c r="Y40" s="463"/>
    </row>
    <row r="41" spans="21:25" x14ac:dyDescent="0.2">
      <c r="U41" s="299"/>
      <c r="V41" s="299"/>
      <c r="W41" s="299"/>
      <c r="X41" s="299"/>
      <c r="Y41" s="299"/>
    </row>
    <row r="42" spans="21:25" x14ac:dyDescent="0.2">
      <c r="U42" s="299"/>
      <c r="V42" s="299"/>
      <c r="W42" s="299"/>
      <c r="X42" s="299"/>
      <c r="Y42" s="299"/>
    </row>
    <row r="43" spans="21:25" x14ac:dyDescent="0.2">
      <c r="U43" s="299"/>
      <c r="V43" s="299"/>
      <c r="W43" s="299"/>
      <c r="X43" s="299"/>
      <c r="Y43" s="299"/>
    </row>
    <row r="44" spans="21:25" x14ac:dyDescent="0.2">
      <c r="U44" s="299"/>
      <c r="V44" s="299"/>
      <c r="W44" s="299"/>
      <c r="X44" s="299"/>
      <c r="Y44" s="299"/>
    </row>
  </sheetData>
  <sheetProtection algorithmName="SHA-512" hashValue="RLrdfzzoKxAIW1/4eMa1teHHUalY3dwwCZDosJQhpWxQp0MYmTbX6VTUx/yhbtTMAn7Jp7dHCxuuS/TF73NPYw==" saltValue="RMbuv03p+hePLoi7+10IlA==" spinCount="100000" sheet="1" objects="1" scenarios="1"/>
  <mergeCells count="36">
    <mergeCell ref="B7:Q7"/>
    <mergeCell ref="T7:X7"/>
    <mergeCell ref="B1:J1"/>
    <mergeCell ref="C2:Q2"/>
    <mergeCell ref="E4:Q4"/>
    <mergeCell ref="E5:Q5"/>
    <mergeCell ref="T4:Z4"/>
    <mergeCell ref="U15:Z15"/>
    <mergeCell ref="E17:Q17"/>
    <mergeCell ref="D8:Q8"/>
    <mergeCell ref="U8:AD8"/>
    <mergeCell ref="D9:Q9"/>
    <mergeCell ref="U9:AD9"/>
    <mergeCell ref="D10:Q10"/>
    <mergeCell ref="T10:Y10"/>
    <mergeCell ref="E12:Q12"/>
    <mergeCell ref="E13:Q13"/>
    <mergeCell ref="E14:Q14"/>
    <mergeCell ref="E15:Q15"/>
    <mergeCell ref="E18:Q18"/>
    <mergeCell ref="B20:B23"/>
    <mergeCell ref="C20:C23"/>
    <mergeCell ref="F21:Q21"/>
    <mergeCell ref="F22:Q22"/>
    <mergeCell ref="U38:Y38"/>
    <mergeCell ref="E25:Q25"/>
    <mergeCell ref="U39:Y39"/>
    <mergeCell ref="U40:Y40"/>
    <mergeCell ref="B28:F30"/>
    <mergeCell ref="G28:H28"/>
    <mergeCell ref="I28:J28"/>
    <mergeCell ref="L28:M28"/>
    <mergeCell ref="G29:I29"/>
    <mergeCell ref="J29:P29"/>
    <mergeCell ref="J30:L30"/>
    <mergeCell ref="M30:P30"/>
  </mergeCells>
  <pageMargins left="0.7" right="0.7" top="0.75" bottom="0.75" header="0.3" footer="0.3"/>
  <pageSetup scale="91"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pageSetUpPr fitToPage="1"/>
  </sheetPr>
  <dimension ref="A1:F38"/>
  <sheetViews>
    <sheetView workbookViewId="0">
      <selection activeCell="C2" sqref="C2"/>
    </sheetView>
  </sheetViews>
  <sheetFormatPr defaultColWidth="9.140625" defaultRowHeight="15" x14ac:dyDescent="0.25"/>
  <cols>
    <col min="1" max="3" width="44.5703125" style="1" customWidth="1"/>
    <col min="4" max="4" width="7.85546875" style="1" customWidth="1"/>
    <col min="5" max="6" width="9.140625" style="1" hidden="1" customWidth="1"/>
    <col min="7" max="16384" width="9.140625" style="1"/>
  </cols>
  <sheetData>
    <row r="1" spans="1:4" ht="20.100000000000001" customHeight="1" x14ac:dyDescent="0.25">
      <c r="A1" s="13" t="str">
        <f>'Section A'!A1</f>
        <v xml:space="preserve">STATE OF ILLINOIS </v>
      </c>
      <c r="B1" s="11" t="str">
        <f>+'Section A'!C1</f>
        <v>UNIFORM GRANT BUDGET TEMPLATE</v>
      </c>
      <c r="C1" s="12" t="str">
        <f>+'Section A'!E1</f>
        <v>Commerce &amp; Economic Opportunity</v>
      </c>
      <c r="D1" s="21" t="s">
        <v>119</v>
      </c>
    </row>
    <row r="2" spans="1:4" ht="20.100000000000001" customHeight="1" x14ac:dyDescent="0.25">
      <c r="A2" s="274" t="str">
        <f>"Organization Name: "&amp;'Section A'!B2</f>
        <v xml:space="preserve">Organization Name: </v>
      </c>
      <c r="B2" s="13" t="str">
        <f>"DUNS#: "&amp;'Section A'!D2</f>
        <v xml:space="preserve">DUNS#: </v>
      </c>
      <c r="C2" s="13" t="str">
        <f>"NOFO#: "&amp;+'Section A'!F2</f>
        <v>NOFO#: N/A</v>
      </c>
    </row>
    <row r="3" spans="1:4" ht="20.100000000000001" customHeight="1" x14ac:dyDescent="0.25">
      <c r="A3" s="15" t="str">
        <f>"CSFA Number: "&amp;'Section A'!B3</f>
        <v>CSFA Number: 420-30-0074</v>
      </c>
      <c r="B3" s="15" t="str">
        <f>"CSFA Description: "&amp;'Section A'!D3</f>
        <v>CSFA Description: Trade Adjustment Assistance</v>
      </c>
      <c r="C3" s="16" t="str">
        <f>"Fiscal Year: "&amp;'Section A'!F3</f>
        <v>Fiscal Year: 2019</v>
      </c>
    </row>
    <row r="4" spans="1:4" ht="20.100000000000001" customHeight="1" x14ac:dyDescent="0.25">
      <c r="A4" s="500" t="s">
        <v>120</v>
      </c>
      <c r="B4" s="501"/>
      <c r="C4" s="20" t="str">
        <f>"Grant Number: "&amp;'Section A'!F4</f>
        <v xml:space="preserve">Grant Number: </v>
      </c>
    </row>
    <row r="5" spans="1:4" ht="20.100000000000001" customHeight="1" x14ac:dyDescent="0.25">
      <c r="A5" s="17" t="s">
        <v>66</v>
      </c>
      <c r="B5" s="18"/>
      <c r="C5" s="19" t="s">
        <v>67</v>
      </c>
    </row>
    <row r="6" spans="1:4" ht="15" customHeight="1" x14ac:dyDescent="0.25">
      <c r="A6" s="502" t="s">
        <v>121</v>
      </c>
      <c r="B6" s="502"/>
      <c r="C6" s="22"/>
    </row>
    <row r="7" spans="1:4" ht="15" customHeight="1" x14ac:dyDescent="0.25">
      <c r="A7" s="503" t="s">
        <v>122</v>
      </c>
      <c r="B7" s="503"/>
      <c r="C7" s="23">
        <v>0</v>
      </c>
    </row>
    <row r="8" spans="1:4" ht="15" customHeight="1" x14ac:dyDescent="0.25">
      <c r="A8" s="503" t="s">
        <v>123</v>
      </c>
      <c r="B8" s="503"/>
      <c r="C8" s="23">
        <v>0</v>
      </c>
    </row>
    <row r="9" spans="1:4" ht="15" customHeight="1" x14ac:dyDescent="0.25">
      <c r="A9" s="504" t="s">
        <v>124</v>
      </c>
      <c r="B9" s="504"/>
      <c r="C9" s="23">
        <v>0</v>
      </c>
    </row>
    <row r="10" spans="1:4" ht="20.100000000000001" customHeight="1" thickBot="1" x14ac:dyDescent="0.3">
      <c r="A10" s="505" t="s">
        <v>125</v>
      </c>
      <c r="B10" s="505"/>
      <c r="C10" s="24">
        <f>(C7+C8+C9)</f>
        <v>0</v>
      </c>
    </row>
    <row r="11" spans="1:4" ht="20.100000000000001" customHeight="1" x14ac:dyDescent="0.25">
      <c r="A11" s="499" t="s">
        <v>126</v>
      </c>
      <c r="B11" s="499"/>
      <c r="C11" s="499"/>
      <c r="D11" s="21" t="s">
        <v>127</v>
      </c>
    </row>
    <row r="12" spans="1:4" ht="28.5" customHeight="1" x14ac:dyDescent="0.25">
      <c r="A12" s="11" t="s">
        <v>70</v>
      </c>
      <c r="B12" s="11" t="s">
        <v>71</v>
      </c>
      <c r="C12" s="112" t="s">
        <v>72</v>
      </c>
    </row>
    <row r="13" spans="1:4" ht="16.5" customHeight="1" x14ac:dyDescent="0.25">
      <c r="A13" s="25" t="s">
        <v>334</v>
      </c>
      <c r="B13" s="349">
        <v>200.43</v>
      </c>
      <c r="C13" s="228">
        <f>+Personnel!I37</f>
        <v>0</v>
      </c>
      <c r="D13" s="229"/>
    </row>
    <row r="14" spans="1:4" ht="16.5" customHeight="1" x14ac:dyDescent="0.25">
      <c r="A14" s="25" t="s">
        <v>335</v>
      </c>
      <c r="B14" s="349">
        <v>200.43100000000001</v>
      </c>
      <c r="C14" s="228">
        <f>+Fringe!I37</f>
        <v>0</v>
      </c>
      <c r="D14" s="229"/>
    </row>
    <row r="15" spans="1:4" ht="16.5" customHeight="1" x14ac:dyDescent="0.25">
      <c r="A15" s="25" t="s">
        <v>73</v>
      </c>
      <c r="B15" s="26">
        <v>200.47399999999999</v>
      </c>
      <c r="C15" s="228">
        <f>+Travel!I25</f>
        <v>0</v>
      </c>
      <c r="D15" s="230"/>
    </row>
    <row r="16" spans="1:4" ht="16.5" customHeight="1" x14ac:dyDescent="0.25">
      <c r="A16" s="25" t="s">
        <v>74</v>
      </c>
      <c r="B16" s="26">
        <v>200.43899999999999</v>
      </c>
      <c r="C16" s="228">
        <f>+Equipment!G22</f>
        <v>0</v>
      </c>
      <c r="D16" s="230"/>
    </row>
    <row r="17" spans="1:4" ht="16.5" customHeight="1" x14ac:dyDescent="0.25">
      <c r="A17" s="25" t="s">
        <v>75</v>
      </c>
      <c r="B17" s="26">
        <v>200.94</v>
      </c>
      <c r="C17" s="228">
        <f>+Supplies!H27</f>
        <v>0</v>
      </c>
      <c r="D17" s="230"/>
    </row>
    <row r="18" spans="1:4" ht="16.5" customHeight="1" x14ac:dyDescent="0.25">
      <c r="A18" s="25" t="s">
        <v>76</v>
      </c>
      <c r="B18" s="26" t="s">
        <v>77</v>
      </c>
      <c r="C18" s="228">
        <f>+'Contractual Services'!G28</f>
        <v>0</v>
      </c>
      <c r="D18" s="230"/>
    </row>
    <row r="19" spans="1:4" ht="16.5" customHeight="1" x14ac:dyDescent="0.25">
      <c r="A19" s="25" t="s">
        <v>78</v>
      </c>
      <c r="B19" s="26">
        <v>200.459</v>
      </c>
      <c r="C19" s="228">
        <f>+Consultant!I32</f>
        <v>0</v>
      </c>
      <c r="D19" s="230"/>
    </row>
    <row r="20" spans="1:4" ht="16.5" customHeight="1" x14ac:dyDescent="0.25">
      <c r="A20" s="25" t="s">
        <v>79</v>
      </c>
      <c r="B20" s="26" t="s">
        <v>289</v>
      </c>
      <c r="C20" s="228">
        <f>+Construction!G22</f>
        <v>0</v>
      </c>
      <c r="D20" s="230"/>
    </row>
    <row r="21" spans="1:4" ht="16.5" customHeight="1" x14ac:dyDescent="0.25">
      <c r="A21" s="25" t="s">
        <v>80</v>
      </c>
      <c r="B21" s="26">
        <v>200.465</v>
      </c>
      <c r="C21" s="228">
        <f>+Occupancy!H25</f>
        <v>0</v>
      </c>
      <c r="D21" s="230"/>
    </row>
    <row r="22" spans="1:4" ht="16.5" customHeight="1" x14ac:dyDescent="0.25">
      <c r="A22" s="25" t="s">
        <v>81</v>
      </c>
      <c r="B22" s="26">
        <v>200.87</v>
      </c>
      <c r="C22" s="228">
        <f>+'R &amp; D'!G22</f>
        <v>0</v>
      </c>
      <c r="D22" s="230"/>
    </row>
    <row r="23" spans="1:4" ht="16.5" customHeight="1" x14ac:dyDescent="0.25">
      <c r="A23" s="25" t="s">
        <v>82</v>
      </c>
      <c r="B23" s="26" t="s">
        <v>289</v>
      </c>
      <c r="C23" s="228">
        <f>+Telecommunications!G24</f>
        <v>0</v>
      </c>
      <c r="D23" s="230"/>
    </row>
    <row r="24" spans="1:4" ht="16.5" customHeight="1" x14ac:dyDescent="0.25">
      <c r="A24" s="25" t="s">
        <v>83</v>
      </c>
      <c r="B24" s="26">
        <v>200.47200000000001</v>
      </c>
      <c r="C24" s="228">
        <f>+'Training &amp; Education'!G25</f>
        <v>0</v>
      </c>
      <c r="D24" s="230"/>
    </row>
    <row r="25" spans="1:4" ht="16.5" customHeight="1" x14ac:dyDescent="0.25">
      <c r="A25" s="25" t="s">
        <v>84</v>
      </c>
      <c r="B25" s="26" t="s">
        <v>85</v>
      </c>
      <c r="C25" s="228">
        <f>'Direct Administrative'!H29</f>
        <v>0</v>
      </c>
      <c r="D25" s="230"/>
    </row>
    <row r="26" spans="1:4" ht="16.5" customHeight="1" x14ac:dyDescent="0.25">
      <c r="A26" s="25" t="s">
        <v>86</v>
      </c>
      <c r="B26" s="26" t="s">
        <v>289</v>
      </c>
      <c r="C26" s="228">
        <f>+'Miscellaneous (other) Costs'!G26</f>
        <v>0</v>
      </c>
      <c r="D26" s="230"/>
    </row>
    <row r="27" spans="1:4" ht="16.5" customHeight="1" x14ac:dyDescent="0.25">
      <c r="A27" s="347" t="s">
        <v>349</v>
      </c>
      <c r="B27" s="348"/>
      <c r="C27" s="227">
        <f>+'15A'!G47</f>
        <v>0</v>
      </c>
      <c r="D27" s="229"/>
    </row>
    <row r="28" spans="1:4" s="286" customFormat="1" ht="16.5" customHeight="1" x14ac:dyDescent="0.25">
      <c r="A28" s="347" t="s">
        <v>353</v>
      </c>
      <c r="B28" s="348"/>
      <c r="C28" s="227">
        <f>+'15B'!G47</f>
        <v>0</v>
      </c>
      <c r="D28" s="229"/>
    </row>
    <row r="29" spans="1:4" s="286" customFormat="1" ht="16.5" customHeight="1" x14ac:dyDescent="0.25">
      <c r="A29" s="347" t="s">
        <v>354</v>
      </c>
      <c r="B29" s="348"/>
      <c r="C29" s="227">
        <f>+'15C'!G47</f>
        <v>0</v>
      </c>
      <c r="D29" s="229"/>
    </row>
    <row r="30" spans="1:4" ht="16.5" customHeight="1" x14ac:dyDescent="0.25">
      <c r="A30" s="7" t="s">
        <v>87</v>
      </c>
      <c r="B30" s="8">
        <v>200.41300000000001</v>
      </c>
      <c r="C30" s="227">
        <f>SUM(C13:C29)</f>
        <v>0</v>
      </c>
      <c r="D30" s="229"/>
    </row>
    <row r="31" spans="1:4" ht="16.5" customHeight="1" x14ac:dyDescent="0.25">
      <c r="A31" s="345" t="s">
        <v>300</v>
      </c>
      <c r="B31" s="346">
        <v>200.41399999999999</v>
      </c>
      <c r="C31" s="228">
        <f>+'17'!H37</f>
        <v>0</v>
      </c>
      <c r="D31" s="229"/>
    </row>
    <row r="32" spans="1:4" ht="22.5" customHeight="1" x14ac:dyDescent="0.25">
      <c r="A32" s="10" t="s">
        <v>128</v>
      </c>
      <c r="B32" s="9"/>
      <c r="C32" s="14">
        <f>SUM(C30:C31)</f>
        <v>0</v>
      </c>
    </row>
    <row r="33" ht="17.45" customHeight="1" x14ac:dyDescent="0.25"/>
    <row r="34" ht="17.45" customHeight="1" x14ac:dyDescent="0.25"/>
    <row r="35" ht="17.45" customHeight="1" x14ac:dyDescent="0.25"/>
    <row r="37" ht="15" customHeight="1" x14ac:dyDescent="0.25"/>
    <row r="38" ht="22.5" customHeight="1" x14ac:dyDescent="0.25"/>
  </sheetData>
  <sheetProtection algorithmName="SHA-512" hashValue="Dq3S97jC4LNPAK0/AYgo+5vI+H5EcvyJvP54ny2WGTJMITRUn7tK0KzL/XPYKZQi+lu2NvjSLRshLO+PrX4V6A==" saltValue="3ezH6kUsG2TX7PkbG+fpRA==" spinCount="100000" sheet="1" objects="1" scenarios="1"/>
  <mergeCells count="7">
    <mergeCell ref="A11:C11"/>
    <mergeCell ref="A4:B4"/>
    <mergeCell ref="A6:B6"/>
    <mergeCell ref="A7:B7"/>
    <mergeCell ref="A8:B8"/>
    <mergeCell ref="A9:B9"/>
    <mergeCell ref="A10:B10"/>
  </mergeCells>
  <pageMargins left="0.5" right="0.5" top="0.5" bottom="0.5" header="0.3" footer="0.3"/>
  <pageSetup scale="92" fitToHeight="2"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I27"/>
  <sheetViews>
    <sheetView workbookViewId="0">
      <selection activeCell="G2" sqref="G2:I2"/>
    </sheetView>
  </sheetViews>
  <sheetFormatPr defaultColWidth="9.140625" defaultRowHeight="15" x14ac:dyDescent="0.25"/>
  <cols>
    <col min="1" max="9" width="14.28515625" style="1" customWidth="1"/>
    <col min="10" max="16384" width="9.140625" style="1"/>
  </cols>
  <sheetData>
    <row r="1" spans="1:9" ht="39.75" customHeight="1" thickTop="1" thickBot="1" x14ac:dyDescent="0.3">
      <c r="A1" s="518" t="s">
        <v>130</v>
      </c>
      <c r="B1" s="519"/>
      <c r="C1" s="520"/>
      <c r="D1" s="518" t="s">
        <v>131</v>
      </c>
      <c r="E1" s="519"/>
      <c r="F1" s="520"/>
      <c r="G1" s="514" t="str">
        <f>'Section A'!E1</f>
        <v>Commerce &amp; Economic Opportunity</v>
      </c>
      <c r="H1" s="515"/>
      <c r="I1" s="516"/>
    </row>
    <row r="2" spans="1:9" ht="16.5" customHeight="1" thickTop="1" thickBot="1" x14ac:dyDescent="0.3">
      <c r="A2" s="514" t="str">
        <f>"Organization Name: "&amp;'Section A'!B2</f>
        <v xml:space="preserve">Organization Name: </v>
      </c>
      <c r="B2" s="515"/>
      <c r="C2" s="515"/>
      <c r="D2" s="509" t="str">
        <f>"CSFA Description: "&amp;'Section A'!D3</f>
        <v>CSFA Description: Trade Adjustment Assistance</v>
      </c>
      <c r="E2" s="510"/>
      <c r="F2" s="521"/>
      <c r="G2" s="514" t="str">
        <f>"NOFO#: "&amp;+'Section A'!F2</f>
        <v>NOFO#: N/A</v>
      </c>
      <c r="H2" s="515"/>
      <c r="I2" s="516"/>
    </row>
    <row r="3" spans="1:9" ht="16.5" customHeight="1" thickTop="1" thickBot="1" x14ac:dyDescent="0.3">
      <c r="A3" s="509" t="str">
        <f>"CSFA Number: "&amp;'Section A'!B3</f>
        <v>CSFA Number: 420-30-0074</v>
      </c>
      <c r="B3" s="510"/>
      <c r="C3" s="510"/>
      <c r="D3" s="511" t="str">
        <f>"DUNS#: "&amp;'Section A'!D2</f>
        <v xml:space="preserve">DUNS#: </v>
      </c>
      <c r="E3" s="512"/>
      <c r="F3" s="513"/>
      <c r="G3" s="514" t="str">
        <f>"Fiscal Year: "&amp;'Section A'!F3</f>
        <v>Fiscal Year: 2019</v>
      </c>
      <c r="H3" s="515"/>
      <c r="I3" s="516"/>
    </row>
    <row r="4" spans="1:9" ht="15.75" thickTop="1" x14ac:dyDescent="0.25"/>
    <row r="5" spans="1:9" x14ac:dyDescent="0.25">
      <c r="A5" s="27" t="s">
        <v>132</v>
      </c>
      <c r="B5" s="28"/>
    </row>
    <row r="6" spans="1:9" ht="36" customHeight="1" x14ac:dyDescent="0.25">
      <c r="A6" s="517" t="s">
        <v>133</v>
      </c>
      <c r="B6" s="517"/>
      <c r="C6" s="517"/>
      <c r="D6" s="517"/>
      <c r="E6" s="517"/>
      <c r="F6" s="517"/>
      <c r="G6" s="517"/>
      <c r="H6" s="517"/>
      <c r="I6" s="517"/>
    </row>
    <row r="7" spans="1:9" x14ac:dyDescent="0.25">
      <c r="A7" s="29"/>
      <c r="B7" s="30"/>
      <c r="C7" s="30"/>
      <c r="D7" s="30"/>
      <c r="E7" s="30"/>
      <c r="F7" s="30"/>
      <c r="G7" s="30"/>
      <c r="H7" s="30"/>
      <c r="I7" s="30"/>
    </row>
    <row r="8" spans="1:9" x14ac:dyDescent="0.25">
      <c r="A8" s="29"/>
      <c r="B8" s="30"/>
      <c r="C8" s="30"/>
      <c r="D8" s="30"/>
      <c r="E8" s="30"/>
      <c r="F8" s="30"/>
      <c r="G8" s="30"/>
      <c r="H8" s="30"/>
      <c r="I8" s="30"/>
    </row>
    <row r="9" spans="1:9" x14ac:dyDescent="0.25">
      <c r="A9" s="29"/>
      <c r="B9" s="30"/>
      <c r="C9" s="30"/>
      <c r="D9" s="30"/>
      <c r="E9" s="30"/>
      <c r="F9" s="30"/>
      <c r="G9" s="30"/>
      <c r="H9" s="30"/>
      <c r="I9" s="30"/>
    </row>
    <row r="10" spans="1:9" x14ac:dyDescent="0.25">
      <c r="A10" s="506"/>
      <c r="B10" s="506"/>
      <c r="C10" s="506"/>
      <c r="D10" s="30"/>
      <c r="E10" s="506"/>
      <c r="F10" s="506"/>
      <c r="G10" s="506"/>
      <c r="H10" s="30"/>
      <c r="I10" s="30"/>
    </row>
    <row r="11" spans="1:9" x14ac:dyDescent="0.25">
      <c r="A11" s="29" t="s">
        <v>134</v>
      </c>
      <c r="B11" s="30"/>
      <c r="C11" s="30"/>
      <c r="D11" s="30"/>
      <c r="E11" s="29" t="s">
        <v>134</v>
      </c>
      <c r="F11" s="30"/>
      <c r="G11" s="30"/>
      <c r="H11" s="30"/>
      <c r="I11" s="30"/>
    </row>
    <row r="12" spans="1:9" x14ac:dyDescent="0.25">
      <c r="A12" s="29"/>
      <c r="B12" s="30"/>
      <c r="C12" s="30"/>
      <c r="D12" s="30"/>
      <c r="E12" s="29"/>
      <c r="F12" s="30"/>
      <c r="G12" s="30"/>
      <c r="H12" s="30"/>
      <c r="I12" s="30"/>
    </row>
    <row r="13" spans="1:9" x14ac:dyDescent="0.25">
      <c r="A13" s="508"/>
      <c r="B13" s="508"/>
      <c r="C13" s="508"/>
      <c r="D13" s="30"/>
      <c r="E13" s="508"/>
      <c r="F13" s="508"/>
      <c r="G13" s="508"/>
      <c r="H13" s="30"/>
      <c r="I13" s="30"/>
    </row>
    <row r="14" spans="1:9" x14ac:dyDescent="0.25">
      <c r="A14" s="29" t="s">
        <v>135</v>
      </c>
      <c r="B14" s="30"/>
      <c r="C14" s="30"/>
      <c r="D14" s="30"/>
      <c r="E14" s="29" t="s">
        <v>135</v>
      </c>
      <c r="F14" s="30"/>
      <c r="G14" s="30"/>
      <c r="H14" s="30"/>
      <c r="I14" s="30"/>
    </row>
    <row r="15" spans="1:9" x14ac:dyDescent="0.25">
      <c r="A15" s="29"/>
      <c r="B15" s="30"/>
      <c r="C15" s="30"/>
      <c r="D15" s="30"/>
      <c r="E15" s="29"/>
      <c r="F15" s="30"/>
      <c r="G15" s="30"/>
      <c r="H15" s="30"/>
      <c r="I15" s="30"/>
    </row>
    <row r="16" spans="1:9" x14ac:dyDescent="0.25">
      <c r="A16" s="506"/>
      <c r="B16" s="506"/>
      <c r="C16" s="506"/>
      <c r="D16" s="30"/>
      <c r="E16" s="506"/>
      <c r="F16" s="506"/>
      <c r="G16" s="506"/>
      <c r="H16" s="30"/>
      <c r="I16" s="30"/>
    </row>
    <row r="17" spans="1:9" x14ac:dyDescent="0.25">
      <c r="A17" s="29" t="s">
        <v>136</v>
      </c>
      <c r="B17" s="30"/>
      <c r="C17" s="30"/>
      <c r="D17" s="30"/>
      <c r="E17" s="29" t="s">
        <v>136</v>
      </c>
      <c r="F17" s="30"/>
      <c r="G17" s="30"/>
      <c r="H17" s="30"/>
      <c r="I17" s="30"/>
    </row>
    <row r="18" spans="1:9" x14ac:dyDescent="0.25">
      <c r="A18" s="29"/>
      <c r="B18" s="30"/>
      <c r="C18" s="30"/>
      <c r="D18" s="30"/>
      <c r="E18" s="29"/>
      <c r="F18" s="30"/>
      <c r="G18" s="30"/>
      <c r="H18" s="30"/>
      <c r="I18" s="30"/>
    </row>
    <row r="19" spans="1:9" x14ac:dyDescent="0.25">
      <c r="A19" s="506"/>
      <c r="B19" s="506"/>
      <c r="C19" s="506"/>
      <c r="D19" s="30"/>
      <c r="E19" s="506"/>
      <c r="F19" s="506"/>
      <c r="G19" s="506"/>
      <c r="H19" s="30"/>
      <c r="I19" s="30"/>
    </row>
    <row r="20" spans="1:9" x14ac:dyDescent="0.25">
      <c r="A20" s="29" t="s">
        <v>137</v>
      </c>
      <c r="B20" s="30"/>
      <c r="C20" s="30"/>
      <c r="D20" s="30"/>
      <c r="E20" s="29" t="s">
        <v>137</v>
      </c>
      <c r="F20" s="30"/>
      <c r="G20" s="30"/>
      <c r="H20" s="30"/>
      <c r="I20" s="30"/>
    </row>
    <row r="21" spans="1:9" x14ac:dyDescent="0.25">
      <c r="A21" s="29" t="s">
        <v>138</v>
      </c>
      <c r="B21" s="30"/>
      <c r="C21" s="30"/>
      <c r="D21" s="30"/>
      <c r="E21" s="29" t="s">
        <v>139</v>
      </c>
      <c r="F21" s="30"/>
      <c r="G21" s="30"/>
      <c r="H21" s="30"/>
      <c r="I21" s="30"/>
    </row>
    <row r="22" spans="1:9" x14ac:dyDescent="0.25">
      <c r="A22" s="506"/>
      <c r="B22" s="506"/>
      <c r="C22" s="506"/>
      <c r="D22" s="30"/>
      <c r="E22" s="506"/>
      <c r="F22" s="506"/>
      <c r="G22" s="506"/>
      <c r="H22" s="30"/>
      <c r="I22" s="30"/>
    </row>
    <row r="23" spans="1:9" x14ac:dyDescent="0.25">
      <c r="A23" s="29" t="s">
        <v>140</v>
      </c>
      <c r="B23" s="30"/>
      <c r="C23" s="30"/>
      <c r="D23" s="30"/>
      <c r="E23" s="29" t="s">
        <v>140</v>
      </c>
      <c r="F23" s="30"/>
      <c r="G23" s="30"/>
      <c r="H23" s="30"/>
      <c r="I23" s="30"/>
    </row>
    <row r="24" spans="1:9" x14ac:dyDescent="0.25">
      <c r="A24" s="30"/>
      <c r="B24" s="30"/>
      <c r="C24" s="30"/>
      <c r="D24" s="30"/>
      <c r="E24" s="30"/>
      <c r="F24" s="30"/>
      <c r="G24" s="30"/>
      <c r="H24" s="30"/>
      <c r="I24" s="30"/>
    </row>
    <row r="27" spans="1:9" ht="27" customHeight="1" x14ac:dyDescent="0.25">
      <c r="A27" s="507" t="s">
        <v>141</v>
      </c>
      <c r="B27" s="507"/>
      <c r="C27" s="507"/>
      <c r="D27" s="507"/>
      <c r="E27" s="507"/>
      <c r="F27" s="507"/>
      <c r="G27" s="507"/>
    </row>
  </sheetData>
  <sheetProtection password="DBAD" sheet="1" objects="1" scenarios="1"/>
  <mergeCells count="21">
    <mergeCell ref="A1:C1"/>
    <mergeCell ref="D1:F1"/>
    <mergeCell ref="G1:I1"/>
    <mergeCell ref="A2:C2"/>
    <mergeCell ref="D2:F2"/>
    <mergeCell ref="G2:I2"/>
    <mergeCell ref="A3:C3"/>
    <mergeCell ref="D3:F3"/>
    <mergeCell ref="G3:I3"/>
    <mergeCell ref="A6:I6"/>
    <mergeCell ref="A10:C10"/>
    <mergeCell ref="E10:G10"/>
    <mergeCell ref="A22:C22"/>
    <mergeCell ref="E22:G22"/>
    <mergeCell ref="A27:G27"/>
    <mergeCell ref="A13:C13"/>
    <mergeCell ref="E13:G13"/>
    <mergeCell ref="A16:C16"/>
    <mergeCell ref="E16:G16"/>
    <mergeCell ref="A19:C19"/>
    <mergeCell ref="E19:G19"/>
  </mergeCells>
  <pageMargins left="0.5" right="0.5" top="0.5" bottom="0.5" header="0.3" footer="0.3"/>
  <pageSetup scale="99"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AN30"/>
  <sheetViews>
    <sheetView workbookViewId="0">
      <selection activeCell="D11" sqref="D11:J11"/>
    </sheetView>
  </sheetViews>
  <sheetFormatPr defaultColWidth="9.140625" defaultRowHeight="12" x14ac:dyDescent="0.2"/>
  <cols>
    <col min="1" max="1" width="1.42578125" style="235" customWidth="1"/>
    <col min="2" max="38" width="3.7109375" style="235" customWidth="1"/>
    <col min="39" max="39" width="1" style="235" customWidth="1"/>
    <col min="40" max="16384" width="9.140625" style="235"/>
  </cols>
  <sheetData>
    <row r="1" spans="2:40" x14ac:dyDescent="0.2">
      <c r="B1" s="546" t="s">
        <v>313</v>
      </c>
      <c r="C1" s="546"/>
      <c r="D1" s="546"/>
      <c r="E1" s="546"/>
      <c r="F1" s="546"/>
      <c r="G1" s="546"/>
      <c r="H1" s="546"/>
      <c r="I1" s="546"/>
      <c r="J1" s="546"/>
      <c r="K1" s="546"/>
      <c r="L1" s="546"/>
      <c r="M1" s="546"/>
      <c r="N1" s="546"/>
      <c r="O1" s="546"/>
      <c r="P1" s="546"/>
      <c r="Q1" s="546"/>
      <c r="R1" s="546"/>
      <c r="S1" s="546"/>
      <c r="T1" s="546"/>
      <c r="U1" s="546"/>
      <c r="V1" s="546"/>
      <c r="W1" s="546"/>
      <c r="X1" s="546"/>
      <c r="Y1" s="546"/>
      <c r="Z1" s="546"/>
      <c r="AA1" s="546"/>
      <c r="AB1" s="546"/>
      <c r="AC1" s="546"/>
      <c r="AD1" s="546"/>
      <c r="AE1" s="546"/>
      <c r="AF1" s="546"/>
      <c r="AG1" s="546"/>
      <c r="AH1" s="546"/>
      <c r="AI1" s="546"/>
      <c r="AJ1" s="546"/>
      <c r="AK1" s="546"/>
      <c r="AL1" s="546"/>
    </row>
    <row r="2" spans="2:40" ht="18" customHeight="1" x14ac:dyDescent="0.25">
      <c r="B2" s="408" t="s">
        <v>314</v>
      </c>
      <c r="C2" s="408"/>
      <c r="D2" s="408"/>
      <c r="E2" s="408"/>
      <c r="F2" s="408"/>
      <c r="G2" s="408"/>
      <c r="H2" s="408"/>
      <c r="I2" s="408"/>
      <c r="J2" s="408"/>
      <c r="K2" s="408"/>
      <c r="L2" s="408"/>
      <c r="M2" s="408"/>
      <c r="N2" s="408"/>
      <c r="O2" s="408"/>
      <c r="P2" s="408"/>
      <c r="Q2" s="408"/>
      <c r="R2" s="408"/>
      <c r="S2" s="408"/>
      <c r="T2" s="408"/>
      <c r="U2" s="408"/>
      <c r="V2" s="408"/>
      <c r="W2" s="408"/>
      <c r="X2" s="408"/>
      <c r="Y2" s="408"/>
      <c r="Z2" s="408"/>
      <c r="AA2" s="408"/>
      <c r="AB2" s="408"/>
      <c r="AC2" s="408"/>
      <c r="AD2" s="408"/>
      <c r="AE2" s="408"/>
      <c r="AF2" s="408"/>
      <c r="AG2" s="408"/>
      <c r="AH2" s="408"/>
      <c r="AI2" s="408"/>
      <c r="AJ2" s="408"/>
      <c r="AK2" s="408"/>
      <c r="AL2" s="408"/>
      <c r="AN2" s="5" t="s">
        <v>315</v>
      </c>
    </row>
    <row r="3" spans="2:40" ht="3" customHeight="1" x14ac:dyDescent="0.2">
      <c r="B3" s="530"/>
      <c r="C3" s="530"/>
      <c r="D3" s="530"/>
      <c r="E3" s="530"/>
      <c r="F3" s="530"/>
      <c r="G3" s="530"/>
      <c r="H3" s="530"/>
      <c r="I3" s="530"/>
      <c r="J3" s="530"/>
      <c r="K3" s="530"/>
      <c r="L3" s="530"/>
      <c r="M3" s="530"/>
      <c r="N3" s="530"/>
      <c r="O3" s="530"/>
      <c r="P3" s="530"/>
      <c r="Q3" s="530"/>
      <c r="R3" s="530"/>
      <c r="S3" s="530"/>
      <c r="T3" s="530"/>
      <c r="U3" s="530"/>
      <c r="V3" s="530"/>
      <c r="W3" s="530"/>
      <c r="X3" s="530"/>
      <c r="Y3" s="530"/>
      <c r="Z3" s="530"/>
      <c r="AA3" s="530"/>
      <c r="AB3" s="530"/>
      <c r="AC3" s="530"/>
      <c r="AD3" s="530"/>
      <c r="AE3" s="530"/>
      <c r="AF3" s="530"/>
      <c r="AG3" s="530"/>
      <c r="AH3" s="530"/>
      <c r="AI3" s="530"/>
      <c r="AJ3" s="530"/>
      <c r="AK3" s="530"/>
      <c r="AL3" s="530"/>
      <c r="AM3" s="530"/>
    </row>
    <row r="4" spans="2:40" ht="18" customHeight="1" x14ac:dyDescent="0.2">
      <c r="B4" s="523" t="s">
        <v>316</v>
      </c>
      <c r="C4" s="538"/>
      <c r="D4" s="538"/>
      <c r="E4" s="538"/>
      <c r="F4" s="538"/>
      <c r="G4" s="538"/>
      <c r="H4" s="538"/>
      <c r="I4" s="538"/>
      <c r="J4" s="538"/>
      <c r="K4" s="538"/>
      <c r="L4" s="538"/>
      <c r="M4" s="538"/>
      <c r="N4" s="538"/>
      <c r="O4" s="538"/>
      <c r="P4" s="538"/>
      <c r="Q4" s="538"/>
      <c r="R4" s="538"/>
      <c r="S4" s="538"/>
      <c r="T4" s="538"/>
      <c r="U4" s="538"/>
      <c r="V4" s="538"/>
      <c r="W4" s="538"/>
      <c r="X4" s="538"/>
      <c r="Y4" s="538"/>
      <c r="Z4" s="538"/>
      <c r="AA4" s="538"/>
      <c r="AB4" s="538"/>
      <c r="AC4" s="538"/>
      <c r="AD4" s="538"/>
      <c r="AE4" s="538"/>
      <c r="AF4" s="538"/>
      <c r="AG4" s="538"/>
      <c r="AH4" s="538"/>
      <c r="AI4" s="538"/>
      <c r="AJ4" s="538"/>
      <c r="AK4" s="538"/>
      <c r="AL4" s="538"/>
      <c r="AM4" s="539"/>
    </row>
    <row r="5" spans="2:40" ht="18" customHeight="1" x14ac:dyDescent="0.2">
      <c r="B5" s="522" t="s">
        <v>317</v>
      </c>
      <c r="C5" s="522"/>
      <c r="D5" s="522"/>
      <c r="E5" s="522"/>
      <c r="F5" s="523"/>
      <c r="G5" s="524"/>
      <c r="H5" s="525"/>
      <c r="I5" s="525"/>
      <c r="J5" s="525"/>
      <c r="K5" s="525"/>
      <c r="L5" s="525"/>
      <c r="M5" s="525"/>
      <c r="N5" s="525"/>
      <c r="O5" s="525"/>
      <c r="P5" s="525"/>
      <c r="Q5" s="525"/>
      <c r="R5" s="547"/>
      <c r="S5" s="265"/>
      <c r="T5" s="539" t="s">
        <v>318</v>
      </c>
      <c r="U5" s="522"/>
      <c r="V5" s="522"/>
      <c r="W5" s="522"/>
      <c r="X5" s="522"/>
      <c r="Y5" s="522"/>
      <c r="Z5" s="522"/>
      <c r="AA5" s="523"/>
      <c r="AB5" s="524"/>
      <c r="AC5" s="525"/>
      <c r="AD5" s="525"/>
      <c r="AE5" s="525"/>
      <c r="AF5" s="525"/>
      <c r="AG5" s="525"/>
      <c r="AH5" s="525"/>
      <c r="AI5" s="525"/>
      <c r="AJ5" s="525"/>
      <c r="AK5" s="525"/>
      <c r="AL5" s="547"/>
      <c r="AM5" s="266"/>
    </row>
    <row r="6" spans="2:40" ht="18" customHeight="1" x14ac:dyDescent="0.2">
      <c r="B6" s="523" t="s">
        <v>319</v>
      </c>
      <c r="C6" s="538"/>
      <c r="D6" s="538"/>
      <c r="E6" s="538"/>
      <c r="F6" s="538"/>
      <c r="G6" s="544"/>
      <c r="H6" s="544"/>
      <c r="I6" s="544"/>
      <c r="J6" s="544"/>
      <c r="K6" s="544"/>
      <c r="L6" s="544"/>
      <c r="M6" s="544"/>
      <c r="N6" s="544"/>
      <c r="O6" s="544"/>
      <c r="P6" s="544"/>
      <c r="Q6" s="544"/>
      <c r="R6" s="544"/>
      <c r="S6" s="544"/>
      <c r="T6" s="544"/>
      <c r="U6" s="544"/>
      <c r="V6" s="544"/>
      <c r="W6" s="544"/>
      <c r="X6" s="544"/>
      <c r="Y6" s="544"/>
      <c r="Z6" s="544"/>
      <c r="AA6" s="544"/>
      <c r="AB6" s="544"/>
      <c r="AC6" s="544"/>
      <c r="AD6" s="544"/>
      <c r="AE6" s="544"/>
      <c r="AF6" s="544"/>
      <c r="AG6" s="544"/>
      <c r="AH6" s="544"/>
      <c r="AI6" s="544"/>
      <c r="AJ6" s="544"/>
      <c r="AK6" s="544"/>
      <c r="AL6" s="544"/>
      <c r="AM6" s="266"/>
    </row>
    <row r="7" spans="2:40" ht="18" customHeight="1" x14ac:dyDescent="0.2">
      <c r="B7" s="523" t="s">
        <v>320</v>
      </c>
      <c r="C7" s="538"/>
      <c r="D7" s="538"/>
      <c r="E7" s="538"/>
      <c r="F7" s="538"/>
      <c r="G7" s="538"/>
      <c r="H7" s="544"/>
      <c r="I7" s="544"/>
      <c r="J7" s="544"/>
      <c r="K7" s="544"/>
      <c r="L7" s="544"/>
      <c r="M7" s="544"/>
      <c r="N7" s="544"/>
      <c r="O7" s="544"/>
      <c r="P7" s="544"/>
      <c r="Q7" s="544"/>
      <c r="R7" s="544"/>
      <c r="S7" s="544"/>
      <c r="T7" s="544"/>
      <c r="U7" s="544"/>
      <c r="V7" s="544"/>
      <c r="W7" s="544"/>
      <c r="X7" s="544"/>
      <c r="Y7" s="544"/>
      <c r="Z7" s="544"/>
      <c r="AA7" s="544"/>
      <c r="AB7" s="544"/>
      <c r="AC7" s="544"/>
      <c r="AD7" s="544"/>
      <c r="AE7" s="544"/>
      <c r="AF7" s="544"/>
      <c r="AG7" s="544"/>
      <c r="AH7" s="544"/>
      <c r="AI7" s="544"/>
      <c r="AJ7" s="544"/>
      <c r="AK7" s="544"/>
      <c r="AL7" s="544"/>
      <c r="AM7" s="266"/>
    </row>
    <row r="8" spans="2:40" ht="18" customHeight="1" x14ac:dyDescent="0.2">
      <c r="B8" s="529" t="s">
        <v>321</v>
      </c>
      <c r="C8" s="530"/>
      <c r="D8" s="530"/>
      <c r="E8" s="530"/>
      <c r="F8" s="530"/>
      <c r="G8" s="530"/>
      <c r="H8" s="530"/>
      <c r="I8" s="545"/>
      <c r="J8" s="545"/>
      <c r="K8" s="545"/>
      <c r="L8" s="545"/>
      <c r="M8" s="545"/>
      <c r="N8" s="545"/>
      <c r="O8" s="545"/>
      <c r="P8" s="545"/>
      <c r="Q8" s="545"/>
      <c r="R8" s="545"/>
      <c r="S8" s="545"/>
      <c r="T8" s="545"/>
      <c r="U8" s="545"/>
      <c r="V8" s="545"/>
      <c r="W8" s="545"/>
      <c r="X8" s="545"/>
      <c r="Y8" s="545"/>
      <c r="Z8" s="545"/>
      <c r="AA8" s="545"/>
      <c r="AB8" s="545"/>
      <c r="AC8" s="545"/>
      <c r="AD8" s="545"/>
      <c r="AE8" s="545"/>
      <c r="AF8" s="545"/>
      <c r="AG8" s="545"/>
      <c r="AH8" s="545"/>
      <c r="AI8" s="545"/>
      <c r="AJ8" s="545"/>
      <c r="AK8" s="545"/>
      <c r="AL8" s="545"/>
      <c r="AM8" s="253"/>
    </row>
    <row r="9" spans="2:40" ht="18" customHeight="1" x14ac:dyDescent="0.2">
      <c r="B9" s="523" t="s">
        <v>142</v>
      </c>
      <c r="C9" s="538"/>
      <c r="D9" s="537"/>
      <c r="E9" s="537"/>
      <c r="F9" s="537"/>
      <c r="G9" s="537"/>
      <c r="H9" s="537"/>
      <c r="I9" s="537"/>
      <c r="J9" s="526"/>
      <c r="K9" s="543" t="s">
        <v>143</v>
      </c>
      <c r="L9" s="543"/>
      <c r="M9" s="537"/>
      <c r="N9" s="537"/>
      <c r="O9" s="537"/>
      <c r="P9" s="526"/>
      <c r="Q9" s="538" t="s">
        <v>322</v>
      </c>
      <c r="R9" s="538"/>
      <c r="S9" s="538"/>
      <c r="T9" s="537"/>
      <c r="U9" s="537"/>
      <c r="V9" s="537"/>
      <c r="W9" s="537"/>
      <c r="X9" s="526"/>
      <c r="Y9" s="538" t="s">
        <v>144</v>
      </c>
      <c r="Z9" s="538"/>
      <c r="AA9" s="538"/>
      <c r="AB9" s="538"/>
      <c r="AC9" s="538"/>
      <c r="AD9" s="537"/>
      <c r="AE9" s="537"/>
      <c r="AF9" s="537"/>
      <c r="AG9" s="537"/>
      <c r="AH9" s="537"/>
      <c r="AI9" s="537"/>
      <c r="AJ9" s="537"/>
      <c r="AK9" s="537"/>
      <c r="AL9" s="537"/>
      <c r="AM9" s="266"/>
    </row>
    <row r="10" spans="2:40" ht="18" customHeight="1" x14ac:dyDescent="0.2">
      <c r="B10" s="523" t="s">
        <v>145</v>
      </c>
      <c r="C10" s="538"/>
      <c r="D10" s="538"/>
      <c r="E10" s="538"/>
      <c r="F10" s="538"/>
      <c r="G10" s="538"/>
      <c r="H10" s="538"/>
      <c r="I10" s="538"/>
      <c r="J10" s="538"/>
      <c r="K10" s="537"/>
      <c r="L10" s="537"/>
      <c r="M10" s="537"/>
      <c r="N10" s="537"/>
      <c r="O10" s="537"/>
      <c r="P10" s="537"/>
      <c r="Q10" s="537"/>
      <c r="R10" s="537"/>
      <c r="S10" s="537"/>
      <c r="T10" s="537"/>
      <c r="U10" s="537"/>
      <c r="V10" s="537"/>
      <c r="W10" s="537"/>
      <c r="X10" s="537"/>
      <c r="Y10" s="537"/>
      <c r="Z10" s="537"/>
      <c r="AA10" s="537"/>
      <c r="AB10" s="537"/>
      <c r="AC10" s="537"/>
      <c r="AD10" s="537"/>
      <c r="AE10" s="537"/>
      <c r="AF10" s="537"/>
      <c r="AG10" s="537"/>
      <c r="AH10" s="537"/>
      <c r="AI10" s="537"/>
      <c r="AJ10" s="537"/>
      <c r="AK10" s="537"/>
      <c r="AL10" s="537"/>
      <c r="AM10" s="266"/>
    </row>
    <row r="11" spans="2:40" ht="18" customHeight="1" x14ac:dyDescent="0.2">
      <c r="B11" s="523" t="s">
        <v>142</v>
      </c>
      <c r="C11" s="538"/>
      <c r="D11" s="537" t="s">
        <v>129</v>
      </c>
      <c r="E11" s="537"/>
      <c r="F11" s="537"/>
      <c r="G11" s="537"/>
      <c r="H11" s="537"/>
      <c r="I11" s="537"/>
      <c r="J11" s="526"/>
      <c r="K11" s="543" t="s">
        <v>143</v>
      </c>
      <c r="L11" s="543"/>
      <c r="M11" s="537"/>
      <c r="N11" s="537"/>
      <c r="O11" s="537"/>
      <c r="P11" s="526"/>
      <c r="Q11" s="538" t="s">
        <v>322</v>
      </c>
      <c r="R11" s="538"/>
      <c r="S11" s="538"/>
      <c r="T11" s="537"/>
      <c r="U11" s="537"/>
      <c r="V11" s="537"/>
      <c r="W11" s="537"/>
      <c r="X11" s="526"/>
      <c r="Y11" s="538" t="s">
        <v>144</v>
      </c>
      <c r="Z11" s="538"/>
      <c r="AA11" s="538"/>
      <c r="AB11" s="538"/>
      <c r="AC11" s="538"/>
      <c r="AD11" s="537"/>
      <c r="AE11" s="537"/>
      <c r="AF11" s="537"/>
      <c r="AG11" s="537"/>
      <c r="AH11" s="537"/>
      <c r="AI11" s="537"/>
      <c r="AJ11" s="537"/>
      <c r="AK11" s="537"/>
      <c r="AL11" s="537"/>
      <c r="AM11" s="266"/>
    </row>
    <row r="12" spans="2:40" s="267" customFormat="1" ht="18" customHeight="1" x14ac:dyDescent="0.2">
      <c r="B12" s="522" t="s">
        <v>146</v>
      </c>
      <c r="C12" s="522"/>
      <c r="D12" s="522"/>
      <c r="E12" s="522"/>
      <c r="F12" s="522"/>
      <c r="G12" s="522"/>
      <c r="H12" s="522"/>
      <c r="I12" s="522"/>
      <c r="J12" s="522"/>
      <c r="K12" s="522" t="s">
        <v>147</v>
      </c>
      <c r="L12" s="522"/>
      <c r="M12" s="522"/>
      <c r="N12" s="522"/>
      <c r="O12" s="522"/>
      <c r="P12" s="522"/>
      <c r="Q12" s="522"/>
      <c r="R12" s="522"/>
      <c r="S12" s="522" t="s">
        <v>323</v>
      </c>
      <c r="T12" s="522"/>
      <c r="U12" s="522"/>
      <c r="V12" s="522"/>
      <c r="W12" s="522"/>
      <c r="X12" s="522"/>
      <c r="Y12" s="522"/>
      <c r="Z12" s="522"/>
      <c r="AA12" s="522"/>
      <c r="AB12" s="522"/>
      <c r="AC12" s="523" t="s">
        <v>324</v>
      </c>
      <c r="AD12" s="538"/>
      <c r="AE12" s="538"/>
      <c r="AF12" s="538"/>
      <c r="AG12" s="538"/>
      <c r="AH12" s="538"/>
      <c r="AI12" s="538"/>
      <c r="AJ12" s="538"/>
      <c r="AK12" s="538"/>
      <c r="AL12" s="538"/>
      <c r="AM12" s="539"/>
    </row>
    <row r="13" spans="2:40" s="267" customFormat="1" ht="24" customHeight="1" x14ac:dyDescent="0.2">
      <c r="B13" s="527"/>
      <c r="C13" s="527"/>
      <c r="D13" s="527"/>
      <c r="E13" s="527"/>
      <c r="F13" s="527"/>
      <c r="G13" s="527"/>
      <c r="H13" s="527"/>
      <c r="I13" s="527"/>
      <c r="J13" s="527"/>
      <c r="K13" s="527"/>
      <c r="L13" s="527"/>
      <c r="M13" s="527"/>
      <c r="N13" s="527"/>
      <c r="O13" s="527"/>
      <c r="P13" s="527"/>
      <c r="Q13" s="527"/>
      <c r="R13" s="527"/>
      <c r="S13" s="528"/>
      <c r="T13" s="537"/>
      <c r="U13" s="537"/>
      <c r="V13" s="537"/>
      <c r="W13" s="537"/>
      <c r="X13" s="537"/>
      <c r="Y13" s="537"/>
      <c r="Z13" s="537"/>
      <c r="AA13" s="537"/>
      <c r="AB13" s="526"/>
      <c r="AC13" s="528"/>
      <c r="AD13" s="537"/>
      <c r="AE13" s="537"/>
      <c r="AF13" s="537"/>
      <c r="AG13" s="537"/>
      <c r="AH13" s="537"/>
      <c r="AI13" s="537"/>
      <c r="AJ13" s="537"/>
      <c r="AK13" s="537"/>
      <c r="AL13" s="537"/>
      <c r="AM13" s="268"/>
    </row>
    <row r="14" spans="2:40" ht="15" customHeight="1" x14ac:dyDescent="0.2">
      <c r="B14" s="540" t="s">
        <v>148</v>
      </c>
      <c r="C14" s="541"/>
      <c r="D14" s="541"/>
      <c r="E14" s="541"/>
      <c r="F14" s="541"/>
      <c r="G14" s="541"/>
      <c r="H14" s="541"/>
      <c r="I14" s="541"/>
      <c r="J14" s="541"/>
      <c r="K14" s="541"/>
      <c r="L14" s="541"/>
      <c r="M14" s="541"/>
      <c r="N14" s="541"/>
      <c r="O14" s="541"/>
      <c r="P14" s="541"/>
      <c r="Q14" s="541"/>
      <c r="R14" s="541"/>
      <c r="S14" s="541"/>
      <c r="T14" s="541"/>
      <c r="U14" s="541"/>
      <c r="V14" s="541"/>
      <c r="W14" s="541"/>
      <c r="X14" s="541"/>
      <c r="Y14" s="541"/>
      <c r="Z14" s="541"/>
      <c r="AA14" s="541"/>
      <c r="AB14" s="541"/>
      <c r="AC14" s="541"/>
      <c r="AD14" s="541"/>
      <c r="AE14" s="541"/>
      <c r="AF14" s="541"/>
      <c r="AG14" s="541"/>
      <c r="AH14" s="541"/>
      <c r="AI14" s="541"/>
      <c r="AJ14" s="541"/>
      <c r="AK14" s="541"/>
      <c r="AL14" s="541"/>
      <c r="AM14" s="542"/>
    </row>
    <row r="15" spans="2:40" ht="35.25" customHeight="1" x14ac:dyDescent="0.2">
      <c r="B15" s="528"/>
      <c r="C15" s="537"/>
      <c r="D15" s="537"/>
      <c r="E15" s="537"/>
      <c r="F15" s="537"/>
      <c r="G15" s="537"/>
      <c r="H15" s="537"/>
      <c r="I15" s="537"/>
      <c r="J15" s="537"/>
      <c r="K15" s="537"/>
      <c r="L15" s="537"/>
      <c r="M15" s="537"/>
      <c r="N15" s="537"/>
      <c r="O15" s="537"/>
      <c r="P15" s="537"/>
      <c r="Q15" s="537"/>
      <c r="R15" s="537"/>
      <c r="S15" s="537"/>
      <c r="T15" s="537"/>
      <c r="U15" s="537"/>
      <c r="V15" s="537"/>
      <c r="W15" s="537"/>
      <c r="X15" s="537"/>
      <c r="Y15" s="537"/>
      <c r="Z15" s="537"/>
      <c r="AA15" s="537"/>
      <c r="AB15" s="537"/>
      <c r="AC15" s="537"/>
      <c r="AD15" s="537"/>
      <c r="AE15" s="537"/>
      <c r="AF15" s="537"/>
      <c r="AG15" s="537"/>
      <c r="AH15" s="537"/>
      <c r="AI15" s="537"/>
      <c r="AJ15" s="537"/>
      <c r="AK15" s="537"/>
      <c r="AL15" s="537"/>
      <c r="AM15" s="266"/>
    </row>
    <row r="16" spans="2:40" ht="15" customHeight="1" x14ac:dyDescent="0.2">
      <c r="B16" s="522" t="s">
        <v>325</v>
      </c>
      <c r="C16" s="522"/>
      <c r="D16" s="522"/>
      <c r="E16" s="522"/>
      <c r="F16" s="522"/>
      <c r="G16" s="522"/>
      <c r="H16" s="522"/>
      <c r="I16" s="522"/>
      <c r="J16" s="522"/>
      <c r="K16" s="522"/>
      <c r="L16" s="522"/>
      <c r="M16" s="522"/>
      <c r="N16" s="522"/>
      <c r="O16" s="522"/>
      <c r="P16" s="522"/>
      <c r="Q16" s="522"/>
      <c r="R16" s="522"/>
      <c r="S16" s="522"/>
      <c r="T16" s="522"/>
      <c r="U16" s="522"/>
      <c r="V16" s="522"/>
      <c r="W16" s="522"/>
      <c r="X16" s="522"/>
      <c r="Y16" s="522"/>
      <c r="Z16" s="522"/>
      <c r="AA16" s="522"/>
      <c r="AB16" s="522"/>
      <c r="AC16" s="522"/>
      <c r="AD16" s="522"/>
      <c r="AE16" s="522"/>
      <c r="AF16" s="522"/>
      <c r="AG16" s="522"/>
      <c r="AH16" s="522"/>
      <c r="AI16" s="522"/>
      <c r="AJ16" s="522"/>
      <c r="AK16" s="522"/>
      <c r="AL16" s="522"/>
      <c r="AM16" s="522"/>
    </row>
    <row r="17" spans="2:39" ht="40.5" customHeight="1" x14ac:dyDescent="0.2">
      <c r="B17" s="536" t="s">
        <v>149</v>
      </c>
      <c r="C17" s="536"/>
      <c r="D17" s="536"/>
      <c r="E17" s="536"/>
      <c r="F17" s="536"/>
      <c r="G17" s="536"/>
      <c r="H17" s="536"/>
      <c r="I17" s="536"/>
      <c r="J17" s="536"/>
      <c r="K17" s="536"/>
      <c r="L17" s="536"/>
      <c r="M17" s="536"/>
      <c r="N17" s="536"/>
      <c r="O17" s="536"/>
      <c r="P17" s="536"/>
      <c r="Q17" s="536"/>
      <c r="R17" s="536"/>
      <c r="S17" s="536"/>
      <c r="T17" s="536"/>
      <c r="U17" s="536"/>
      <c r="V17" s="536"/>
      <c r="W17" s="536"/>
      <c r="X17" s="536"/>
      <c r="Y17" s="536"/>
      <c r="Z17" s="536"/>
      <c r="AA17" s="536"/>
      <c r="AB17" s="536"/>
      <c r="AC17" s="536"/>
      <c r="AD17" s="536"/>
      <c r="AE17" s="536"/>
      <c r="AF17" s="536"/>
      <c r="AG17" s="536"/>
      <c r="AH17" s="536"/>
      <c r="AI17" s="536"/>
      <c r="AJ17" s="536"/>
      <c r="AK17" s="536"/>
      <c r="AL17" s="536"/>
      <c r="AM17" s="536"/>
    </row>
    <row r="18" spans="2:39" ht="18" customHeight="1" x14ac:dyDescent="0.2">
      <c r="B18" s="535"/>
      <c r="C18" s="479"/>
      <c r="D18" s="241" t="s">
        <v>326</v>
      </c>
      <c r="E18" s="269"/>
      <c r="F18" s="479"/>
      <c r="G18" s="479"/>
      <c r="H18" s="479"/>
      <c r="I18" s="481" t="s">
        <v>327</v>
      </c>
      <c r="J18" s="481"/>
      <c r="K18" s="481"/>
      <c r="L18" s="481"/>
      <c r="M18" s="481"/>
      <c r="N18" s="481"/>
      <c r="O18" s="481"/>
      <c r="P18" s="481"/>
      <c r="Q18" s="481"/>
      <c r="R18" s="481"/>
      <c r="S18" s="481"/>
      <c r="T18" s="241" t="s">
        <v>328</v>
      </c>
      <c r="U18" s="269"/>
      <c r="V18" s="479"/>
      <c r="W18" s="479"/>
      <c r="X18" s="479"/>
      <c r="Y18" s="481" t="s">
        <v>329</v>
      </c>
      <c r="Z18" s="481"/>
      <c r="AA18" s="481"/>
      <c r="AB18" s="481"/>
      <c r="AC18" s="481"/>
      <c r="AD18" s="481"/>
      <c r="AE18" s="481"/>
      <c r="AF18" s="481"/>
      <c r="AG18" s="481"/>
      <c r="AH18" s="481"/>
      <c r="AI18" s="481"/>
      <c r="AJ18" s="481"/>
      <c r="AK18" s="481"/>
      <c r="AL18" s="481"/>
      <c r="AM18" s="270"/>
    </row>
    <row r="19" spans="2:39" ht="3" customHeight="1" x14ac:dyDescent="0.2">
      <c r="B19" s="529"/>
      <c r="C19" s="530"/>
      <c r="D19" s="530"/>
      <c r="E19" s="530"/>
      <c r="F19" s="530"/>
      <c r="G19" s="530"/>
      <c r="H19" s="530"/>
      <c r="I19" s="530"/>
      <c r="J19" s="530"/>
      <c r="K19" s="530"/>
      <c r="L19" s="530"/>
      <c r="M19" s="530"/>
      <c r="N19" s="530"/>
      <c r="O19" s="530"/>
      <c r="P19" s="530"/>
      <c r="Q19" s="530"/>
      <c r="R19" s="530"/>
      <c r="S19" s="530"/>
      <c r="T19" s="530"/>
      <c r="U19" s="530"/>
      <c r="V19" s="530"/>
      <c r="W19" s="530"/>
      <c r="X19" s="530"/>
      <c r="Y19" s="530"/>
      <c r="Z19" s="530"/>
      <c r="AA19" s="530"/>
      <c r="AB19" s="530"/>
      <c r="AC19" s="530"/>
      <c r="AD19" s="530"/>
      <c r="AE19" s="530"/>
      <c r="AF19" s="530"/>
      <c r="AG19" s="530"/>
      <c r="AH19" s="530"/>
      <c r="AI19" s="530"/>
      <c r="AJ19" s="530"/>
      <c r="AK19" s="530"/>
      <c r="AL19" s="530"/>
      <c r="AM19" s="531"/>
    </row>
    <row r="20" spans="2:39" ht="39" customHeight="1" x14ac:dyDescent="0.2">
      <c r="B20" s="532" t="s">
        <v>150</v>
      </c>
      <c r="C20" s="533"/>
      <c r="D20" s="533"/>
      <c r="E20" s="533"/>
      <c r="F20" s="533"/>
      <c r="G20" s="533"/>
      <c r="H20" s="533"/>
      <c r="I20" s="533"/>
      <c r="J20" s="533"/>
      <c r="K20" s="533"/>
      <c r="L20" s="533"/>
      <c r="M20" s="533"/>
      <c r="N20" s="533"/>
      <c r="O20" s="533"/>
      <c r="P20" s="533"/>
      <c r="Q20" s="533"/>
      <c r="R20" s="533"/>
      <c r="S20" s="533"/>
      <c r="T20" s="533"/>
      <c r="U20" s="533"/>
      <c r="V20" s="533"/>
      <c r="W20" s="533"/>
      <c r="X20" s="533"/>
      <c r="Y20" s="533"/>
      <c r="Z20" s="533"/>
      <c r="AA20" s="533"/>
      <c r="AB20" s="533"/>
      <c r="AC20" s="533"/>
      <c r="AD20" s="533"/>
      <c r="AE20" s="533"/>
      <c r="AF20" s="533"/>
      <c r="AG20" s="533"/>
      <c r="AH20" s="533"/>
      <c r="AI20" s="533"/>
      <c r="AJ20" s="533"/>
      <c r="AK20" s="533"/>
      <c r="AL20" s="533"/>
      <c r="AM20" s="534"/>
    </row>
    <row r="21" spans="2:39" ht="18" customHeight="1" x14ac:dyDescent="0.2">
      <c r="B21" s="535"/>
      <c r="C21" s="479"/>
      <c r="D21" s="241" t="s">
        <v>326</v>
      </c>
      <c r="E21" s="269"/>
      <c r="F21" s="479"/>
      <c r="G21" s="479"/>
      <c r="H21" s="479"/>
      <c r="I21" s="479"/>
      <c r="J21" s="479"/>
      <c r="K21" s="479"/>
      <c r="L21" s="479"/>
      <c r="M21" s="479"/>
      <c r="N21" s="479"/>
      <c r="O21" s="479"/>
      <c r="P21" s="479"/>
      <c r="Q21" s="479"/>
      <c r="R21" s="479"/>
      <c r="S21" s="479"/>
      <c r="T21" s="241" t="s">
        <v>328</v>
      </c>
      <c r="U21" s="269"/>
      <c r="V21" s="479"/>
      <c r="W21" s="479"/>
      <c r="X21" s="479"/>
      <c r="Y21" s="481" t="s">
        <v>330</v>
      </c>
      <c r="Z21" s="481"/>
      <c r="AA21" s="481"/>
      <c r="AB21" s="481"/>
      <c r="AC21" s="481"/>
      <c r="AD21" s="481"/>
      <c r="AE21" s="481"/>
      <c r="AF21" s="481"/>
      <c r="AG21" s="481"/>
      <c r="AH21" s="481"/>
      <c r="AI21" s="481"/>
      <c r="AJ21" s="481"/>
      <c r="AK21" s="481"/>
      <c r="AL21" s="481"/>
      <c r="AM21" s="270"/>
    </row>
    <row r="22" spans="2:39" ht="3" customHeight="1" x14ac:dyDescent="0.2">
      <c r="B22" s="529"/>
      <c r="C22" s="530"/>
      <c r="D22" s="530"/>
      <c r="E22" s="530"/>
      <c r="F22" s="530"/>
      <c r="G22" s="530"/>
      <c r="H22" s="530"/>
      <c r="I22" s="530"/>
      <c r="J22" s="530"/>
      <c r="K22" s="530"/>
      <c r="L22" s="530"/>
      <c r="M22" s="530"/>
      <c r="N22" s="530"/>
      <c r="O22" s="530"/>
      <c r="P22" s="530"/>
      <c r="Q22" s="530"/>
      <c r="R22" s="530"/>
      <c r="S22" s="530"/>
      <c r="T22" s="530"/>
      <c r="U22" s="530"/>
      <c r="V22" s="530"/>
      <c r="W22" s="530"/>
      <c r="X22" s="530"/>
      <c r="Y22" s="530"/>
      <c r="Z22" s="530"/>
      <c r="AA22" s="530"/>
      <c r="AB22" s="530"/>
      <c r="AC22" s="530"/>
      <c r="AD22" s="530"/>
      <c r="AE22" s="530"/>
      <c r="AF22" s="530"/>
      <c r="AG22" s="530"/>
      <c r="AH22" s="530"/>
      <c r="AI22" s="530"/>
      <c r="AJ22" s="530"/>
      <c r="AK22" s="530"/>
      <c r="AL22" s="530"/>
      <c r="AM22" s="531"/>
    </row>
    <row r="23" spans="2:39" ht="15" customHeight="1" x14ac:dyDescent="0.2">
      <c r="B23" s="522" t="s">
        <v>151</v>
      </c>
      <c r="C23" s="522"/>
      <c r="D23" s="522"/>
      <c r="E23" s="522"/>
      <c r="F23" s="522"/>
      <c r="G23" s="522"/>
      <c r="H23" s="522"/>
      <c r="I23" s="522"/>
      <c r="J23" s="522"/>
      <c r="K23" s="522"/>
      <c r="L23" s="522"/>
      <c r="M23" s="522"/>
      <c r="N23" s="522"/>
      <c r="O23" s="522"/>
      <c r="P23" s="522"/>
      <c r="Q23" s="522"/>
      <c r="R23" s="522"/>
      <c r="S23" s="522"/>
      <c r="T23" s="522"/>
      <c r="U23" s="522"/>
      <c r="V23" s="522"/>
      <c r="W23" s="522"/>
      <c r="X23" s="522"/>
      <c r="Y23" s="522"/>
      <c r="Z23" s="522"/>
      <c r="AA23" s="522"/>
      <c r="AB23" s="522"/>
      <c r="AC23" s="522"/>
      <c r="AD23" s="522"/>
      <c r="AE23" s="522"/>
      <c r="AF23" s="522"/>
      <c r="AG23" s="522"/>
      <c r="AH23" s="522"/>
      <c r="AI23" s="522"/>
      <c r="AJ23" s="522"/>
      <c r="AK23" s="522"/>
      <c r="AL23" s="522"/>
      <c r="AM23" s="522"/>
    </row>
    <row r="24" spans="2:39" ht="18" customHeight="1" x14ac:dyDescent="0.2">
      <c r="B24" s="522" t="s">
        <v>152</v>
      </c>
      <c r="C24" s="523"/>
      <c r="D24" s="524"/>
      <c r="E24" s="525"/>
      <c r="F24" s="525"/>
      <c r="G24" s="525"/>
      <c r="H24" s="525"/>
      <c r="I24" s="525"/>
      <c r="J24" s="525"/>
      <c r="K24" s="525"/>
      <c r="L24" s="525"/>
      <c r="M24" s="525"/>
      <c r="N24" s="525"/>
      <c r="O24" s="525"/>
      <c r="P24" s="525"/>
      <c r="Q24" s="525"/>
      <c r="R24" s="525"/>
      <c r="S24" s="525"/>
      <c r="T24" s="525"/>
      <c r="U24" s="525"/>
      <c r="V24" s="525"/>
      <c r="W24" s="525"/>
      <c r="X24" s="525"/>
      <c r="Y24" s="525"/>
      <c r="Z24" s="525"/>
      <c r="AA24" s="525"/>
      <c r="AB24" s="522" t="s">
        <v>153</v>
      </c>
      <c r="AC24" s="523"/>
      <c r="AD24" s="526"/>
      <c r="AE24" s="527"/>
      <c r="AF24" s="527"/>
      <c r="AG24" s="527"/>
      <c r="AH24" s="527"/>
      <c r="AI24" s="527"/>
      <c r="AJ24" s="527"/>
      <c r="AK24" s="527"/>
      <c r="AL24" s="528"/>
      <c r="AM24" s="266"/>
    </row>
    <row r="25" spans="2:39" ht="18" customHeight="1" x14ac:dyDescent="0.2">
      <c r="B25" s="522" t="s">
        <v>152</v>
      </c>
      <c r="C25" s="523"/>
      <c r="D25" s="524"/>
      <c r="E25" s="525"/>
      <c r="F25" s="525"/>
      <c r="G25" s="525"/>
      <c r="H25" s="525"/>
      <c r="I25" s="525"/>
      <c r="J25" s="525"/>
      <c r="K25" s="525"/>
      <c r="L25" s="525"/>
      <c r="M25" s="525"/>
      <c r="N25" s="525"/>
      <c r="O25" s="525"/>
      <c r="P25" s="525"/>
      <c r="Q25" s="525"/>
      <c r="R25" s="525"/>
      <c r="S25" s="525"/>
      <c r="T25" s="525"/>
      <c r="U25" s="525"/>
      <c r="V25" s="525"/>
      <c r="W25" s="525"/>
      <c r="X25" s="525"/>
      <c r="Y25" s="525"/>
      <c r="Z25" s="525"/>
      <c r="AA25" s="525"/>
      <c r="AB25" s="522" t="s">
        <v>153</v>
      </c>
      <c r="AC25" s="523"/>
      <c r="AD25" s="526"/>
      <c r="AE25" s="527"/>
      <c r="AF25" s="527"/>
      <c r="AG25" s="527"/>
      <c r="AH25" s="527"/>
      <c r="AI25" s="527"/>
      <c r="AJ25" s="527"/>
      <c r="AK25" s="527"/>
      <c r="AL25" s="528"/>
      <c r="AM25" s="266"/>
    </row>
    <row r="26" spans="2:39" ht="18" customHeight="1" x14ac:dyDescent="0.2">
      <c r="B26" s="522" t="s">
        <v>152</v>
      </c>
      <c r="C26" s="523"/>
      <c r="D26" s="524"/>
      <c r="E26" s="525"/>
      <c r="F26" s="525"/>
      <c r="G26" s="525"/>
      <c r="H26" s="525"/>
      <c r="I26" s="525"/>
      <c r="J26" s="525"/>
      <c r="K26" s="525"/>
      <c r="L26" s="525"/>
      <c r="M26" s="525"/>
      <c r="N26" s="525"/>
      <c r="O26" s="525"/>
      <c r="P26" s="525"/>
      <c r="Q26" s="525"/>
      <c r="R26" s="525"/>
      <c r="S26" s="525"/>
      <c r="T26" s="525"/>
      <c r="U26" s="525"/>
      <c r="V26" s="525"/>
      <c r="W26" s="525"/>
      <c r="X26" s="525"/>
      <c r="Y26" s="525"/>
      <c r="Z26" s="525"/>
      <c r="AA26" s="525"/>
      <c r="AB26" s="522" t="s">
        <v>153</v>
      </c>
      <c r="AC26" s="523"/>
      <c r="AD26" s="526"/>
      <c r="AE26" s="527"/>
      <c r="AF26" s="527"/>
      <c r="AG26" s="527"/>
      <c r="AH26" s="527"/>
      <c r="AI26" s="527"/>
      <c r="AJ26" s="527"/>
      <c r="AK26" s="527"/>
      <c r="AL26" s="528"/>
      <c r="AM26" s="266"/>
    </row>
    <row r="27" spans="2:39" ht="18" customHeight="1" x14ac:dyDescent="0.2">
      <c r="B27" s="522" t="s">
        <v>152</v>
      </c>
      <c r="C27" s="523"/>
      <c r="D27" s="524"/>
      <c r="E27" s="525"/>
      <c r="F27" s="525"/>
      <c r="G27" s="525"/>
      <c r="H27" s="525"/>
      <c r="I27" s="525"/>
      <c r="J27" s="525"/>
      <c r="K27" s="525"/>
      <c r="L27" s="525"/>
      <c r="M27" s="525"/>
      <c r="N27" s="525"/>
      <c r="O27" s="525"/>
      <c r="P27" s="525"/>
      <c r="Q27" s="525"/>
      <c r="R27" s="525"/>
      <c r="S27" s="525"/>
      <c r="T27" s="525"/>
      <c r="U27" s="525"/>
      <c r="V27" s="525"/>
      <c r="W27" s="525"/>
      <c r="X27" s="525"/>
      <c r="Y27" s="525"/>
      <c r="Z27" s="525"/>
      <c r="AA27" s="525"/>
      <c r="AB27" s="522" t="s">
        <v>153</v>
      </c>
      <c r="AC27" s="523"/>
      <c r="AD27" s="526"/>
      <c r="AE27" s="527"/>
      <c r="AF27" s="527"/>
      <c r="AG27" s="527"/>
      <c r="AH27" s="527"/>
      <c r="AI27" s="527"/>
      <c r="AJ27" s="527"/>
      <c r="AK27" s="527"/>
      <c r="AL27" s="528"/>
      <c r="AM27" s="266"/>
    </row>
    <row r="28" spans="2:39" ht="18" customHeight="1" x14ac:dyDescent="0.2">
      <c r="B28" s="522" t="s">
        <v>152</v>
      </c>
      <c r="C28" s="523"/>
      <c r="D28" s="524"/>
      <c r="E28" s="525"/>
      <c r="F28" s="525"/>
      <c r="G28" s="525"/>
      <c r="H28" s="525"/>
      <c r="I28" s="525"/>
      <c r="J28" s="525"/>
      <c r="K28" s="525"/>
      <c r="L28" s="525"/>
      <c r="M28" s="525"/>
      <c r="N28" s="525"/>
      <c r="O28" s="525"/>
      <c r="P28" s="525"/>
      <c r="Q28" s="525"/>
      <c r="R28" s="525"/>
      <c r="S28" s="525"/>
      <c r="T28" s="525"/>
      <c r="U28" s="525"/>
      <c r="V28" s="525"/>
      <c r="W28" s="525"/>
      <c r="X28" s="525"/>
      <c r="Y28" s="525"/>
      <c r="Z28" s="525"/>
      <c r="AA28" s="525"/>
      <c r="AB28" s="522" t="s">
        <v>153</v>
      </c>
      <c r="AC28" s="523"/>
      <c r="AD28" s="526"/>
      <c r="AE28" s="527"/>
      <c r="AF28" s="527"/>
      <c r="AG28" s="527"/>
      <c r="AH28" s="527"/>
      <c r="AI28" s="527"/>
      <c r="AJ28" s="527"/>
      <c r="AK28" s="527"/>
      <c r="AL28" s="528"/>
      <c r="AM28" s="266"/>
    </row>
    <row r="29" spans="2:39" x14ac:dyDescent="0.2">
      <c r="B29" s="271"/>
      <c r="C29" s="271"/>
      <c r="D29" s="271"/>
      <c r="E29" s="271"/>
      <c r="F29" s="271"/>
      <c r="G29" s="271"/>
      <c r="H29" s="271"/>
    </row>
    <row r="30" spans="2:39" x14ac:dyDescent="0.2">
      <c r="B30" s="110"/>
    </row>
  </sheetData>
  <sheetProtection password="DBAD" sheet="1" objects="1" scenarios="1"/>
  <mergeCells count="77">
    <mergeCell ref="B1:AL1"/>
    <mergeCell ref="B2:AL2"/>
    <mergeCell ref="B3:AM3"/>
    <mergeCell ref="B4:AM4"/>
    <mergeCell ref="B5:F5"/>
    <mergeCell ref="G5:R5"/>
    <mergeCell ref="T5:AA5"/>
    <mergeCell ref="AB5:AL5"/>
    <mergeCell ref="B6:F6"/>
    <mergeCell ref="G6:AL6"/>
    <mergeCell ref="B7:G7"/>
    <mergeCell ref="H7:AL7"/>
    <mergeCell ref="B8:H8"/>
    <mergeCell ref="I8:AL8"/>
    <mergeCell ref="Y9:AC9"/>
    <mergeCell ref="AD9:AL9"/>
    <mergeCell ref="B10:J10"/>
    <mergeCell ref="K10:AL10"/>
    <mergeCell ref="B11:C11"/>
    <mergeCell ref="D11:J11"/>
    <mergeCell ref="K11:L11"/>
    <mergeCell ref="M11:P11"/>
    <mergeCell ref="Q11:S11"/>
    <mergeCell ref="T11:X11"/>
    <mergeCell ref="B9:C9"/>
    <mergeCell ref="D9:J9"/>
    <mergeCell ref="K9:L9"/>
    <mergeCell ref="M9:P9"/>
    <mergeCell ref="Q9:S9"/>
    <mergeCell ref="T9:X9"/>
    <mergeCell ref="B15:AL15"/>
    <mergeCell ref="Y11:AC11"/>
    <mergeCell ref="AD11:AL11"/>
    <mergeCell ref="B12:J12"/>
    <mergeCell ref="K12:R12"/>
    <mergeCell ref="S12:AB12"/>
    <mergeCell ref="AC12:AM12"/>
    <mergeCell ref="B13:J13"/>
    <mergeCell ref="K13:R13"/>
    <mergeCell ref="S13:AB13"/>
    <mergeCell ref="AC13:AL13"/>
    <mergeCell ref="B14:AM14"/>
    <mergeCell ref="B16:AM16"/>
    <mergeCell ref="B17:AM17"/>
    <mergeCell ref="B18:C18"/>
    <mergeCell ref="F18:H18"/>
    <mergeCell ref="I18:S18"/>
    <mergeCell ref="V18:X18"/>
    <mergeCell ref="Y18:AL18"/>
    <mergeCell ref="B19:AM19"/>
    <mergeCell ref="B20:AM20"/>
    <mergeCell ref="B21:C21"/>
    <mergeCell ref="F21:S21"/>
    <mergeCell ref="V21:X21"/>
    <mergeCell ref="Y21:AL21"/>
    <mergeCell ref="B22:AM22"/>
    <mergeCell ref="B23:AM23"/>
    <mergeCell ref="B24:C24"/>
    <mergeCell ref="D24:AA24"/>
    <mergeCell ref="AB24:AC24"/>
    <mergeCell ref="AD24:AL24"/>
    <mergeCell ref="B25:C25"/>
    <mergeCell ref="D25:AA25"/>
    <mergeCell ref="AB25:AC25"/>
    <mergeCell ref="AD25:AL25"/>
    <mergeCell ref="B26:C26"/>
    <mergeCell ref="D26:AA26"/>
    <mergeCell ref="AB26:AC26"/>
    <mergeCell ref="AD26:AL26"/>
    <mergeCell ref="B27:C27"/>
    <mergeCell ref="D27:AA27"/>
    <mergeCell ref="AB27:AC27"/>
    <mergeCell ref="AD27:AL27"/>
    <mergeCell ref="B28:C28"/>
    <mergeCell ref="D28:AA28"/>
    <mergeCell ref="AB28:AC28"/>
    <mergeCell ref="AD28:AL28"/>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P42"/>
  <sheetViews>
    <sheetView workbookViewId="0">
      <selection activeCell="B1" sqref="B1:G1"/>
    </sheetView>
  </sheetViews>
  <sheetFormatPr defaultColWidth="9.140625" defaultRowHeight="15" x14ac:dyDescent="0.25"/>
  <cols>
    <col min="1" max="1" width="2.5703125" style="91" customWidth="1"/>
    <col min="2" max="2" width="35.28515625" style="91" customWidth="1"/>
    <col min="3" max="3" width="25" style="91" customWidth="1"/>
    <col min="4" max="7" width="12.5703125" style="91" customWidth="1"/>
    <col min="8" max="8" width="15.28515625" style="91" customWidth="1"/>
    <col min="9" max="9" width="2.28515625" style="91" customWidth="1"/>
    <col min="10" max="16384" width="9.140625" style="91"/>
  </cols>
  <sheetData>
    <row r="1" spans="1:16" ht="25.5" customHeight="1" x14ac:dyDescent="0.25">
      <c r="A1" s="298"/>
      <c r="B1" s="555" t="s">
        <v>154</v>
      </c>
      <c r="C1" s="555"/>
      <c r="D1" s="555"/>
      <c r="E1" s="555"/>
      <c r="F1" s="555"/>
      <c r="G1" s="555"/>
      <c r="H1" s="114">
        <f>'[1]Section A'!F4</f>
        <v>0</v>
      </c>
      <c r="I1" s="383"/>
      <c r="J1" s="383"/>
      <c r="K1" s="383"/>
      <c r="L1" s="383"/>
      <c r="M1" s="383"/>
      <c r="N1" s="383"/>
      <c r="O1" s="383"/>
      <c r="P1" s="383"/>
    </row>
    <row r="2" spans="1:16" ht="67.5" customHeight="1" x14ac:dyDescent="0.25">
      <c r="A2" s="298"/>
      <c r="B2" s="550" t="s">
        <v>336</v>
      </c>
      <c r="C2" s="550"/>
      <c r="D2" s="550"/>
      <c r="E2" s="550"/>
      <c r="F2" s="550"/>
      <c r="G2" s="550"/>
      <c r="H2" s="550"/>
      <c r="I2" s="384"/>
      <c r="J2" s="384"/>
      <c r="K2" s="298"/>
    </row>
    <row r="3" spans="1:16" ht="6.75" customHeight="1" x14ac:dyDescent="0.25">
      <c r="A3" s="298"/>
      <c r="B3" s="385"/>
      <c r="C3" s="385"/>
      <c r="D3" s="385"/>
      <c r="E3" s="385"/>
      <c r="F3" s="385"/>
      <c r="G3" s="385"/>
      <c r="H3" s="385"/>
      <c r="I3" s="384"/>
      <c r="J3" s="384"/>
      <c r="K3" s="298"/>
    </row>
    <row r="4" spans="1:16" ht="6.75" customHeight="1" x14ac:dyDescent="0.25">
      <c r="A4" s="298"/>
      <c r="B4" s="148"/>
      <c r="C4" s="148"/>
      <c r="D4" s="148"/>
      <c r="E4" s="148"/>
      <c r="F4" s="148"/>
      <c r="G4" s="148"/>
      <c r="H4" s="386"/>
      <c r="I4" s="299"/>
      <c r="J4" s="234"/>
    </row>
    <row r="5" spans="1:16" x14ac:dyDescent="0.25">
      <c r="A5" s="298"/>
      <c r="B5" s="556" t="s">
        <v>155</v>
      </c>
      <c r="C5" s="556" t="s">
        <v>156</v>
      </c>
      <c r="D5" s="556" t="s">
        <v>157</v>
      </c>
      <c r="E5" s="556"/>
      <c r="F5" s="556"/>
      <c r="G5" s="556"/>
      <c r="H5" s="556" t="s">
        <v>158</v>
      </c>
      <c r="I5" s="299"/>
      <c r="J5" s="234"/>
    </row>
    <row r="6" spans="1:16" ht="25.5" x14ac:dyDescent="0.25">
      <c r="A6" s="298"/>
      <c r="B6" s="556"/>
      <c r="C6" s="556"/>
      <c r="D6" s="360" t="s">
        <v>159</v>
      </c>
      <c r="E6" s="360" t="s">
        <v>160</v>
      </c>
      <c r="F6" s="340" t="s">
        <v>161</v>
      </c>
      <c r="G6" s="340" t="s">
        <v>162</v>
      </c>
      <c r="H6" s="556"/>
      <c r="I6" s="299"/>
      <c r="J6" s="387" t="s">
        <v>163</v>
      </c>
    </row>
    <row r="7" spans="1:16" x14ac:dyDescent="0.25">
      <c r="A7" s="298"/>
      <c r="B7" s="148"/>
      <c r="C7" s="148"/>
      <c r="D7" s="190"/>
      <c r="E7" s="367"/>
      <c r="F7" s="368"/>
      <c r="G7" s="367"/>
      <c r="H7" s="154">
        <f>ROUND(D7*F7*G7,0)</f>
        <v>0</v>
      </c>
      <c r="I7" s="127"/>
      <c r="J7" s="388"/>
    </row>
    <row r="8" spans="1:16" x14ac:dyDescent="0.25">
      <c r="A8" s="298"/>
      <c r="B8" s="148"/>
      <c r="C8" s="148"/>
      <c r="D8" s="190"/>
      <c r="E8" s="367"/>
      <c r="F8" s="368"/>
      <c r="G8" s="367"/>
      <c r="H8" s="154">
        <f t="shared" ref="H8:H20" si="0">ROUND(D8*F8*G8,0)</f>
        <v>0</v>
      </c>
      <c r="I8" s="127"/>
      <c r="J8" s="388"/>
    </row>
    <row r="9" spans="1:16" x14ac:dyDescent="0.25">
      <c r="A9" s="298"/>
      <c r="B9" s="148"/>
      <c r="C9" s="148"/>
      <c r="D9" s="190"/>
      <c r="E9" s="367"/>
      <c r="F9" s="368"/>
      <c r="G9" s="367"/>
      <c r="H9" s="154">
        <f t="shared" si="0"/>
        <v>0</v>
      </c>
      <c r="I9" s="127"/>
      <c r="J9" s="388"/>
    </row>
    <row r="10" spans="1:16" x14ac:dyDescent="0.25">
      <c r="A10" s="298"/>
      <c r="B10" s="148"/>
      <c r="C10" s="148"/>
      <c r="D10" s="190"/>
      <c r="E10" s="367"/>
      <c r="F10" s="368"/>
      <c r="G10" s="367"/>
      <c r="H10" s="154">
        <f t="shared" si="0"/>
        <v>0</v>
      </c>
      <c r="I10" s="127"/>
      <c r="J10" s="388"/>
    </row>
    <row r="11" spans="1:16" x14ac:dyDescent="0.25">
      <c r="A11" s="298"/>
      <c r="B11" s="148"/>
      <c r="C11" s="148"/>
      <c r="D11" s="190"/>
      <c r="E11" s="367"/>
      <c r="F11" s="368"/>
      <c r="G11" s="367"/>
      <c r="H11" s="154">
        <f t="shared" si="0"/>
        <v>0</v>
      </c>
      <c r="I11" s="127"/>
      <c r="J11" s="388"/>
    </row>
    <row r="12" spans="1:16" x14ac:dyDescent="0.25">
      <c r="A12" s="298"/>
      <c r="B12" s="148"/>
      <c r="C12" s="148"/>
      <c r="D12" s="190"/>
      <c r="E12" s="367"/>
      <c r="F12" s="368"/>
      <c r="G12" s="367"/>
      <c r="H12" s="154">
        <f t="shared" si="0"/>
        <v>0</v>
      </c>
      <c r="I12" s="127"/>
      <c r="J12" s="388"/>
    </row>
    <row r="13" spans="1:16" x14ac:dyDescent="0.25">
      <c r="A13" s="298"/>
      <c r="B13" s="148"/>
      <c r="C13" s="148"/>
      <c r="D13" s="190"/>
      <c r="E13" s="367"/>
      <c r="F13" s="368"/>
      <c r="G13" s="367"/>
      <c r="H13" s="154">
        <f t="shared" si="0"/>
        <v>0</v>
      </c>
      <c r="I13" s="127"/>
      <c r="J13" s="388"/>
    </row>
    <row r="14" spans="1:16" x14ac:dyDescent="0.25">
      <c r="A14" s="298"/>
      <c r="B14" s="148"/>
      <c r="C14" s="148"/>
      <c r="D14" s="190"/>
      <c r="E14" s="367"/>
      <c r="F14" s="368"/>
      <c r="G14" s="367"/>
      <c r="H14" s="154">
        <f t="shared" si="0"/>
        <v>0</v>
      </c>
      <c r="I14" s="127"/>
      <c r="J14" s="388"/>
    </row>
    <row r="15" spans="1:16" x14ac:dyDescent="0.25">
      <c r="A15" s="298"/>
      <c r="B15" s="148"/>
      <c r="C15" s="148"/>
      <c r="D15" s="190"/>
      <c r="E15" s="367"/>
      <c r="F15" s="368"/>
      <c r="G15" s="367"/>
      <c r="H15" s="154">
        <f t="shared" si="0"/>
        <v>0</v>
      </c>
      <c r="I15" s="127"/>
      <c r="J15" s="388"/>
    </row>
    <row r="16" spans="1:16" x14ac:dyDescent="0.25">
      <c r="A16" s="298"/>
      <c r="B16" s="148"/>
      <c r="C16" s="148"/>
      <c r="D16" s="190"/>
      <c r="E16" s="367"/>
      <c r="F16" s="368"/>
      <c r="G16" s="367"/>
      <c r="H16" s="154">
        <f t="shared" si="0"/>
        <v>0</v>
      </c>
      <c r="I16" s="127"/>
      <c r="J16" s="388"/>
    </row>
    <row r="17" spans="1:13" x14ac:dyDescent="0.25">
      <c r="A17" s="298"/>
      <c r="B17" s="148"/>
      <c r="C17" s="148"/>
      <c r="D17" s="190"/>
      <c r="E17" s="367"/>
      <c r="F17" s="368"/>
      <c r="G17" s="367"/>
      <c r="H17" s="154">
        <f t="shared" si="0"/>
        <v>0</v>
      </c>
      <c r="I17" s="127"/>
      <c r="J17" s="388"/>
    </row>
    <row r="18" spans="1:13" x14ac:dyDescent="0.25">
      <c r="A18" s="298"/>
      <c r="B18" s="148"/>
      <c r="C18" s="148"/>
      <c r="D18" s="190"/>
      <c r="E18" s="367"/>
      <c r="F18" s="368"/>
      <c r="G18" s="367"/>
      <c r="H18" s="154">
        <f t="shared" si="0"/>
        <v>0</v>
      </c>
      <c r="I18" s="127"/>
      <c r="J18" s="388"/>
    </row>
    <row r="19" spans="1:13" x14ac:dyDescent="0.25">
      <c r="A19" s="298"/>
      <c r="B19" s="148"/>
      <c r="C19" s="148"/>
      <c r="D19" s="190"/>
      <c r="E19" s="367"/>
      <c r="F19" s="368"/>
      <c r="G19" s="367"/>
      <c r="H19" s="154">
        <f t="shared" si="0"/>
        <v>0</v>
      </c>
      <c r="I19" s="127"/>
      <c r="J19" s="388"/>
    </row>
    <row r="20" spans="1:13" ht="17.25" x14ac:dyDescent="0.4">
      <c r="A20" s="298"/>
      <c r="B20" s="148"/>
      <c r="C20" s="148"/>
      <c r="D20" s="190"/>
      <c r="E20" s="367"/>
      <c r="F20" s="368"/>
      <c r="G20" s="367"/>
      <c r="H20" s="361">
        <f t="shared" si="0"/>
        <v>0</v>
      </c>
      <c r="I20" s="389"/>
      <c r="J20" s="126"/>
      <c r="L20" s="298"/>
    </row>
    <row r="21" spans="1:13" x14ac:dyDescent="0.25">
      <c r="A21" s="298"/>
      <c r="B21" s="362"/>
      <c r="C21" s="362"/>
      <c r="D21" s="379"/>
      <c r="E21" s="364"/>
      <c r="F21" s="365"/>
      <c r="G21" s="366" t="s">
        <v>164</v>
      </c>
      <c r="H21" s="154">
        <f>ROUND(SUM(H7:H20),0)</f>
        <v>0</v>
      </c>
      <c r="I21" s="389"/>
      <c r="J21" s="126" t="s">
        <v>165</v>
      </c>
    </row>
    <row r="22" spans="1:13" x14ac:dyDescent="0.25">
      <c r="A22" s="298"/>
      <c r="B22" s="148"/>
      <c r="C22" s="148"/>
      <c r="D22" s="190"/>
      <c r="E22" s="367"/>
      <c r="F22" s="368"/>
      <c r="G22" s="367"/>
      <c r="H22" s="369"/>
      <c r="I22" s="127"/>
      <c r="J22" s="388"/>
    </row>
    <row r="23" spans="1:13" ht="17.25" x14ac:dyDescent="0.4">
      <c r="A23" s="298"/>
      <c r="B23" s="390"/>
      <c r="C23" s="391"/>
      <c r="D23" s="190"/>
      <c r="E23" s="367"/>
      <c r="F23" s="368"/>
      <c r="G23" s="367"/>
      <c r="H23" s="123">
        <f>ROUND(D23*F23*G23,0)</f>
        <v>0</v>
      </c>
      <c r="I23" s="298"/>
    </row>
    <row r="24" spans="1:13" x14ac:dyDescent="0.25">
      <c r="A24" s="298"/>
      <c r="B24" s="117"/>
      <c r="C24" s="117"/>
      <c r="D24" s="118"/>
      <c r="E24" s="119"/>
      <c r="F24" s="548" t="s">
        <v>166</v>
      </c>
      <c r="G24" s="548"/>
      <c r="H24" s="120">
        <f>ROUND(SUM(H23:H23),0)</f>
        <v>0</v>
      </c>
      <c r="I24" s="298"/>
      <c r="J24" s="126" t="s">
        <v>167</v>
      </c>
    </row>
    <row r="25" spans="1:13" x14ac:dyDescent="0.25">
      <c r="A25" s="298"/>
      <c r="B25" s="148"/>
      <c r="C25" s="148"/>
      <c r="D25" s="190"/>
      <c r="E25" s="367"/>
      <c r="F25" s="368"/>
      <c r="G25" s="367"/>
      <c r="H25" s="369"/>
      <c r="I25" s="127"/>
      <c r="J25" s="388"/>
    </row>
    <row r="26" spans="1:13" x14ac:dyDescent="0.25">
      <c r="A26" s="298"/>
      <c r="B26" s="76" t="s">
        <v>337</v>
      </c>
      <c r="C26" s="133"/>
      <c r="D26" s="133"/>
      <c r="E26" s="133"/>
      <c r="F26" s="133"/>
      <c r="G26" s="133"/>
      <c r="H26" s="156"/>
      <c r="I26" s="298"/>
      <c r="J26" s="126" t="s">
        <v>168</v>
      </c>
    </row>
    <row r="27" spans="1:13" ht="15" customHeight="1" x14ac:dyDescent="0.25">
      <c r="A27" s="298"/>
      <c r="B27" s="549" t="s">
        <v>291</v>
      </c>
      <c r="C27" s="550"/>
      <c r="D27" s="550"/>
      <c r="E27" s="550"/>
      <c r="F27" s="550"/>
      <c r="G27" s="550"/>
      <c r="H27" s="551"/>
      <c r="I27" s="298"/>
    </row>
    <row r="28" spans="1:13" ht="15" customHeight="1" x14ac:dyDescent="0.25">
      <c r="A28" s="298"/>
      <c r="B28" s="549"/>
      <c r="C28" s="550"/>
      <c r="D28" s="550"/>
      <c r="E28" s="550"/>
      <c r="F28" s="550"/>
      <c r="G28" s="550"/>
      <c r="H28" s="551"/>
      <c r="I28" s="298"/>
      <c r="L28" s="298"/>
      <c r="M28" s="298"/>
    </row>
    <row r="29" spans="1:13" ht="18" customHeight="1" x14ac:dyDescent="0.25">
      <c r="A29" s="298"/>
      <c r="B29" s="549"/>
      <c r="C29" s="550"/>
      <c r="D29" s="550"/>
      <c r="E29" s="550"/>
      <c r="F29" s="550"/>
      <c r="G29" s="550"/>
      <c r="H29" s="551"/>
      <c r="I29" s="298"/>
      <c r="L29" s="298"/>
      <c r="M29" s="298"/>
    </row>
    <row r="30" spans="1:13" x14ac:dyDescent="0.25">
      <c r="A30" s="298"/>
      <c r="B30" s="549"/>
      <c r="C30" s="550"/>
      <c r="D30" s="550"/>
      <c r="E30" s="550"/>
      <c r="F30" s="550"/>
      <c r="G30" s="550"/>
      <c r="H30" s="551"/>
      <c r="I30" s="298"/>
      <c r="J30" s="126"/>
      <c r="K30" s="298"/>
      <c r="L30" s="298"/>
      <c r="M30" s="298"/>
    </row>
    <row r="31" spans="1:13" x14ac:dyDescent="0.25">
      <c r="A31" s="298"/>
      <c r="B31" s="303"/>
      <c r="C31" s="304"/>
      <c r="D31" s="304"/>
      <c r="E31" s="304"/>
      <c r="F31" s="216"/>
      <c r="G31" s="293" t="s">
        <v>164</v>
      </c>
      <c r="H31" s="305">
        <f>ROUND(H21,0)</f>
        <v>0</v>
      </c>
      <c r="I31" s="298"/>
      <c r="J31" s="126" t="s">
        <v>169</v>
      </c>
      <c r="L31" s="298"/>
      <c r="M31" s="298"/>
    </row>
    <row r="32" spans="1:13" ht="11.25" customHeight="1" x14ac:dyDescent="0.25">
      <c r="A32" s="298"/>
      <c r="B32" s="298"/>
      <c r="C32" s="298"/>
      <c r="D32" s="298"/>
      <c r="E32" s="298"/>
      <c r="F32" s="298"/>
      <c r="G32" s="298"/>
      <c r="H32" s="298"/>
      <c r="I32" s="298"/>
      <c r="L32" s="298"/>
      <c r="M32" s="298"/>
    </row>
    <row r="33" spans="1:13" ht="11.25" customHeight="1" x14ac:dyDescent="0.25">
      <c r="A33" s="298"/>
      <c r="B33" s="298"/>
      <c r="C33" s="298"/>
      <c r="D33" s="298"/>
      <c r="E33" s="298"/>
      <c r="F33" s="298"/>
      <c r="G33" s="298"/>
      <c r="H33" s="298"/>
      <c r="I33" s="298"/>
      <c r="L33" s="298"/>
      <c r="M33" s="298"/>
    </row>
    <row r="34" spans="1:13" x14ac:dyDescent="0.25">
      <c r="A34" s="298"/>
      <c r="B34" s="300" t="s">
        <v>338</v>
      </c>
      <c r="C34" s="306"/>
      <c r="D34" s="307"/>
      <c r="E34" s="307"/>
      <c r="F34" s="307"/>
      <c r="G34" s="307"/>
      <c r="H34" s="308"/>
      <c r="I34" s="298"/>
      <c r="J34" s="126" t="s">
        <v>168</v>
      </c>
      <c r="L34" s="298"/>
      <c r="M34" s="298"/>
    </row>
    <row r="35" spans="1:13" ht="18.75" customHeight="1" x14ac:dyDescent="0.25">
      <c r="A35" s="298"/>
      <c r="B35" s="552"/>
      <c r="C35" s="553"/>
      <c r="D35" s="553"/>
      <c r="E35" s="553"/>
      <c r="F35" s="553"/>
      <c r="G35" s="553"/>
      <c r="H35" s="554"/>
      <c r="I35" s="298"/>
      <c r="L35" s="298"/>
      <c r="M35" s="298"/>
    </row>
    <row r="36" spans="1:13" ht="18.75" customHeight="1" x14ac:dyDescent="0.25">
      <c r="A36" s="298"/>
      <c r="B36" s="552"/>
      <c r="C36" s="553"/>
      <c r="D36" s="553"/>
      <c r="E36" s="553"/>
      <c r="F36" s="553"/>
      <c r="G36" s="553"/>
      <c r="H36" s="554"/>
      <c r="I36" s="298"/>
      <c r="L36" s="298"/>
      <c r="M36" s="298"/>
    </row>
    <row r="37" spans="1:13" x14ac:dyDescent="0.25">
      <c r="A37" s="298"/>
      <c r="B37" s="309"/>
      <c r="C37" s="310"/>
      <c r="D37" s="310"/>
      <c r="E37" s="310"/>
      <c r="F37" s="217"/>
      <c r="G37" s="218" t="s">
        <v>166</v>
      </c>
      <c r="H37" s="305">
        <f>ROUND(H24,0)</f>
        <v>0</v>
      </c>
      <c r="I37" s="298"/>
      <c r="J37" s="126" t="s">
        <v>170</v>
      </c>
      <c r="L37" s="298"/>
      <c r="M37" s="298"/>
    </row>
    <row r="38" spans="1:13" ht="9.75" customHeight="1" x14ac:dyDescent="0.25">
      <c r="A38" s="298"/>
      <c r="B38" s="298"/>
      <c r="C38" s="298"/>
      <c r="D38" s="298"/>
      <c r="E38" s="298"/>
      <c r="F38" s="298"/>
      <c r="G38" s="298"/>
      <c r="H38" s="219"/>
      <c r="I38" s="298"/>
      <c r="L38" s="298"/>
      <c r="M38" s="298"/>
    </row>
    <row r="39" spans="1:13" ht="18" customHeight="1" x14ac:dyDescent="0.25">
      <c r="A39" s="298"/>
      <c r="B39" s="298"/>
      <c r="C39" s="298"/>
      <c r="D39" s="298"/>
      <c r="E39" s="298"/>
      <c r="F39" s="311"/>
      <c r="G39" s="312" t="s">
        <v>339</v>
      </c>
      <c r="H39" s="294">
        <f>+H37+H31</f>
        <v>0</v>
      </c>
      <c r="I39" s="298"/>
      <c r="J39" s="147" t="s">
        <v>171</v>
      </c>
    </row>
    <row r="40" spans="1:13" x14ac:dyDescent="0.25">
      <c r="A40" s="298"/>
      <c r="B40" s="298"/>
      <c r="C40" s="298"/>
      <c r="D40" s="298"/>
      <c r="E40" s="298"/>
      <c r="F40" s="298"/>
      <c r="G40" s="298"/>
      <c r="H40" s="298"/>
      <c r="I40" s="298"/>
    </row>
    <row r="41" spans="1:13" ht="13.5" customHeight="1" x14ac:dyDescent="0.25">
      <c r="B41" s="298"/>
      <c r="C41" s="298"/>
      <c r="D41" s="298"/>
      <c r="E41" s="298"/>
      <c r="F41" s="312"/>
      <c r="G41" s="312"/>
      <c r="H41" s="392"/>
      <c r="I41" s="298"/>
    </row>
    <row r="42" spans="1:13" x14ac:dyDescent="0.25">
      <c r="B42" s="298"/>
      <c r="C42" s="298"/>
      <c r="D42" s="298"/>
      <c r="E42" s="298"/>
      <c r="F42" s="298"/>
      <c r="G42" s="298"/>
      <c r="H42" s="298"/>
      <c r="I42" s="298"/>
    </row>
  </sheetData>
  <sheetProtection algorithmName="SHA-512" hashValue="CbCs7Bj1B3YywskO8iVNm9MmRrK4hyty+juqsBlVqNUwEo0dnCrw6zC+QEed+y1khqSY8drNBGI6I8yRc9xoqQ==" saltValue="3/poNaWy9oyh07uoEqCXmg==" spinCount="100000" sheet="1" insertRows="0"/>
  <mergeCells count="9">
    <mergeCell ref="F24:G24"/>
    <mergeCell ref="B27:H30"/>
    <mergeCell ref="B35:H36"/>
    <mergeCell ref="B1:G1"/>
    <mergeCell ref="B2:H2"/>
    <mergeCell ref="B5:B6"/>
    <mergeCell ref="C5:C6"/>
    <mergeCell ref="D5:G5"/>
    <mergeCell ref="H5:H6"/>
  </mergeCells>
  <pageMargins left="0.7" right="0.7" top="0.75" bottom="0.75" header="0.3" footer="0.3"/>
  <pageSetup scale="95"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Q224"/>
  <sheetViews>
    <sheetView workbookViewId="0">
      <selection activeCell="B1" sqref="B1:G1"/>
    </sheetView>
  </sheetViews>
  <sheetFormatPr defaultColWidth="9.140625" defaultRowHeight="15" x14ac:dyDescent="0.25"/>
  <cols>
    <col min="1" max="1" width="2.85546875" style="91" customWidth="1"/>
    <col min="2" max="2" width="47" style="91" customWidth="1"/>
    <col min="3" max="3" width="2.7109375" style="91" customWidth="1"/>
    <col min="4" max="4" width="14" style="91" customWidth="1"/>
    <col min="5" max="5" width="13.42578125" style="91" customWidth="1"/>
    <col min="6" max="7" width="15.85546875" style="91" customWidth="1"/>
    <col min="8" max="8" width="18.5703125" style="91" customWidth="1"/>
    <col min="9" max="9" width="3.28515625" style="91" customWidth="1"/>
    <col min="10" max="16384" width="9.140625" style="91"/>
  </cols>
  <sheetData>
    <row r="1" spans="1:17" ht="26.25" customHeight="1" x14ac:dyDescent="0.25">
      <c r="A1" s="298"/>
      <c r="B1" s="555" t="s">
        <v>154</v>
      </c>
      <c r="C1" s="555"/>
      <c r="D1" s="555"/>
      <c r="E1" s="555"/>
      <c r="F1" s="555"/>
      <c r="G1" s="555"/>
      <c r="H1" s="114">
        <f>'[1]Section A'!F4</f>
        <v>0</v>
      </c>
      <c r="I1" s="298"/>
      <c r="J1" s="298"/>
    </row>
    <row r="2" spans="1:17" ht="61.5" customHeight="1" x14ac:dyDescent="0.25">
      <c r="A2" s="298"/>
      <c r="B2" s="565" t="s">
        <v>340</v>
      </c>
      <c r="C2" s="565"/>
      <c r="D2" s="565"/>
      <c r="E2" s="565"/>
      <c r="F2" s="565"/>
      <c r="G2" s="565"/>
      <c r="H2" s="565"/>
      <c r="I2" s="115"/>
      <c r="J2" s="115"/>
    </row>
    <row r="3" spans="1:17" x14ac:dyDescent="0.25">
      <c r="A3" s="298"/>
      <c r="B3" s="116"/>
      <c r="C3" s="116"/>
      <c r="D3" s="116"/>
      <c r="E3" s="116"/>
      <c r="F3" s="116"/>
      <c r="G3" s="116"/>
      <c r="H3" s="116"/>
      <c r="I3" s="115"/>
      <c r="J3" s="115"/>
    </row>
    <row r="4" spans="1:17" ht="18.75" customHeight="1" x14ac:dyDescent="0.25">
      <c r="A4" s="298"/>
      <c r="B4" s="566" t="s">
        <v>155</v>
      </c>
      <c r="C4" s="566"/>
      <c r="D4" s="567" t="s">
        <v>173</v>
      </c>
      <c r="E4" s="567"/>
      <c r="F4" s="567" t="s">
        <v>157</v>
      </c>
      <c r="G4" s="567"/>
      <c r="H4" s="567" t="s">
        <v>174</v>
      </c>
      <c r="I4" s="115"/>
      <c r="J4" s="115"/>
    </row>
    <row r="5" spans="1:17" x14ac:dyDescent="0.25">
      <c r="A5" s="298"/>
      <c r="B5" s="566"/>
      <c r="C5" s="566"/>
      <c r="D5" s="567"/>
      <c r="E5" s="567"/>
      <c r="F5" s="354" t="s">
        <v>175</v>
      </c>
      <c r="G5" s="354" t="s">
        <v>176</v>
      </c>
      <c r="H5" s="567"/>
      <c r="I5" s="299"/>
      <c r="J5" s="299"/>
      <c r="K5" s="298"/>
      <c r="L5" s="298"/>
      <c r="M5" s="298"/>
      <c r="N5" s="298"/>
      <c r="O5" s="298"/>
      <c r="P5" s="298"/>
      <c r="Q5" s="298"/>
    </row>
    <row r="6" spans="1:17" x14ac:dyDescent="0.25">
      <c r="A6" s="298"/>
      <c r="B6" s="560"/>
      <c r="C6" s="560"/>
      <c r="D6" s="563"/>
      <c r="E6" s="563"/>
      <c r="F6" s="190"/>
      <c r="G6" s="368"/>
      <c r="H6" s="120">
        <f>ROUND(F6*G6,0)</f>
        <v>0</v>
      </c>
      <c r="I6" s="299"/>
      <c r="J6" s="299"/>
      <c r="K6" s="298"/>
      <c r="L6" s="298"/>
      <c r="M6" s="298"/>
      <c r="N6" s="298"/>
      <c r="O6" s="298"/>
      <c r="P6" s="298"/>
      <c r="Q6" s="298"/>
    </row>
    <row r="7" spans="1:17" x14ac:dyDescent="0.25">
      <c r="A7" s="298"/>
      <c r="B7" s="560"/>
      <c r="C7" s="560"/>
      <c r="D7" s="563"/>
      <c r="E7" s="563"/>
      <c r="F7" s="190"/>
      <c r="G7" s="368"/>
      <c r="H7" s="120">
        <f t="shared" ref="H7:H20" si="0">ROUND(F7*G7,0)</f>
        <v>0</v>
      </c>
      <c r="I7" s="299"/>
      <c r="J7" s="299"/>
      <c r="K7" s="298"/>
      <c r="L7" s="298"/>
      <c r="M7" s="298"/>
      <c r="N7" s="298"/>
      <c r="O7" s="298"/>
      <c r="P7" s="298"/>
      <c r="Q7" s="298"/>
    </row>
    <row r="8" spans="1:17" ht="14.45" customHeight="1" x14ac:dyDescent="0.25">
      <c r="A8" s="298"/>
      <c r="B8" s="560"/>
      <c r="C8" s="560"/>
      <c r="D8" s="563"/>
      <c r="E8" s="563"/>
      <c r="F8" s="190"/>
      <c r="G8" s="368"/>
      <c r="H8" s="120">
        <f t="shared" si="0"/>
        <v>0</v>
      </c>
      <c r="I8" s="299"/>
      <c r="J8" s="299"/>
      <c r="K8" s="298"/>
      <c r="L8" s="298"/>
      <c r="M8" s="298"/>
      <c r="N8" s="298"/>
      <c r="O8" s="298"/>
      <c r="P8" s="298"/>
      <c r="Q8" s="298"/>
    </row>
    <row r="9" spans="1:17" ht="14.45" customHeight="1" x14ac:dyDescent="0.25">
      <c r="A9" s="298"/>
      <c r="B9" s="560"/>
      <c r="C9" s="560"/>
      <c r="D9" s="563"/>
      <c r="E9" s="563"/>
      <c r="F9" s="190"/>
      <c r="G9" s="368"/>
      <c r="H9" s="120">
        <f t="shared" si="0"/>
        <v>0</v>
      </c>
      <c r="I9" s="299"/>
      <c r="J9" s="299"/>
      <c r="K9" s="298"/>
      <c r="L9" s="298"/>
      <c r="M9" s="298"/>
      <c r="N9" s="298"/>
      <c r="O9" s="298"/>
      <c r="P9" s="298"/>
      <c r="Q9" s="298"/>
    </row>
    <row r="10" spans="1:17" ht="14.45" customHeight="1" x14ac:dyDescent="0.25">
      <c r="A10" s="298"/>
      <c r="B10" s="560"/>
      <c r="C10" s="560"/>
      <c r="D10" s="563"/>
      <c r="E10" s="563"/>
      <c r="F10" s="190"/>
      <c r="G10" s="368"/>
      <c r="H10" s="120">
        <f t="shared" si="0"/>
        <v>0</v>
      </c>
      <c r="I10" s="299"/>
      <c r="J10" s="299"/>
      <c r="K10" s="298"/>
      <c r="L10" s="298"/>
      <c r="M10" s="298"/>
      <c r="N10" s="298"/>
      <c r="O10" s="298"/>
      <c r="P10" s="298"/>
      <c r="Q10" s="298"/>
    </row>
    <row r="11" spans="1:17" ht="14.45" customHeight="1" x14ac:dyDescent="0.25">
      <c r="A11" s="298"/>
      <c r="B11" s="560"/>
      <c r="C11" s="560"/>
      <c r="D11" s="563"/>
      <c r="E11" s="563"/>
      <c r="F11" s="190"/>
      <c r="G11" s="368"/>
      <c r="H11" s="120">
        <f t="shared" si="0"/>
        <v>0</v>
      </c>
      <c r="I11" s="299"/>
      <c r="J11" s="299"/>
      <c r="K11" s="298"/>
      <c r="L11" s="298"/>
      <c r="M11" s="298"/>
      <c r="N11" s="298"/>
      <c r="O11" s="298"/>
      <c r="P11" s="298"/>
      <c r="Q11" s="298"/>
    </row>
    <row r="12" spans="1:17" x14ac:dyDescent="0.25">
      <c r="A12" s="298"/>
      <c r="B12" s="560"/>
      <c r="C12" s="560"/>
      <c r="D12" s="563"/>
      <c r="E12" s="563"/>
      <c r="F12" s="190"/>
      <c r="G12" s="368"/>
      <c r="H12" s="120">
        <f t="shared" si="0"/>
        <v>0</v>
      </c>
      <c r="I12" s="299"/>
      <c r="J12" s="299"/>
      <c r="K12" s="298"/>
      <c r="L12" s="298"/>
      <c r="M12" s="298"/>
      <c r="N12" s="298"/>
      <c r="O12" s="298"/>
      <c r="P12" s="298"/>
      <c r="Q12" s="298"/>
    </row>
    <row r="13" spans="1:17" x14ac:dyDescent="0.25">
      <c r="A13" s="298"/>
      <c r="B13" s="560"/>
      <c r="C13" s="560"/>
      <c r="D13" s="563"/>
      <c r="E13" s="563"/>
      <c r="F13" s="190"/>
      <c r="G13" s="368"/>
      <c r="H13" s="120">
        <f t="shared" si="0"/>
        <v>0</v>
      </c>
      <c r="I13" s="299"/>
      <c r="J13" s="299"/>
      <c r="K13" s="298"/>
      <c r="L13" s="298"/>
      <c r="M13" s="298"/>
      <c r="N13" s="298"/>
      <c r="O13" s="298"/>
      <c r="P13" s="298"/>
      <c r="Q13" s="298"/>
    </row>
    <row r="14" spans="1:17" x14ac:dyDescent="0.25">
      <c r="A14" s="298"/>
      <c r="B14" s="560"/>
      <c r="C14" s="560"/>
      <c r="D14" s="563"/>
      <c r="E14" s="563"/>
      <c r="F14" s="190"/>
      <c r="G14" s="368"/>
      <c r="H14" s="120">
        <f t="shared" si="0"/>
        <v>0</v>
      </c>
      <c r="I14" s="299"/>
      <c r="J14" s="299"/>
      <c r="K14" s="298"/>
      <c r="L14" s="298"/>
      <c r="M14" s="298"/>
      <c r="N14" s="298"/>
      <c r="O14" s="298"/>
      <c r="P14" s="298"/>
      <c r="Q14" s="298"/>
    </row>
    <row r="15" spans="1:17" x14ac:dyDescent="0.25">
      <c r="A15" s="298"/>
      <c r="B15" s="393"/>
      <c r="C15" s="393"/>
      <c r="D15" s="394"/>
      <c r="E15" s="394"/>
      <c r="F15" s="190"/>
      <c r="G15" s="368"/>
      <c r="H15" s="120">
        <f t="shared" si="0"/>
        <v>0</v>
      </c>
      <c r="I15" s="299"/>
      <c r="J15" s="299"/>
      <c r="K15" s="298"/>
      <c r="L15" s="298"/>
      <c r="M15" s="298"/>
      <c r="N15" s="298"/>
      <c r="O15" s="298"/>
      <c r="P15" s="298"/>
      <c r="Q15" s="298"/>
    </row>
    <row r="16" spans="1:17" x14ac:dyDescent="0.25">
      <c r="A16" s="298"/>
      <c r="B16" s="560"/>
      <c r="C16" s="560"/>
      <c r="D16" s="563"/>
      <c r="E16" s="563"/>
      <c r="F16" s="190"/>
      <c r="G16" s="368"/>
      <c r="H16" s="120">
        <f t="shared" si="0"/>
        <v>0</v>
      </c>
      <c r="I16" s="299"/>
      <c r="J16" s="299"/>
      <c r="K16" s="298"/>
      <c r="L16" s="298"/>
      <c r="M16" s="298"/>
      <c r="N16" s="298"/>
      <c r="O16" s="298"/>
      <c r="P16" s="298"/>
      <c r="Q16" s="298"/>
    </row>
    <row r="17" spans="1:17" x14ac:dyDescent="0.25">
      <c r="A17" s="298"/>
      <c r="B17" s="560"/>
      <c r="C17" s="560"/>
      <c r="D17" s="563"/>
      <c r="E17" s="563"/>
      <c r="F17" s="190"/>
      <c r="G17" s="368"/>
      <c r="H17" s="120">
        <f t="shared" si="0"/>
        <v>0</v>
      </c>
      <c r="I17" s="299"/>
      <c r="J17" s="299"/>
      <c r="K17" s="298"/>
      <c r="L17" s="298"/>
      <c r="M17" s="298"/>
      <c r="N17" s="298"/>
      <c r="O17" s="298"/>
      <c r="P17" s="298"/>
      <c r="Q17" s="298"/>
    </row>
    <row r="18" spans="1:17" x14ac:dyDescent="0.25">
      <c r="A18" s="298"/>
      <c r="B18" s="560"/>
      <c r="C18" s="560"/>
      <c r="D18" s="563"/>
      <c r="E18" s="563"/>
      <c r="F18" s="190"/>
      <c r="G18" s="368"/>
      <c r="H18" s="120">
        <f t="shared" si="0"/>
        <v>0</v>
      </c>
      <c r="I18" s="299"/>
      <c r="J18" s="299"/>
      <c r="K18" s="298"/>
      <c r="L18" s="298"/>
      <c r="M18" s="298"/>
      <c r="N18" s="298"/>
      <c r="O18" s="298"/>
      <c r="P18" s="298"/>
      <c r="Q18" s="298"/>
    </row>
    <row r="19" spans="1:17" x14ac:dyDescent="0.25">
      <c r="A19" s="298"/>
      <c r="B19" s="560"/>
      <c r="C19" s="560"/>
      <c r="D19" s="563"/>
      <c r="E19" s="563"/>
      <c r="F19" s="190"/>
      <c r="G19" s="368"/>
      <c r="H19" s="120">
        <f t="shared" si="0"/>
        <v>0</v>
      </c>
      <c r="I19" s="299"/>
      <c r="J19" s="299"/>
      <c r="K19" s="298"/>
      <c r="L19" s="298"/>
      <c r="M19" s="298"/>
      <c r="N19" s="298"/>
      <c r="O19" s="298"/>
      <c r="P19" s="298"/>
      <c r="Q19" s="298"/>
    </row>
    <row r="20" spans="1:17" ht="17.25" x14ac:dyDescent="0.4">
      <c r="A20" s="298"/>
      <c r="B20" s="560"/>
      <c r="C20" s="560"/>
      <c r="D20" s="563"/>
      <c r="E20" s="563"/>
      <c r="F20" s="190"/>
      <c r="G20" s="368"/>
      <c r="H20" s="123">
        <f t="shared" si="0"/>
        <v>0</v>
      </c>
      <c r="I20" s="299"/>
      <c r="J20" s="299"/>
      <c r="K20" s="298"/>
      <c r="L20" s="298"/>
      <c r="M20" s="298"/>
      <c r="N20" s="298"/>
      <c r="O20" s="298"/>
      <c r="P20" s="298"/>
      <c r="Q20" s="298"/>
    </row>
    <row r="21" spans="1:17" x14ac:dyDescent="0.25">
      <c r="A21" s="298"/>
      <c r="B21" s="560"/>
      <c r="C21" s="560"/>
      <c r="D21" s="564"/>
      <c r="E21" s="564"/>
      <c r="F21" s="118"/>
      <c r="G21" s="339" t="s">
        <v>164</v>
      </c>
      <c r="H21" s="120">
        <f>ROUND(SUM(H6:H20),0)</f>
        <v>0</v>
      </c>
      <c r="I21" s="395"/>
      <c r="J21" s="126" t="s">
        <v>165</v>
      </c>
      <c r="K21" s="332"/>
      <c r="L21" s="298"/>
      <c r="M21" s="298"/>
      <c r="N21" s="298"/>
      <c r="O21" s="298"/>
      <c r="P21" s="298"/>
      <c r="Q21" s="298"/>
    </row>
    <row r="22" spans="1:17" x14ac:dyDescent="0.25">
      <c r="A22" s="298"/>
      <c r="B22" s="560"/>
      <c r="C22" s="560"/>
      <c r="D22" s="561"/>
      <c r="E22" s="561"/>
      <c r="F22" s="376"/>
      <c r="G22" s="376"/>
      <c r="H22" s="128"/>
      <c r="I22" s="298"/>
      <c r="J22" s="183"/>
      <c r="K22" s="298"/>
      <c r="L22" s="298"/>
      <c r="M22" s="298"/>
      <c r="N22" s="298"/>
      <c r="O22" s="298"/>
      <c r="P22" s="298"/>
      <c r="Q22" s="298"/>
    </row>
    <row r="23" spans="1:17" ht="17.25" x14ac:dyDescent="0.4">
      <c r="A23" s="298"/>
      <c r="B23" s="560"/>
      <c r="C23" s="560"/>
      <c r="D23" s="561"/>
      <c r="E23" s="561"/>
      <c r="F23" s="152"/>
      <c r="G23" s="396"/>
      <c r="H23" s="123">
        <f>ROUND(F23*G23,0)</f>
        <v>0</v>
      </c>
      <c r="I23" s="298"/>
      <c r="J23" s="183"/>
      <c r="K23" s="298"/>
      <c r="L23" s="298"/>
      <c r="M23" s="298"/>
      <c r="N23" s="298"/>
      <c r="O23" s="298"/>
      <c r="P23" s="298"/>
      <c r="Q23" s="298"/>
    </row>
    <row r="24" spans="1:17" x14ac:dyDescent="0.25">
      <c r="A24" s="298"/>
      <c r="B24" s="560"/>
      <c r="C24" s="560"/>
      <c r="D24" s="562"/>
      <c r="E24" s="562"/>
      <c r="F24" s="129"/>
      <c r="G24" s="130" t="s">
        <v>177</v>
      </c>
      <c r="H24" s="120">
        <f>ROUND(SUM(H23),0)</f>
        <v>0</v>
      </c>
      <c r="I24" s="298"/>
      <c r="J24" s="126" t="s">
        <v>167</v>
      </c>
      <c r="K24" s="298"/>
      <c r="L24" s="298"/>
      <c r="M24" s="298"/>
      <c r="N24" s="298"/>
      <c r="O24" s="298"/>
      <c r="P24" s="298"/>
      <c r="Q24" s="298"/>
    </row>
    <row r="25" spans="1:17" x14ac:dyDescent="0.25">
      <c r="A25" s="298"/>
      <c r="B25" s="560"/>
      <c r="C25" s="560"/>
      <c r="D25" s="562"/>
      <c r="E25" s="562"/>
      <c r="F25" s="114"/>
      <c r="G25" s="114"/>
      <c r="H25" s="128"/>
      <c r="I25" s="298"/>
      <c r="J25" s="183"/>
      <c r="K25" s="298"/>
      <c r="L25" s="298"/>
      <c r="M25" s="298"/>
      <c r="N25" s="298"/>
      <c r="O25" s="298"/>
      <c r="P25" s="298"/>
      <c r="Q25" s="298"/>
    </row>
    <row r="26" spans="1:17" x14ac:dyDescent="0.25">
      <c r="A26" s="298"/>
      <c r="B26" s="76" t="s">
        <v>341</v>
      </c>
      <c r="C26" s="133"/>
      <c r="D26" s="133"/>
      <c r="E26" s="133"/>
      <c r="F26" s="133"/>
      <c r="G26" s="133"/>
      <c r="H26" s="156"/>
      <c r="I26" s="298"/>
      <c r="J26" s="126" t="s">
        <v>168</v>
      </c>
    </row>
    <row r="27" spans="1:17" ht="17.25" customHeight="1" x14ac:dyDescent="0.25">
      <c r="A27" s="298"/>
      <c r="B27" s="557" t="s">
        <v>292</v>
      </c>
      <c r="C27" s="558"/>
      <c r="D27" s="558"/>
      <c r="E27" s="558"/>
      <c r="F27" s="558"/>
      <c r="G27" s="558"/>
      <c r="H27" s="559"/>
      <c r="I27" s="298"/>
    </row>
    <row r="28" spans="1:17" ht="15" customHeight="1" x14ac:dyDescent="0.25">
      <c r="A28" s="298"/>
      <c r="B28" s="557"/>
      <c r="C28" s="558"/>
      <c r="D28" s="558"/>
      <c r="E28" s="558"/>
      <c r="F28" s="558"/>
      <c r="G28" s="558"/>
      <c r="H28" s="559"/>
      <c r="I28" s="298"/>
    </row>
    <row r="29" spans="1:17" x14ac:dyDescent="0.25">
      <c r="A29" s="298"/>
      <c r="B29" s="557"/>
      <c r="C29" s="558"/>
      <c r="D29" s="558"/>
      <c r="E29" s="558"/>
      <c r="F29" s="558"/>
      <c r="G29" s="558"/>
      <c r="H29" s="559"/>
      <c r="I29" s="298"/>
    </row>
    <row r="30" spans="1:17" x14ac:dyDescent="0.25">
      <c r="A30" s="298"/>
      <c r="B30" s="139"/>
      <c r="C30" s="140"/>
      <c r="D30" s="140"/>
      <c r="E30" s="140"/>
      <c r="F30" s="140"/>
      <c r="G30" s="380" t="s">
        <v>164</v>
      </c>
      <c r="H30" s="142">
        <f>ROUND(+H21,0)</f>
        <v>0</v>
      </c>
      <c r="I30" s="298"/>
      <c r="J30" s="126" t="s">
        <v>169</v>
      </c>
    </row>
    <row r="31" spans="1:17" x14ac:dyDescent="0.25">
      <c r="A31" s="298"/>
      <c r="B31" s="114"/>
      <c r="C31" s="114"/>
      <c r="D31" s="114"/>
      <c r="E31" s="114"/>
      <c r="F31" s="114"/>
      <c r="G31" s="114"/>
      <c r="H31" s="114"/>
      <c r="I31" s="298"/>
    </row>
    <row r="32" spans="1:17" x14ac:dyDescent="0.25">
      <c r="A32" s="298"/>
      <c r="B32" s="114"/>
      <c r="C32" s="114"/>
      <c r="D32" s="114"/>
      <c r="E32" s="114"/>
      <c r="F32" s="114"/>
      <c r="G32" s="114"/>
      <c r="H32" s="114"/>
      <c r="I32" s="298"/>
    </row>
    <row r="33" spans="1:12" x14ac:dyDescent="0.25">
      <c r="A33" s="298"/>
      <c r="B33" s="76" t="s">
        <v>342</v>
      </c>
      <c r="C33" s="79"/>
      <c r="D33" s="80"/>
      <c r="E33" s="80"/>
      <c r="F33" s="80"/>
      <c r="G33" s="80"/>
      <c r="H33" s="84"/>
      <c r="I33" s="298"/>
      <c r="J33" s="126" t="s">
        <v>168</v>
      </c>
      <c r="L33" s="298"/>
    </row>
    <row r="34" spans="1:12" x14ac:dyDescent="0.25">
      <c r="A34" s="298"/>
      <c r="B34" s="549"/>
      <c r="C34" s="550"/>
      <c r="D34" s="550"/>
      <c r="E34" s="550"/>
      <c r="F34" s="550"/>
      <c r="G34" s="550"/>
      <c r="H34" s="551"/>
      <c r="I34" s="298"/>
      <c r="L34" s="298"/>
    </row>
    <row r="35" spans="1:12" x14ac:dyDescent="0.25">
      <c r="A35" s="298"/>
      <c r="B35" s="549"/>
      <c r="C35" s="550"/>
      <c r="D35" s="550"/>
      <c r="E35" s="550"/>
      <c r="F35" s="550"/>
      <c r="G35" s="550"/>
      <c r="H35" s="551"/>
      <c r="I35" s="298"/>
      <c r="L35" s="298"/>
    </row>
    <row r="36" spans="1:12" x14ac:dyDescent="0.25">
      <c r="A36" s="298"/>
      <c r="B36" s="81"/>
      <c r="C36" s="82"/>
      <c r="D36" s="82"/>
      <c r="E36" s="82"/>
      <c r="F36" s="381"/>
      <c r="G36" s="382" t="s">
        <v>177</v>
      </c>
      <c r="H36" s="142">
        <f>ROUND(+H24,0)</f>
        <v>0</v>
      </c>
      <c r="I36" s="298"/>
      <c r="J36" s="126" t="s">
        <v>170</v>
      </c>
    </row>
    <row r="37" spans="1:12" x14ac:dyDescent="0.25">
      <c r="A37" s="298"/>
      <c r="B37" s="144"/>
      <c r="C37" s="144"/>
      <c r="D37" s="144"/>
      <c r="E37" s="144"/>
      <c r="F37" s="397"/>
      <c r="G37" s="398"/>
      <c r="H37" s="146"/>
      <c r="I37" s="298"/>
      <c r="J37" s="126"/>
    </row>
    <row r="38" spans="1:12" x14ac:dyDescent="0.25">
      <c r="A38" s="298"/>
      <c r="B38" s="114"/>
      <c r="C38" s="114"/>
      <c r="D38" s="114"/>
      <c r="E38" s="114"/>
      <c r="F38" s="399"/>
      <c r="G38" s="337" t="s">
        <v>343</v>
      </c>
      <c r="H38" s="120">
        <f>+H36+H30</f>
        <v>0</v>
      </c>
      <c r="I38" s="298"/>
      <c r="J38" s="147" t="s">
        <v>171</v>
      </c>
    </row>
    <row r="39" spans="1:12" x14ac:dyDescent="0.25">
      <c r="A39" s="298"/>
      <c r="B39" s="298"/>
      <c r="C39" s="298"/>
      <c r="D39" s="298"/>
      <c r="E39" s="298"/>
      <c r="F39" s="298"/>
      <c r="G39" s="298"/>
      <c r="H39" s="298"/>
      <c r="I39" s="298"/>
    </row>
    <row r="40" spans="1:12" x14ac:dyDescent="0.25">
      <c r="A40" s="298"/>
      <c r="B40" s="298"/>
      <c r="C40" s="298"/>
      <c r="D40" s="298"/>
      <c r="E40" s="298"/>
      <c r="F40" s="298"/>
      <c r="G40" s="298"/>
      <c r="H40" s="298"/>
    </row>
    <row r="41" spans="1:12" x14ac:dyDescent="0.25">
      <c r="A41" s="298"/>
      <c r="B41" s="298"/>
      <c r="C41" s="298"/>
      <c r="D41" s="298"/>
      <c r="E41" s="298"/>
      <c r="F41" s="298"/>
      <c r="G41" s="298"/>
      <c r="H41" s="298"/>
    </row>
    <row r="42" spans="1:12" x14ac:dyDescent="0.25">
      <c r="A42" s="298"/>
      <c r="B42" s="298"/>
      <c r="C42" s="298"/>
      <c r="D42" s="298"/>
      <c r="E42" s="298"/>
      <c r="F42" s="298"/>
      <c r="G42" s="298"/>
      <c r="H42" s="298"/>
    </row>
    <row r="43" spans="1:12" x14ac:dyDescent="0.25">
      <c r="A43" s="298"/>
      <c r="B43" s="298"/>
      <c r="C43" s="298"/>
      <c r="D43" s="298"/>
      <c r="E43" s="298"/>
      <c r="F43" s="298"/>
      <c r="G43" s="298"/>
      <c r="H43" s="298"/>
    </row>
    <row r="44" spans="1:12" x14ac:dyDescent="0.25">
      <c r="A44" s="298"/>
      <c r="B44" s="298"/>
      <c r="C44" s="298"/>
      <c r="D44" s="298"/>
      <c r="E44" s="298"/>
      <c r="F44" s="298"/>
      <c r="G44" s="298"/>
      <c r="H44" s="298"/>
    </row>
    <row r="45" spans="1:12" x14ac:dyDescent="0.25">
      <c r="A45" s="298"/>
      <c r="B45" s="298"/>
      <c r="C45" s="298"/>
      <c r="D45" s="298"/>
      <c r="E45" s="298"/>
      <c r="F45" s="298"/>
      <c r="G45" s="298"/>
      <c r="H45" s="298"/>
    </row>
    <row r="46" spans="1:12" x14ac:dyDescent="0.25">
      <c r="A46" s="298"/>
      <c r="B46" s="298"/>
      <c r="C46" s="298"/>
      <c r="D46" s="298"/>
      <c r="E46" s="298"/>
      <c r="F46" s="298"/>
      <c r="G46" s="298"/>
      <c r="H46" s="298"/>
    </row>
    <row r="47" spans="1:12" x14ac:dyDescent="0.25">
      <c r="A47" s="298"/>
      <c r="B47" s="298"/>
      <c r="C47" s="298"/>
      <c r="D47" s="298"/>
      <c r="E47" s="298"/>
      <c r="F47" s="298"/>
      <c r="G47" s="298"/>
      <c r="H47" s="298"/>
    </row>
    <row r="48" spans="1:12" x14ac:dyDescent="0.25">
      <c r="A48" s="298"/>
      <c r="B48" s="298"/>
      <c r="C48" s="298"/>
      <c r="D48" s="298"/>
      <c r="E48" s="298"/>
      <c r="F48" s="298"/>
      <c r="G48" s="298"/>
      <c r="H48" s="298"/>
    </row>
    <row r="49" spans="1:8" x14ac:dyDescent="0.25">
      <c r="A49" s="298"/>
      <c r="B49" s="298"/>
      <c r="C49" s="298"/>
      <c r="D49" s="298"/>
      <c r="E49" s="298"/>
      <c r="F49" s="298"/>
      <c r="G49" s="298"/>
      <c r="H49" s="298"/>
    </row>
    <row r="50" spans="1:8" x14ac:dyDescent="0.25">
      <c r="A50" s="298"/>
      <c r="B50" s="298"/>
      <c r="C50" s="298"/>
      <c r="D50" s="298"/>
      <c r="E50" s="298"/>
      <c r="F50" s="298"/>
      <c r="G50" s="298"/>
      <c r="H50" s="298"/>
    </row>
    <row r="51" spans="1:8" x14ac:dyDescent="0.25">
      <c r="A51" s="298"/>
      <c r="B51" s="298"/>
      <c r="C51" s="298"/>
      <c r="D51" s="298"/>
      <c r="E51" s="298"/>
      <c r="F51" s="298"/>
      <c r="G51" s="298"/>
      <c r="H51" s="298"/>
    </row>
    <row r="52" spans="1:8" x14ac:dyDescent="0.25">
      <c r="A52" s="298"/>
      <c r="B52" s="298"/>
      <c r="C52" s="298"/>
      <c r="D52" s="298"/>
      <c r="E52" s="298"/>
      <c r="F52" s="298"/>
      <c r="G52" s="298"/>
      <c r="H52" s="298"/>
    </row>
    <row r="53" spans="1:8" x14ac:dyDescent="0.25">
      <c r="A53" s="298"/>
      <c r="B53" s="298"/>
      <c r="C53" s="298"/>
      <c r="D53" s="298"/>
      <c r="E53" s="298"/>
      <c r="F53" s="298"/>
      <c r="G53" s="298"/>
      <c r="H53" s="298"/>
    </row>
    <row r="54" spans="1:8" x14ac:dyDescent="0.25">
      <c r="A54" s="298"/>
      <c r="B54" s="298"/>
      <c r="C54" s="298"/>
      <c r="D54" s="298"/>
      <c r="E54" s="298"/>
      <c r="F54" s="298"/>
      <c r="G54" s="298"/>
      <c r="H54" s="298"/>
    </row>
    <row r="55" spans="1:8" x14ac:dyDescent="0.25">
      <c r="A55" s="298"/>
      <c r="B55" s="298"/>
      <c r="C55" s="298"/>
      <c r="D55" s="298"/>
      <c r="E55" s="298"/>
      <c r="F55" s="298"/>
      <c r="G55" s="298"/>
      <c r="H55" s="298"/>
    </row>
    <row r="56" spans="1:8" x14ac:dyDescent="0.25">
      <c r="A56" s="298"/>
      <c r="B56" s="298"/>
      <c r="C56" s="298"/>
      <c r="D56" s="298"/>
      <c r="E56" s="298"/>
      <c r="F56" s="298"/>
      <c r="G56" s="298"/>
      <c r="H56" s="298"/>
    </row>
    <row r="57" spans="1:8" x14ac:dyDescent="0.25">
      <c r="A57" s="298"/>
      <c r="B57" s="298"/>
      <c r="C57" s="298"/>
      <c r="D57" s="298"/>
      <c r="E57" s="298"/>
      <c r="F57" s="298"/>
      <c r="G57" s="298"/>
      <c r="H57" s="298"/>
    </row>
    <row r="58" spans="1:8" x14ac:dyDescent="0.25">
      <c r="A58" s="298"/>
      <c r="B58" s="298"/>
      <c r="C58" s="298"/>
      <c r="D58" s="298"/>
      <c r="E58" s="298"/>
      <c r="F58" s="298"/>
      <c r="G58" s="298"/>
      <c r="H58" s="298"/>
    </row>
    <row r="59" spans="1:8" x14ac:dyDescent="0.25">
      <c r="A59" s="298"/>
      <c r="B59" s="298"/>
      <c r="C59" s="298"/>
      <c r="D59" s="298"/>
      <c r="E59" s="298"/>
      <c r="F59" s="298"/>
      <c r="G59" s="298"/>
      <c r="H59" s="298"/>
    </row>
    <row r="60" spans="1:8" x14ac:dyDescent="0.25">
      <c r="A60" s="298"/>
      <c r="B60" s="298"/>
      <c r="C60" s="298"/>
      <c r="D60" s="298"/>
      <c r="E60" s="298"/>
      <c r="F60" s="298"/>
      <c r="G60" s="298"/>
      <c r="H60" s="298"/>
    </row>
    <row r="61" spans="1:8" x14ac:dyDescent="0.25">
      <c r="A61" s="298"/>
      <c r="B61" s="298"/>
      <c r="C61" s="298"/>
      <c r="D61" s="298"/>
      <c r="E61" s="298"/>
      <c r="F61" s="298"/>
      <c r="G61" s="298"/>
      <c r="H61" s="298"/>
    </row>
    <row r="62" spans="1:8" x14ac:dyDescent="0.25">
      <c r="A62" s="298"/>
      <c r="B62" s="298"/>
      <c r="C62" s="298"/>
      <c r="D62" s="298"/>
      <c r="E62" s="298"/>
      <c r="F62" s="298"/>
      <c r="G62" s="298"/>
      <c r="H62" s="298"/>
    </row>
    <row r="63" spans="1:8" x14ac:dyDescent="0.25">
      <c r="A63" s="298"/>
      <c r="B63" s="298"/>
      <c r="C63" s="298"/>
      <c r="D63" s="298"/>
      <c r="E63" s="298"/>
      <c r="F63" s="298"/>
      <c r="G63" s="298"/>
      <c r="H63" s="298"/>
    </row>
    <row r="64" spans="1:8" x14ac:dyDescent="0.25">
      <c r="A64" s="298"/>
      <c r="B64" s="298"/>
      <c r="C64" s="298"/>
      <c r="D64" s="298"/>
      <c r="E64" s="298"/>
      <c r="F64" s="298"/>
      <c r="G64" s="298"/>
      <c r="H64" s="298"/>
    </row>
    <row r="65" spans="1:8" x14ac:dyDescent="0.25">
      <c r="A65" s="298"/>
      <c r="B65" s="298"/>
      <c r="C65" s="298"/>
      <c r="D65" s="298"/>
      <c r="E65" s="298"/>
      <c r="F65" s="298"/>
      <c r="G65" s="298"/>
      <c r="H65" s="298"/>
    </row>
    <row r="66" spans="1:8" x14ac:dyDescent="0.25">
      <c r="A66" s="298"/>
      <c r="B66" s="298"/>
      <c r="C66" s="298"/>
      <c r="D66" s="298"/>
      <c r="E66" s="298"/>
      <c r="F66" s="298"/>
      <c r="G66" s="298"/>
      <c r="H66" s="298"/>
    </row>
    <row r="67" spans="1:8" x14ac:dyDescent="0.25">
      <c r="A67" s="298"/>
      <c r="B67" s="298"/>
      <c r="C67" s="298"/>
      <c r="D67" s="298"/>
      <c r="E67" s="298"/>
      <c r="F67" s="298"/>
      <c r="G67" s="298"/>
      <c r="H67" s="298"/>
    </row>
    <row r="68" spans="1:8" x14ac:dyDescent="0.25">
      <c r="A68" s="298"/>
      <c r="B68" s="298"/>
      <c r="C68" s="298"/>
      <c r="D68" s="298"/>
      <c r="E68" s="298"/>
      <c r="F68" s="298"/>
      <c r="G68" s="298"/>
      <c r="H68" s="298"/>
    </row>
    <row r="69" spans="1:8" x14ac:dyDescent="0.25">
      <c r="A69" s="298"/>
      <c r="B69" s="298"/>
      <c r="C69" s="298"/>
      <c r="D69" s="298"/>
      <c r="E69" s="298"/>
      <c r="F69" s="298"/>
      <c r="G69" s="298"/>
      <c r="H69" s="298"/>
    </row>
    <row r="70" spans="1:8" x14ac:dyDescent="0.25">
      <c r="A70" s="298"/>
      <c r="B70" s="298"/>
      <c r="C70" s="298"/>
      <c r="D70" s="298"/>
      <c r="E70" s="298"/>
      <c r="F70" s="298"/>
      <c r="G70" s="298"/>
      <c r="H70" s="298"/>
    </row>
    <row r="71" spans="1:8" x14ac:dyDescent="0.25">
      <c r="A71" s="298"/>
      <c r="B71" s="298"/>
      <c r="C71" s="298"/>
      <c r="D71" s="298"/>
      <c r="E71" s="298"/>
      <c r="F71" s="298"/>
      <c r="G71" s="298"/>
      <c r="H71" s="298"/>
    </row>
    <row r="72" spans="1:8" x14ac:dyDescent="0.25">
      <c r="A72" s="298"/>
      <c r="B72" s="298"/>
      <c r="C72" s="298"/>
      <c r="D72" s="298"/>
      <c r="E72" s="298"/>
      <c r="F72" s="298"/>
      <c r="G72" s="298"/>
      <c r="H72" s="298"/>
    </row>
    <row r="73" spans="1:8" x14ac:dyDescent="0.25">
      <c r="A73" s="298"/>
      <c r="B73" s="298"/>
      <c r="C73" s="298"/>
      <c r="D73" s="298"/>
      <c r="E73" s="298"/>
      <c r="F73" s="298"/>
      <c r="G73" s="298"/>
      <c r="H73" s="298"/>
    </row>
    <row r="74" spans="1:8" x14ac:dyDescent="0.25">
      <c r="A74" s="298"/>
      <c r="B74" s="298"/>
      <c r="C74" s="298"/>
      <c r="D74" s="298"/>
      <c r="E74" s="298"/>
      <c r="F74" s="298"/>
      <c r="G74" s="298"/>
      <c r="H74" s="298"/>
    </row>
    <row r="75" spans="1:8" x14ac:dyDescent="0.25">
      <c r="A75" s="298"/>
      <c r="B75" s="298"/>
      <c r="C75" s="298"/>
      <c r="D75" s="298"/>
      <c r="E75" s="298"/>
      <c r="F75" s="298"/>
      <c r="G75" s="298"/>
      <c r="H75" s="298"/>
    </row>
    <row r="76" spans="1:8" x14ac:dyDescent="0.25">
      <c r="A76" s="298"/>
      <c r="B76" s="298"/>
      <c r="C76" s="298"/>
      <c r="D76" s="298"/>
      <c r="E76" s="298"/>
      <c r="F76" s="298"/>
      <c r="G76" s="298"/>
      <c r="H76" s="298"/>
    </row>
    <row r="77" spans="1:8" x14ac:dyDescent="0.25">
      <c r="A77" s="298"/>
      <c r="B77" s="298"/>
      <c r="C77" s="298"/>
      <c r="D77" s="298"/>
      <c r="E77" s="298"/>
      <c r="F77" s="298"/>
      <c r="G77" s="298"/>
      <c r="H77" s="298"/>
    </row>
    <row r="78" spans="1:8" x14ac:dyDescent="0.25">
      <c r="A78" s="298"/>
      <c r="B78" s="298"/>
      <c r="C78" s="298"/>
      <c r="D78" s="298"/>
      <c r="E78" s="298"/>
      <c r="F78" s="298"/>
      <c r="G78" s="298"/>
      <c r="H78" s="298"/>
    </row>
    <row r="79" spans="1:8" x14ac:dyDescent="0.25">
      <c r="A79" s="298"/>
      <c r="B79" s="298"/>
      <c r="C79" s="298"/>
      <c r="D79" s="298"/>
      <c r="E79" s="298"/>
      <c r="F79" s="298"/>
      <c r="G79" s="298"/>
      <c r="H79" s="298"/>
    </row>
    <row r="80" spans="1:8" x14ac:dyDescent="0.25">
      <c r="A80" s="298"/>
      <c r="B80" s="298"/>
      <c r="C80" s="298"/>
      <c r="D80" s="298"/>
      <c r="E80" s="298"/>
      <c r="F80" s="298"/>
      <c r="G80" s="298"/>
      <c r="H80" s="298"/>
    </row>
    <row r="81" spans="1:8" x14ac:dyDescent="0.25">
      <c r="A81" s="298"/>
      <c r="B81" s="298"/>
      <c r="C81" s="298"/>
      <c r="D81" s="298"/>
      <c r="E81" s="298"/>
      <c r="F81" s="298"/>
      <c r="G81" s="298"/>
      <c r="H81" s="298"/>
    </row>
    <row r="82" spans="1:8" x14ac:dyDescent="0.25">
      <c r="A82" s="298"/>
      <c r="B82" s="298"/>
      <c r="C82" s="298"/>
      <c r="D82" s="298"/>
      <c r="E82" s="298"/>
      <c r="F82" s="298"/>
      <c r="G82" s="298"/>
      <c r="H82" s="298"/>
    </row>
    <row r="83" spans="1:8" x14ac:dyDescent="0.25">
      <c r="A83" s="298"/>
      <c r="B83" s="298"/>
      <c r="C83" s="298"/>
      <c r="D83" s="298"/>
      <c r="E83" s="298"/>
      <c r="F83" s="298"/>
      <c r="G83" s="298"/>
      <c r="H83" s="298"/>
    </row>
    <row r="84" spans="1:8" x14ac:dyDescent="0.25">
      <c r="A84" s="298"/>
      <c r="B84" s="298"/>
      <c r="C84" s="298"/>
      <c r="D84" s="298"/>
      <c r="E84" s="298"/>
      <c r="F84" s="298"/>
      <c r="G84" s="298"/>
      <c r="H84" s="298"/>
    </row>
    <row r="85" spans="1:8" x14ac:dyDescent="0.25">
      <c r="A85" s="298"/>
      <c r="B85" s="298"/>
      <c r="C85" s="298"/>
      <c r="D85" s="298"/>
      <c r="E85" s="298"/>
      <c r="F85" s="298"/>
      <c r="G85" s="298"/>
      <c r="H85" s="298"/>
    </row>
    <row r="86" spans="1:8" x14ac:dyDescent="0.25">
      <c r="A86" s="298"/>
      <c r="B86" s="298"/>
      <c r="C86" s="298"/>
      <c r="D86" s="298"/>
      <c r="E86" s="298"/>
      <c r="F86" s="298"/>
      <c r="G86" s="298"/>
      <c r="H86" s="298"/>
    </row>
    <row r="87" spans="1:8" x14ac:dyDescent="0.25">
      <c r="A87" s="298"/>
      <c r="B87" s="298"/>
      <c r="C87" s="298"/>
      <c r="D87" s="298"/>
      <c r="E87" s="298"/>
      <c r="F87" s="298"/>
      <c r="G87" s="298"/>
      <c r="H87" s="298"/>
    </row>
    <row r="88" spans="1:8" x14ac:dyDescent="0.25">
      <c r="A88" s="298"/>
      <c r="B88" s="298"/>
      <c r="C88" s="298"/>
      <c r="D88" s="298"/>
      <c r="E88" s="298"/>
      <c r="F88" s="298"/>
      <c r="G88" s="298"/>
      <c r="H88" s="298"/>
    </row>
    <row r="89" spans="1:8" x14ac:dyDescent="0.25">
      <c r="A89" s="298"/>
      <c r="B89" s="298"/>
      <c r="C89" s="298"/>
      <c r="D89" s="298"/>
      <c r="E89" s="298"/>
      <c r="F89" s="298"/>
      <c r="G89" s="298"/>
      <c r="H89" s="298"/>
    </row>
    <row r="90" spans="1:8" x14ac:dyDescent="0.25">
      <c r="A90" s="298"/>
      <c r="B90" s="298"/>
      <c r="C90" s="298"/>
      <c r="D90" s="298"/>
      <c r="E90" s="298"/>
      <c r="F90" s="298"/>
      <c r="G90" s="298"/>
      <c r="H90" s="298"/>
    </row>
    <row r="91" spans="1:8" x14ac:dyDescent="0.25">
      <c r="A91" s="298"/>
      <c r="B91" s="298"/>
      <c r="C91" s="298"/>
      <c r="D91" s="298"/>
      <c r="E91" s="298"/>
      <c r="F91" s="298"/>
      <c r="G91" s="298"/>
      <c r="H91" s="298"/>
    </row>
    <row r="92" spans="1:8" x14ac:dyDescent="0.25">
      <c r="A92" s="298"/>
      <c r="B92" s="298"/>
      <c r="C92" s="298"/>
      <c r="D92" s="298"/>
      <c r="E92" s="298"/>
      <c r="F92" s="298"/>
      <c r="G92" s="298"/>
      <c r="H92" s="298"/>
    </row>
    <row r="93" spans="1:8" x14ac:dyDescent="0.25">
      <c r="A93" s="298"/>
      <c r="B93" s="298"/>
      <c r="C93" s="298"/>
      <c r="D93" s="298"/>
      <c r="E93" s="298"/>
      <c r="F93" s="298"/>
      <c r="G93" s="298"/>
      <c r="H93" s="298"/>
    </row>
    <row r="94" spans="1:8" x14ac:dyDescent="0.25">
      <c r="A94" s="298"/>
      <c r="B94" s="298"/>
      <c r="C94" s="298"/>
      <c r="D94" s="298"/>
      <c r="E94" s="298"/>
      <c r="F94" s="298"/>
      <c r="G94" s="298"/>
      <c r="H94" s="298"/>
    </row>
    <row r="95" spans="1:8" x14ac:dyDescent="0.25">
      <c r="A95" s="298"/>
      <c r="B95" s="298"/>
      <c r="C95" s="298"/>
      <c r="D95" s="298"/>
      <c r="E95" s="298"/>
      <c r="F95" s="298"/>
      <c r="G95" s="298"/>
      <c r="H95" s="298"/>
    </row>
    <row r="96" spans="1:8" x14ac:dyDescent="0.25">
      <c r="A96" s="298"/>
      <c r="B96" s="298"/>
      <c r="C96" s="298"/>
      <c r="D96" s="298"/>
      <c r="E96" s="298"/>
      <c r="F96" s="298"/>
      <c r="G96" s="298"/>
      <c r="H96" s="298"/>
    </row>
    <row r="97" spans="1:8" x14ac:dyDescent="0.25">
      <c r="A97" s="298"/>
      <c r="B97" s="298"/>
      <c r="C97" s="298"/>
      <c r="D97" s="298"/>
      <c r="E97" s="298"/>
      <c r="F97" s="298"/>
      <c r="G97" s="298"/>
      <c r="H97" s="298"/>
    </row>
    <row r="98" spans="1:8" x14ac:dyDescent="0.25">
      <c r="A98" s="298"/>
      <c r="B98" s="298"/>
      <c r="C98" s="298"/>
      <c r="D98" s="298"/>
      <c r="E98" s="298"/>
      <c r="F98" s="298"/>
      <c r="G98" s="298"/>
      <c r="H98" s="298"/>
    </row>
    <row r="99" spans="1:8" x14ac:dyDescent="0.25">
      <c r="A99" s="298"/>
      <c r="B99" s="298"/>
      <c r="C99" s="298"/>
      <c r="D99" s="298"/>
      <c r="E99" s="298"/>
      <c r="F99" s="298"/>
      <c r="G99" s="298"/>
      <c r="H99" s="298"/>
    </row>
    <row r="100" spans="1:8" x14ac:dyDescent="0.25">
      <c r="A100" s="298"/>
      <c r="B100" s="298"/>
      <c r="C100" s="298"/>
      <c r="D100" s="298"/>
      <c r="E100" s="298"/>
      <c r="F100" s="298"/>
      <c r="G100" s="298"/>
      <c r="H100" s="298"/>
    </row>
    <row r="101" spans="1:8" x14ac:dyDescent="0.25">
      <c r="A101" s="298"/>
      <c r="B101" s="298"/>
      <c r="C101" s="298"/>
      <c r="D101" s="298"/>
      <c r="E101" s="298"/>
      <c r="F101" s="298"/>
      <c r="G101" s="298"/>
      <c r="H101" s="298"/>
    </row>
    <row r="102" spans="1:8" x14ac:dyDescent="0.25">
      <c r="A102" s="298"/>
      <c r="B102" s="298"/>
      <c r="C102" s="298"/>
      <c r="D102" s="298"/>
      <c r="E102" s="298"/>
      <c r="F102" s="298"/>
      <c r="G102" s="298"/>
      <c r="H102" s="298"/>
    </row>
    <row r="103" spans="1:8" x14ac:dyDescent="0.25">
      <c r="A103" s="298"/>
      <c r="B103" s="298"/>
      <c r="C103" s="298"/>
      <c r="D103" s="298"/>
      <c r="E103" s="298"/>
      <c r="F103" s="298"/>
      <c r="G103" s="298"/>
      <c r="H103" s="298"/>
    </row>
    <row r="104" spans="1:8" x14ac:dyDescent="0.25">
      <c r="A104" s="298"/>
      <c r="B104" s="298"/>
      <c r="C104" s="298"/>
      <c r="D104" s="298"/>
      <c r="E104" s="298"/>
      <c r="F104" s="298"/>
      <c r="G104" s="298"/>
      <c r="H104" s="298"/>
    </row>
    <row r="105" spans="1:8" x14ac:dyDescent="0.25">
      <c r="A105" s="298"/>
      <c r="B105" s="298"/>
      <c r="C105" s="298"/>
      <c r="D105" s="298"/>
      <c r="E105" s="298"/>
      <c r="F105" s="298"/>
      <c r="G105" s="298"/>
      <c r="H105" s="298"/>
    </row>
    <row r="106" spans="1:8" x14ac:dyDescent="0.25">
      <c r="A106" s="298"/>
      <c r="B106" s="298"/>
      <c r="C106" s="298"/>
      <c r="D106" s="298"/>
      <c r="E106" s="298"/>
      <c r="F106" s="298"/>
      <c r="G106" s="298"/>
      <c r="H106" s="298"/>
    </row>
    <row r="107" spans="1:8" x14ac:dyDescent="0.25">
      <c r="A107" s="298"/>
      <c r="B107" s="298"/>
      <c r="C107" s="298"/>
      <c r="D107" s="298"/>
      <c r="E107" s="298"/>
      <c r="F107" s="298"/>
      <c r="G107" s="298"/>
      <c r="H107" s="298"/>
    </row>
    <row r="108" spans="1:8" x14ac:dyDescent="0.25">
      <c r="A108" s="298"/>
      <c r="B108" s="298"/>
      <c r="C108" s="298"/>
      <c r="D108" s="298"/>
      <c r="E108" s="298"/>
      <c r="F108" s="298"/>
      <c r="G108" s="298"/>
      <c r="H108" s="298"/>
    </row>
    <row r="109" spans="1:8" x14ac:dyDescent="0.25">
      <c r="A109" s="298"/>
      <c r="B109" s="298"/>
      <c r="C109" s="298"/>
      <c r="D109" s="298"/>
      <c r="E109" s="298"/>
      <c r="F109" s="298"/>
      <c r="G109" s="298"/>
      <c r="H109" s="298"/>
    </row>
    <row r="110" spans="1:8" x14ac:dyDescent="0.25">
      <c r="A110" s="298"/>
      <c r="B110" s="298"/>
      <c r="C110" s="298"/>
      <c r="D110" s="298"/>
      <c r="E110" s="298"/>
      <c r="F110" s="298"/>
      <c r="G110" s="298"/>
      <c r="H110" s="298"/>
    </row>
    <row r="111" spans="1:8" x14ac:dyDescent="0.25">
      <c r="A111" s="298"/>
      <c r="B111" s="298"/>
      <c r="C111" s="298"/>
      <c r="D111" s="298"/>
      <c r="E111" s="298"/>
      <c r="F111" s="298"/>
      <c r="G111" s="298"/>
      <c r="H111" s="298"/>
    </row>
    <row r="112" spans="1:8" x14ac:dyDescent="0.25">
      <c r="A112" s="298"/>
      <c r="B112" s="298"/>
      <c r="C112" s="298"/>
      <c r="D112" s="298"/>
      <c r="E112" s="298"/>
      <c r="F112" s="298"/>
      <c r="G112" s="298"/>
      <c r="H112" s="298"/>
    </row>
    <row r="113" spans="1:8" x14ac:dyDescent="0.25">
      <c r="A113" s="298"/>
      <c r="B113" s="298"/>
      <c r="C113" s="298"/>
      <c r="D113" s="298"/>
      <c r="E113" s="298"/>
      <c r="F113" s="298"/>
      <c r="G113" s="298"/>
      <c r="H113" s="298"/>
    </row>
    <row r="114" spans="1:8" x14ac:dyDescent="0.25">
      <c r="A114" s="298"/>
      <c r="B114" s="298"/>
      <c r="C114" s="298"/>
      <c r="D114" s="298"/>
      <c r="E114" s="298"/>
      <c r="F114" s="298"/>
      <c r="G114" s="298"/>
      <c r="H114" s="298"/>
    </row>
    <row r="115" spans="1:8" x14ac:dyDescent="0.25">
      <c r="A115" s="298"/>
      <c r="B115" s="298"/>
      <c r="C115" s="298"/>
      <c r="D115" s="298"/>
      <c r="E115" s="298"/>
      <c r="F115" s="298"/>
      <c r="G115" s="298"/>
      <c r="H115" s="298"/>
    </row>
    <row r="116" spans="1:8" x14ac:dyDescent="0.25">
      <c r="A116" s="298"/>
      <c r="B116" s="298"/>
      <c r="C116" s="298"/>
      <c r="D116" s="298"/>
      <c r="E116" s="298"/>
      <c r="F116" s="298"/>
      <c r="G116" s="298"/>
      <c r="H116" s="298"/>
    </row>
    <row r="117" spans="1:8" x14ac:dyDescent="0.25">
      <c r="A117" s="298"/>
      <c r="B117" s="298"/>
      <c r="C117" s="298"/>
      <c r="D117" s="298"/>
      <c r="E117" s="298"/>
      <c r="F117" s="298"/>
      <c r="G117" s="298"/>
      <c r="H117" s="298"/>
    </row>
    <row r="118" spans="1:8" x14ac:dyDescent="0.25">
      <c r="A118" s="298"/>
      <c r="B118" s="298"/>
      <c r="C118" s="298"/>
      <c r="D118" s="298"/>
      <c r="E118" s="298"/>
      <c r="F118" s="298"/>
      <c r="G118" s="298"/>
      <c r="H118" s="298"/>
    </row>
    <row r="119" spans="1:8" x14ac:dyDescent="0.25">
      <c r="A119" s="298"/>
      <c r="B119" s="298"/>
      <c r="C119" s="298"/>
      <c r="D119" s="298"/>
      <c r="E119" s="298"/>
      <c r="F119" s="298"/>
      <c r="G119" s="298"/>
      <c r="H119" s="298"/>
    </row>
    <row r="120" spans="1:8" x14ac:dyDescent="0.25">
      <c r="A120" s="298"/>
      <c r="B120" s="298"/>
      <c r="C120" s="298"/>
      <c r="D120" s="298"/>
      <c r="E120" s="298"/>
      <c r="F120" s="298"/>
      <c r="G120" s="298"/>
      <c r="H120" s="298"/>
    </row>
    <row r="121" spans="1:8" x14ac:dyDescent="0.25">
      <c r="A121" s="298"/>
      <c r="B121" s="298"/>
      <c r="C121" s="298"/>
      <c r="D121" s="298"/>
      <c r="E121" s="298"/>
      <c r="F121" s="298"/>
      <c r="G121" s="298"/>
      <c r="H121" s="298"/>
    </row>
    <row r="122" spans="1:8" x14ac:dyDescent="0.25">
      <c r="A122" s="298"/>
      <c r="B122" s="298"/>
      <c r="C122" s="298"/>
      <c r="D122" s="298"/>
      <c r="E122" s="298"/>
      <c r="F122" s="298"/>
      <c r="G122" s="298"/>
      <c r="H122" s="298"/>
    </row>
    <row r="123" spans="1:8" x14ac:dyDescent="0.25">
      <c r="A123" s="298"/>
      <c r="B123" s="298"/>
      <c r="C123" s="298"/>
      <c r="D123" s="298"/>
      <c r="E123" s="298"/>
      <c r="F123" s="298"/>
      <c r="G123" s="298"/>
      <c r="H123" s="298"/>
    </row>
    <row r="124" spans="1:8" x14ac:dyDescent="0.25">
      <c r="A124" s="298"/>
      <c r="B124" s="298"/>
      <c r="C124" s="298"/>
      <c r="D124" s="298"/>
      <c r="E124" s="298"/>
      <c r="F124" s="298"/>
      <c r="G124" s="298"/>
      <c r="H124" s="298"/>
    </row>
    <row r="125" spans="1:8" x14ac:dyDescent="0.25">
      <c r="A125" s="298"/>
      <c r="B125" s="298"/>
      <c r="C125" s="298"/>
      <c r="D125" s="298"/>
      <c r="E125" s="298"/>
      <c r="F125" s="298"/>
      <c r="G125" s="298"/>
      <c r="H125" s="298"/>
    </row>
    <row r="126" spans="1:8" x14ac:dyDescent="0.25">
      <c r="A126" s="298"/>
      <c r="B126" s="298"/>
      <c r="C126" s="298"/>
      <c r="D126" s="298"/>
      <c r="E126" s="298"/>
      <c r="F126" s="298"/>
      <c r="G126" s="298"/>
      <c r="H126" s="298"/>
    </row>
    <row r="127" spans="1:8" x14ac:dyDescent="0.25">
      <c r="A127" s="298"/>
      <c r="B127" s="298"/>
      <c r="C127" s="298"/>
      <c r="D127" s="298"/>
      <c r="E127" s="298"/>
      <c r="F127" s="298"/>
      <c r="G127" s="298"/>
      <c r="H127" s="298"/>
    </row>
    <row r="128" spans="1:8" x14ac:dyDescent="0.25">
      <c r="A128" s="298"/>
      <c r="B128" s="298"/>
      <c r="C128" s="298"/>
      <c r="D128" s="298"/>
      <c r="E128" s="298"/>
      <c r="F128" s="298"/>
      <c r="G128" s="298"/>
      <c r="H128" s="298"/>
    </row>
    <row r="129" spans="1:8" x14ac:dyDescent="0.25">
      <c r="A129" s="298"/>
      <c r="B129" s="298"/>
      <c r="C129" s="298"/>
      <c r="D129" s="298"/>
      <c r="E129" s="298"/>
      <c r="F129" s="298"/>
      <c r="G129" s="298"/>
      <c r="H129" s="298"/>
    </row>
    <row r="130" spans="1:8" x14ac:dyDescent="0.25">
      <c r="A130" s="298"/>
      <c r="B130" s="298"/>
      <c r="C130" s="298"/>
      <c r="D130" s="298"/>
      <c r="E130" s="298"/>
      <c r="F130" s="298"/>
      <c r="G130" s="298"/>
      <c r="H130" s="298"/>
    </row>
    <row r="131" spans="1:8" x14ac:dyDescent="0.25">
      <c r="A131" s="298"/>
      <c r="B131" s="298"/>
      <c r="C131" s="298"/>
      <c r="D131" s="298"/>
      <c r="E131" s="298"/>
      <c r="F131" s="298"/>
      <c r="G131" s="298"/>
      <c r="H131" s="298"/>
    </row>
    <row r="132" spans="1:8" x14ac:dyDescent="0.25">
      <c r="A132" s="298"/>
      <c r="B132" s="298"/>
      <c r="C132" s="298"/>
      <c r="D132" s="298"/>
      <c r="E132" s="298"/>
      <c r="F132" s="298"/>
      <c r="G132" s="298"/>
      <c r="H132" s="298"/>
    </row>
    <row r="133" spans="1:8" x14ac:dyDescent="0.25">
      <c r="A133" s="298"/>
      <c r="B133" s="298"/>
      <c r="C133" s="298"/>
      <c r="D133" s="298"/>
      <c r="E133" s="298"/>
      <c r="F133" s="298"/>
      <c r="G133" s="298"/>
      <c r="H133" s="298"/>
    </row>
    <row r="134" spans="1:8" x14ac:dyDescent="0.25">
      <c r="A134" s="298"/>
      <c r="B134" s="298"/>
      <c r="C134" s="298"/>
      <c r="D134" s="298"/>
      <c r="E134" s="298"/>
      <c r="F134" s="298"/>
      <c r="G134" s="298"/>
      <c r="H134" s="298"/>
    </row>
    <row r="135" spans="1:8" x14ac:dyDescent="0.25">
      <c r="A135" s="298"/>
      <c r="B135" s="298"/>
      <c r="C135" s="298"/>
      <c r="D135" s="298"/>
      <c r="E135" s="298"/>
      <c r="F135" s="298"/>
      <c r="G135" s="298"/>
      <c r="H135" s="298"/>
    </row>
    <row r="136" spans="1:8" x14ac:dyDescent="0.25">
      <c r="A136" s="298"/>
      <c r="B136" s="298"/>
      <c r="C136" s="298"/>
      <c r="D136" s="298"/>
      <c r="E136" s="298"/>
      <c r="F136" s="298"/>
      <c r="G136" s="298"/>
      <c r="H136" s="298"/>
    </row>
    <row r="137" spans="1:8" x14ac:dyDescent="0.25">
      <c r="A137" s="298"/>
      <c r="B137" s="298"/>
      <c r="C137" s="298"/>
      <c r="D137" s="298"/>
      <c r="E137" s="298"/>
      <c r="F137" s="298"/>
      <c r="G137" s="298"/>
      <c r="H137" s="298"/>
    </row>
    <row r="138" spans="1:8" x14ac:dyDescent="0.25">
      <c r="A138" s="298"/>
      <c r="B138" s="298"/>
      <c r="C138" s="298"/>
      <c r="D138" s="298"/>
      <c r="E138" s="298"/>
      <c r="F138" s="298"/>
      <c r="G138" s="298"/>
      <c r="H138" s="298"/>
    </row>
    <row r="139" spans="1:8" x14ac:dyDescent="0.25">
      <c r="A139" s="298"/>
      <c r="B139" s="298"/>
      <c r="C139" s="298"/>
      <c r="D139" s="298"/>
      <c r="E139" s="298"/>
      <c r="F139" s="298"/>
      <c r="G139" s="298"/>
      <c r="H139" s="298"/>
    </row>
    <row r="140" spans="1:8" x14ac:dyDescent="0.25">
      <c r="A140" s="298"/>
      <c r="B140" s="298"/>
      <c r="C140" s="298"/>
      <c r="D140" s="298"/>
      <c r="E140" s="298"/>
      <c r="F140" s="298"/>
      <c r="G140" s="298"/>
      <c r="H140" s="298"/>
    </row>
    <row r="141" spans="1:8" x14ac:dyDescent="0.25">
      <c r="A141" s="298"/>
      <c r="B141" s="298"/>
      <c r="C141" s="298"/>
      <c r="D141" s="298"/>
      <c r="E141" s="298"/>
      <c r="F141" s="298"/>
      <c r="G141" s="298"/>
      <c r="H141" s="298"/>
    </row>
    <row r="142" spans="1:8" x14ac:dyDescent="0.25">
      <c r="A142" s="298"/>
      <c r="B142" s="298"/>
      <c r="C142" s="298"/>
      <c r="D142" s="298"/>
      <c r="E142" s="298"/>
      <c r="F142" s="298"/>
      <c r="G142" s="298"/>
      <c r="H142" s="298"/>
    </row>
    <row r="143" spans="1:8" x14ac:dyDescent="0.25">
      <c r="A143" s="298"/>
      <c r="B143" s="298"/>
      <c r="C143" s="298"/>
      <c r="D143" s="298"/>
      <c r="E143" s="298"/>
      <c r="F143" s="298"/>
      <c r="G143" s="298"/>
      <c r="H143" s="298"/>
    </row>
    <row r="144" spans="1:8" x14ac:dyDescent="0.25">
      <c r="A144" s="298"/>
      <c r="B144" s="298"/>
      <c r="C144" s="298"/>
      <c r="D144" s="298"/>
      <c r="E144" s="298"/>
      <c r="F144" s="298"/>
      <c r="G144" s="298"/>
      <c r="H144" s="298"/>
    </row>
    <row r="145" spans="1:8" x14ac:dyDescent="0.25">
      <c r="A145" s="298"/>
      <c r="B145" s="298"/>
      <c r="C145" s="298"/>
      <c r="D145" s="298"/>
      <c r="E145" s="298"/>
      <c r="F145" s="298"/>
      <c r="G145" s="298"/>
      <c r="H145" s="298"/>
    </row>
    <row r="146" spans="1:8" x14ac:dyDescent="0.25">
      <c r="A146" s="298"/>
      <c r="B146" s="298"/>
      <c r="C146" s="298"/>
      <c r="D146" s="298"/>
      <c r="E146" s="298"/>
      <c r="F146" s="298"/>
      <c r="G146" s="298"/>
      <c r="H146" s="298"/>
    </row>
    <row r="147" spans="1:8" x14ac:dyDescent="0.25">
      <c r="A147" s="298"/>
      <c r="B147" s="298"/>
      <c r="C147" s="298"/>
      <c r="D147" s="298"/>
      <c r="E147" s="298"/>
      <c r="F147" s="298"/>
      <c r="G147" s="298"/>
      <c r="H147" s="298"/>
    </row>
    <row r="148" spans="1:8" x14ac:dyDescent="0.25">
      <c r="A148" s="298"/>
      <c r="B148" s="298"/>
      <c r="C148" s="298"/>
      <c r="D148" s="298"/>
      <c r="E148" s="298"/>
      <c r="F148" s="298"/>
      <c r="G148" s="298"/>
      <c r="H148" s="298"/>
    </row>
    <row r="149" spans="1:8" x14ac:dyDescent="0.25">
      <c r="A149" s="298"/>
      <c r="B149" s="298"/>
      <c r="C149" s="298"/>
      <c r="D149" s="298"/>
      <c r="E149" s="298"/>
      <c r="F149" s="298"/>
      <c r="G149" s="298"/>
      <c r="H149" s="298"/>
    </row>
    <row r="150" spans="1:8" x14ac:dyDescent="0.25">
      <c r="A150" s="298"/>
      <c r="B150" s="298"/>
      <c r="C150" s="298"/>
      <c r="D150" s="298"/>
      <c r="E150" s="298"/>
      <c r="F150" s="298"/>
      <c r="G150" s="298"/>
      <c r="H150" s="298"/>
    </row>
    <row r="151" spans="1:8" x14ac:dyDescent="0.25">
      <c r="A151" s="298"/>
      <c r="B151" s="298"/>
      <c r="C151" s="298"/>
      <c r="D151" s="298"/>
      <c r="E151" s="298"/>
      <c r="F151" s="298"/>
      <c r="G151" s="298"/>
      <c r="H151" s="298"/>
    </row>
    <row r="152" spans="1:8" x14ac:dyDescent="0.25">
      <c r="A152" s="298"/>
      <c r="B152" s="298"/>
      <c r="C152" s="298"/>
      <c r="D152" s="298"/>
      <c r="E152" s="298"/>
      <c r="F152" s="298"/>
      <c r="G152" s="298"/>
      <c r="H152" s="298"/>
    </row>
    <row r="153" spans="1:8" x14ac:dyDescent="0.25">
      <c r="A153" s="298"/>
      <c r="B153" s="298"/>
      <c r="C153" s="298"/>
      <c r="D153" s="298"/>
      <c r="E153" s="298"/>
      <c r="F153" s="298"/>
      <c r="G153" s="298"/>
      <c r="H153" s="298"/>
    </row>
    <row r="154" spans="1:8" x14ac:dyDescent="0.25">
      <c r="A154" s="298"/>
      <c r="B154" s="298"/>
      <c r="C154" s="298"/>
      <c r="D154" s="298"/>
      <c r="E154" s="298"/>
      <c r="F154" s="298"/>
      <c r="G154" s="298"/>
      <c r="H154" s="298"/>
    </row>
    <row r="155" spans="1:8" x14ac:dyDescent="0.25">
      <c r="A155" s="298"/>
      <c r="B155" s="298"/>
      <c r="C155" s="298"/>
      <c r="D155" s="298"/>
      <c r="E155" s="298"/>
      <c r="F155" s="298"/>
      <c r="G155" s="298"/>
      <c r="H155" s="298"/>
    </row>
    <row r="156" spans="1:8" x14ac:dyDescent="0.25">
      <c r="A156" s="298"/>
      <c r="B156" s="298"/>
      <c r="C156" s="298"/>
      <c r="D156" s="298"/>
      <c r="E156" s="298"/>
      <c r="F156" s="298"/>
      <c r="G156" s="298"/>
      <c r="H156" s="298"/>
    </row>
    <row r="157" spans="1:8" x14ac:dyDescent="0.25">
      <c r="A157" s="298"/>
      <c r="B157" s="298"/>
      <c r="C157" s="298"/>
      <c r="D157" s="298"/>
      <c r="E157" s="298"/>
      <c r="F157" s="298"/>
      <c r="G157" s="298"/>
      <c r="H157" s="298"/>
    </row>
    <row r="158" spans="1:8" x14ac:dyDescent="0.25">
      <c r="A158" s="298"/>
      <c r="B158" s="298"/>
      <c r="C158" s="298"/>
      <c r="D158" s="298"/>
      <c r="E158" s="298"/>
      <c r="F158" s="298"/>
      <c r="G158" s="298"/>
      <c r="H158" s="298"/>
    </row>
    <row r="159" spans="1:8" x14ac:dyDescent="0.25">
      <c r="A159" s="298"/>
      <c r="B159" s="298"/>
      <c r="C159" s="298"/>
      <c r="D159" s="298"/>
      <c r="E159" s="298"/>
      <c r="F159" s="298"/>
      <c r="G159" s="298"/>
      <c r="H159" s="298"/>
    </row>
    <row r="160" spans="1:8" x14ac:dyDescent="0.25">
      <c r="A160" s="298"/>
      <c r="B160" s="298"/>
      <c r="C160" s="298"/>
      <c r="D160" s="298"/>
      <c r="E160" s="298"/>
      <c r="F160" s="298"/>
      <c r="G160" s="298"/>
      <c r="H160" s="298"/>
    </row>
    <row r="161" spans="1:8" x14ac:dyDescent="0.25">
      <c r="A161" s="298"/>
      <c r="B161" s="298"/>
      <c r="C161" s="298"/>
      <c r="D161" s="298"/>
      <c r="E161" s="298"/>
      <c r="F161" s="298"/>
      <c r="G161" s="298"/>
      <c r="H161" s="298"/>
    </row>
    <row r="162" spans="1:8" x14ac:dyDescent="0.25">
      <c r="A162" s="298"/>
      <c r="B162" s="298"/>
      <c r="C162" s="298"/>
      <c r="D162" s="298"/>
      <c r="E162" s="298"/>
      <c r="F162" s="298"/>
      <c r="G162" s="298"/>
      <c r="H162" s="298"/>
    </row>
    <row r="163" spans="1:8" x14ac:dyDescent="0.25">
      <c r="A163" s="298"/>
      <c r="B163" s="298"/>
      <c r="C163" s="298"/>
      <c r="D163" s="298"/>
      <c r="E163" s="298"/>
      <c r="F163" s="298"/>
      <c r="G163" s="298"/>
      <c r="H163" s="298"/>
    </row>
    <row r="164" spans="1:8" x14ac:dyDescent="0.25">
      <c r="A164" s="298"/>
      <c r="B164" s="298"/>
      <c r="C164" s="298"/>
      <c r="D164" s="298"/>
      <c r="E164" s="298"/>
      <c r="F164" s="298"/>
      <c r="G164" s="298"/>
      <c r="H164" s="298"/>
    </row>
    <row r="165" spans="1:8" x14ac:dyDescent="0.25">
      <c r="A165" s="298"/>
      <c r="B165" s="298"/>
      <c r="C165" s="298"/>
      <c r="D165" s="298"/>
      <c r="E165" s="298"/>
      <c r="F165" s="298"/>
      <c r="G165" s="298"/>
      <c r="H165" s="298"/>
    </row>
    <row r="166" spans="1:8" x14ac:dyDescent="0.25">
      <c r="A166" s="298"/>
      <c r="B166" s="298"/>
      <c r="C166" s="298"/>
      <c r="D166" s="298"/>
      <c r="E166" s="298"/>
      <c r="F166" s="298"/>
      <c r="G166" s="298"/>
      <c r="H166" s="298"/>
    </row>
    <row r="167" spans="1:8" x14ac:dyDescent="0.25">
      <c r="A167" s="298"/>
      <c r="B167" s="298"/>
      <c r="C167" s="298"/>
      <c r="D167" s="298"/>
      <c r="E167" s="298"/>
      <c r="F167" s="298"/>
      <c r="G167" s="298"/>
      <c r="H167" s="298"/>
    </row>
    <row r="168" spans="1:8" x14ac:dyDescent="0.25">
      <c r="A168" s="298"/>
      <c r="B168" s="298"/>
      <c r="C168" s="298"/>
      <c r="D168" s="298"/>
      <c r="E168" s="298"/>
      <c r="F168" s="298"/>
      <c r="G168" s="298"/>
      <c r="H168" s="298"/>
    </row>
    <row r="169" spans="1:8" x14ac:dyDescent="0.25">
      <c r="A169" s="298"/>
      <c r="B169" s="298"/>
      <c r="C169" s="298"/>
      <c r="D169" s="298"/>
      <c r="E169" s="298"/>
      <c r="F169" s="298"/>
      <c r="G169" s="298"/>
      <c r="H169" s="298"/>
    </row>
    <row r="170" spans="1:8" x14ac:dyDescent="0.25">
      <c r="A170" s="298"/>
      <c r="B170" s="298"/>
      <c r="C170" s="298"/>
      <c r="D170" s="298"/>
      <c r="E170" s="298"/>
      <c r="F170" s="298"/>
      <c r="G170" s="298"/>
      <c r="H170" s="298"/>
    </row>
    <row r="171" spans="1:8" x14ac:dyDescent="0.25">
      <c r="A171" s="298"/>
      <c r="B171" s="298"/>
      <c r="C171" s="298"/>
      <c r="D171" s="298"/>
      <c r="E171" s="298"/>
      <c r="F171" s="298"/>
      <c r="G171" s="298"/>
      <c r="H171" s="298"/>
    </row>
    <row r="172" spans="1:8" x14ac:dyDescent="0.25">
      <c r="A172" s="298"/>
      <c r="B172" s="298"/>
      <c r="C172" s="298"/>
      <c r="D172" s="298"/>
      <c r="E172" s="298"/>
      <c r="F172" s="298"/>
      <c r="G172" s="298"/>
      <c r="H172" s="298"/>
    </row>
    <row r="173" spans="1:8" x14ac:dyDescent="0.25">
      <c r="A173" s="298"/>
      <c r="B173" s="298"/>
      <c r="C173" s="298"/>
      <c r="D173" s="298"/>
      <c r="E173" s="298"/>
      <c r="F173" s="298"/>
      <c r="G173" s="298"/>
      <c r="H173" s="298"/>
    </row>
    <row r="174" spans="1:8" x14ac:dyDescent="0.25">
      <c r="A174" s="298"/>
      <c r="B174" s="298"/>
      <c r="C174" s="298"/>
      <c r="D174" s="298"/>
      <c r="E174" s="298"/>
      <c r="F174" s="298"/>
      <c r="G174" s="298"/>
      <c r="H174" s="298"/>
    </row>
    <row r="175" spans="1:8" x14ac:dyDescent="0.25">
      <c r="A175" s="298"/>
      <c r="B175" s="298"/>
      <c r="C175" s="298"/>
      <c r="D175" s="298"/>
      <c r="E175" s="298"/>
      <c r="F175" s="298"/>
      <c r="G175" s="298"/>
      <c r="H175" s="298"/>
    </row>
    <row r="176" spans="1:8" x14ac:dyDescent="0.25">
      <c r="A176" s="298"/>
      <c r="B176" s="298"/>
      <c r="C176" s="298"/>
      <c r="D176" s="298"/>
      <c r="E176" s="298"/>
      <c r="F176" s="298"/>
      <c r="G176" s="298"/>
      <c r="H176" s="298"/>
    </row>
    <row r="177" spans="1:8" x14ac:dyDescent="0.25">
      <c r="A177" s="298"/>
      <c r="B177" s="298"/>
      <c r="C177" s="298"/>
      <c r="D177" s="298"/>
      <c r="E177" s="298"/>
      <c r="F177" s="298"/>
      <c r="G177" s="298"/>
      <c r="H177" s="298"/>
    </row>
    <row r="178" spans="1:8" x14ac:dyDescent="0.25">
      <c r="A178" s="298"/>
      <c r="B178" s="298"/>
      <c r="C178" s="298"/>
      <c r="D178" s="298"/>
      <c r="E178" s="298"/>
      <c r="F178" s="298"/>
      <c r="G178" s="298"/>
      <c r="H178" s="298"/>
    </row>
    <row r="179" spans="1:8" x14ac:dyDescent="0.25">
      <c r="A179" s="298"/>
      <c r="B179" s="298"/>
      <c r="C179" s="298"/>
      <c r="D179" s="298"/>
      <c r="E179" s="298"/>
      <c r="F179" s="298"/>
      <c r="G179" s="298"/>
      <c r="H179" s="298"/>
    </row>
    <row r="180" spans="1:8" x14ac:dyDescent="0.25">
      <c r="A180" s="298"/>
      <c r="B180" s="298"/>
      <c r="C180" s="298"/>
      <c r="D180" s="298"/>
      <c r="E180" s="298"/>
      <c r="F180" s="298"/>
      <c r="G180" s="298"/>
      <c r="H180" s="298"/>
    </row>
    <row r="181" spans="1:8" x14ac:dyDescent="0.25">
      <c r="A181" s="298"/>
      <c r="B181" s="298"/>
      <c r="C181" s="298"/>
      <c r="D181" s="298"/>
      <c r="E181" s="298"/>
      <c r="F181" s="298"/>
      <c r="G181" s="298"/>
      <c r="H181" s="298"/>
    </row>
    <row r="182" spans="1:8" x14ac:dyDescent="0.25">
      <c r="A182" s="298"/>
      <c r="B182" s="298"/>
      <c r="C182" s="298"/>
      <c r="D182" s="298"/>
      <c r="E182" s="298"/>
      <c r="F182" s="298"/>
      <c r="G182" s="298"/>
      <c r="H182" s="298"/>
    </row>
    <row r="183" spans="1:8" x14ac:dyDescent="0.25">
      <c r="A183" s="298"/>
      <c r="B183" s="298"/>
      <c r="C183" s="298"/>
      <c r="D183" s="298"/>
      <c r="E183" s="298"/>
      <c r="F183" s="298"/>
      <c r="G183" s="298"/>
      <c r="H183" s="298"/>
    </row>
    <row r="184" spans="1:8" x14ac:dyDescent="0.25">
      <c r="A184" s="298"/>
      <c r="B184" s="298"/>
      <c r="C184" s="298"/>
      <c r="D184" s="298"/>
      <c r="E184" s="298"/>
      <c r="F184" s="298"/>
      <c r="G184" s="298"/>
      <c r="H184" s="298"/>
    </row>
    <row r="185" spans="1:8" x14ac:dyDescent="0.25">
      <c r="A185" s="298"/>
      <c r="B185" s="298"/>
      <c r="C185" s="298"/>
      <c r="D185" s="298"/>
      <c r="E185" s="298"/>
      <c r="F185" s="298"/>
      <c r="G185" s="298"/>
      <c r="H185" s="298"/>
    </row>
    <row r="186" spans="1:8" x14ac:dyDescent="0.25">
      <c r="A186" s="298"/>
      <c r="B186" s="298"/>
      <c r="C186" s="298"/>
      <c r="D186" s="298"/>
      <c r="E186" s="298"/>
      <c r="F186" s="298"/>
      <c r="G186" s="298"/>
      <c r="H186" s="298"/>
    </row>
    <row r="187" spans="1:8" x14ac:dyDescent="0.25">
      <c r="A187" s="298"/>
      <c r="B187" s="298"/>
      <c r="C187" s="298"/>
      <c r="D187" s="298"/>
      <c r="E187" s="298"/>
      <c r="F187" s="298"/>
      <c r="G187" s="298"/>
      <c r="H187" s="298"/>
    </row>
    <row r="188" spans="1:8" x14ac:dyDescent="0.25">
      <c r="A188" s="298"/>
      <c r="B188" s="298"/>
      <c r="C188" s="298"/>
      <c r="D188" s="298"/>
      <c r="E188" s="298"/>
      <c r="F188" s="298"/>
      <c r="G188" s="298"/>
      <c r="H188" s="298"/>
    </row>
    <row r="189" spans="1:8" x14ac:dyDescent="0.25">
      <c r="A189" s="298"/>
      <c r="B189" s="298"/>
      <c r="C189" s="298"/>
      <c r="D189" s="298"/>
      <c r="E189" s="298"/>
      <c r="F189" s="298"/>
      <c r="G189" s="298"/>
      <c r="H189" s="298"/>
    </row>
    <row r="190" spans="1:8" x14ac:dyDescent="0.25">
      <c r="A190" s="298"/>
      <c r="B190" s="298"/>
      <c r="C190" s="298"/>
      <c r="D190" s="298"/>
      <c r="E190" s="298"/>
      <c r="F190" s="298"/>
      <c r="G190" s="298"/>
      <c r="H190" s="298"/>
    </row>
    <row r="191" spans="1:8" x14ac:dyDescent="0.25">
      <c r="A191" s="298"/>
      <c r="B191" s="298"/>
      <c r="C191" s="298"/>
      <c r="D191" s="298"/>
      <c r="E191" s="298"/>
      <c r="F191" s="298"/>
      <c r="G191" s="298"/>
      <c r="H191" s="298"/>
    </row>
    <row r="192" spans="1:8" x14ac:dyDescent="0.25">
      <c r="A192" s="298"/>
      <c r="B192" s="298"/>
      <c r="C192" s="298"/>
      <c r="D192" s="298"/>
      <c r="E192" s="298"/>
      <c r="F192" s="298"/>
      <c r="G192" s="298"/>
      <c r="H192" s="298"/>
    </row>
    <row r="193" spans="1:8" x14ac:dyDescent="0.25">
      <c r="A193" s="298"/>
      <c r="B193" s="298"/>
      <c r="C193" s="298"/>
      <c r="D193" s="298"/>
      <c r="E193" s="298"/>
      <c r="F193" s="298"/>
      <c r="G193" s="298"/>
      <c r="H193" s="298"/>
    </row>
    <row r="194" spans="1:8" x14ac:dyDescent="0.25">
      <c r="A194" s="298"/>
      <c r="B194" s="298"/>
      <c r="C194" s="298"/>
      <c r="D194" s="298"/>
      <c r="E194" s="298"/>
      <c r="F194" s="298"/>
      <c r="G194" s="298"/>
      <c r="H194" s="298"/>
    </row>
    <row r="195" spans="1:8" x14ac:dyDescent="0.25">
      <c r="A195" s="298"/>
      <c r="B195" s="298"/>
      <c r="C195" s="298"/>
      <c r="D195" s="298"/>
      <c r="E195" s="298"/>
      <c r="F195" s="298"/>
      <c r="G195" s="298"/>
      <c r="H195" s="298"/>
    </row>
    <row r="196" spans="1:8" x14ac:dyDescent="0.25">
      <c r="A196" s="298"/>
      <c r="B196" s="298"/>
      <c r="C196" s="298"/>
      <c r="D196" s="298"/>
      <c r="E196" s="298"/>
      <c r="F196" s="298"/>
      <c r="G196" s="298"/>
      <c r="H196" s="298"/>
    </row>
    <row r="197" spans="1:8" x14ac:dyDescent="0.25">
      <c r="A197" s="298"/>
      <c r="B197" s="298"/>
      <c r="C197" s="298"/>
      <c r="D197" s="298"/>
      <c r="E197" s="298"/>
      <c r="F197" s="298"/>
      <c r="G197" s="298"/>
      <c r="H197" s="298"/>
    </row>
    <row r="198" spans="1:8" x14ac:dyDescent="0.25">
      <c r="A198" s="298"/>
      <c r="B198" s="298"/>
      <c r="C198" s="298"/>
      <c r="D198" s="298"/>
      <c r="E198" s="298"/>
      <c r="F198" s="298"/>
      <c r="G198" s="298"/>
      <c r="H198" s="298"/>
    </row>
    <row r="199" spans="1:8" x14ac:dyDescent="0.25">
      <c r="A199" s="298"/>
      <c r="B199" s="298"/>
      <c r="C199" s="298"/>
      <c r="D199" s="298"/>
      <c r="E199" s="298"/>
      <c r="F199" s="298"/>
      <c r="G199" s="298"/>
      <c r="H199" s="298"/>
    </row>
    <row r="200" spans="1:8" x14ac:dyDescent="0.25">
      <c r="A200" s="298"/>
      <c r="B200" s="298"/>
      <c r="C200" s="298"/>
      <c r="D200" s="298"/>
      <c r="E200" s="298"/>
      <c r="F200" s="298"/>
      <c r="G200" s="298"/>
      <c r="H200" s="298"/>
    </row>
    <row r="201" spans="1:8" x14ac:dyDescent="0.25">
      <c r="A201" s="298"/>
      <c r="B201" s="298"/>
      <c r="C201" s="298"/>
      <c r="D201" s="298"/>
      <c r="E201" s="298"/>
      <c r="F201" s="298"/>
      <c r="G201" s="298"/>
      <c r="H201" s="298"/>
    </row>
    <row r="202" spans="1:8" x14ac:dyDescent="0.25">
      <c r="A202" s="298"/>
      <c r="B202" s="298"/>
      <c r="C202" s="298"/>
      <c r="D202" s="298"/>
      <c r="E202" s="298"/>
      <c r="F202" s="298"/>
      <c r="G202" s="298"/>
      <c r="H202" s="298"/>
    </row>
    <row r="203" spans="1:8" x14ac:dyDescent="0.25">
      <c r="A203" s="298"/>
      <c r="B203" s="298"/>
      <c r="C203" s="298"/>
      <c r="D203" s="298"/>
      <c r="E203" s="298"/>
      <c r="F203" s="298"/>
      <c r="G203" s="298"/>
      <c r="H203" s="298"/>
    </row>
    <row r="204" spans="1:8" x14ac:dyDescent="0.25">
      <c r="A204" s="298"/>
      <c r="B204" s="298"/>
      <c r="C204" s="298"/>
      <c r="D204" s="298"/>
      <c r="E204" s="298"/>
      <c r="F204" s="298"/>
      <c r="G204" s="298"/>
      <c r="H204" s="298"/>
    </row>
    <row r="205" spans="1:8" x14ac:dyDescent="0.25">
      <c r="A205" s="298"/>
      <c r="B205" s="298"/>
      <c r="C205" s="298"/>
      <c r="D205" s="298"/>
      <c r="E205" s="298"/>
      <c r="F205" s="298"/>
      <c r="G205" s="298"/>
      <c r="H205" s="298"/>
    </row>
    <row r="206" spans="1:8" x14ac:dyDescent="0.25">
      <c r="A206" s="298"/>
      <c r="B206" s="298"/>
      <c r="C206" s="298"/>
      <c r="D206" s="298"/>
      <c r="E206" s="298"/>
      <c r="F206" s="298"/>
      <c r="G206" s="298"/>
      <c r="H206" s="298"/>
    </row>
    <row r="207" spans="1:8" x14ac:dyDescent="0.25">
      <c r="A207" s="298"/>
      <c r="B207" s="298"/>
      <c r="C207" s="298"/>
      <c r="D207" s="298"/>
      <c r="E207" s="298"/>
      <c r="F207" s="298"/>
      <c r="G207" s="298"/>
      <c r="H207" s="298"/>
    </row>
    <row r="208" spans="1:8" x14ac:dyDescent="0.25">
      <c r="A208" s="298"/>
      <c r="B208" s="298"/>
      <c r="C208" s="298"/>
      <c r="D208" s="298"/>
      <c r="E208" s="298"/>
      <c r="F208" s="298"/>
      <c r="G208" s="298"/>
      <c r="H208" s="298"/>
    </row>
    <row r="209" spans="1:8" x14ac:dyDescent="0.25">
      <c r="A209" s="298"/>
      <c r="B209" s="298"/>
      <c r="C209" s="298"/>
      <c r="D209" s="298"/>
      <c r="E209" s="298"/>
      <c r="F209" s="298"/>
      <c r="G209" s="298"/>
      <c r="H209" s="298"/>
    </row>
    <row r="210" spans="1:8" x14ac:dyDescent="0.25">
      <c r="A210" s="298"/>
      <c r="B210" s="298"/>
      <c r="C210" s="298"/>
      <c r="D210" s="298"/>
      <c r="E210" s="298"/>
      <c r="F210" s="298"/>
      <c r="G210" s="298"/>
      <c r="H210" s="298"/>
    </row>
    <row r="211" spans="1:8" x14ac:dyDescent="0.25">
      <c r="A211" s="298"/>
      <c r="B211" s="298"/>
      <c r="C211" s="298"/>
      <c r="D211" s="298"/>
      <c r="E211" s="298"/>
      <c r="F211" s="298"/>
      <c r="G211" s="298"/>
      <c r="H211" s="298"/>
    </row>
    <row r="212" spans="1:8" x14ac:dyDescent="0.25">
      <c r="A212" s="298"/>
      <c r="B212" s="298"/>
      <c r="C212" s="298"/>
      <c r="D212" s="298"/>
      <c r="E212" s="298"/>
      <c r="F212" s="298"/>
      <c r="G212" s="298"/>
      <c r="H212" s="298"/>
    </row>
    <row r="213" spans="1:8" x14ac:dyDescent="0.25">
      <c r="A213" s="298"/>
      <c r="B213" s="298"/>
      <c r="C213" s="298"/>
      <c r="D213" s="298"/>
      <c r="E213" s="298"/>
      <c r="F213" s="298"/>
      <c r="G213" s="298"/>
      <c r="H213" s="298"/>
    </row>
    <row r="214" spans="1:8" x14ac:dyDescent="0.25">
      <c r="A214" s="298"/>
      <c r="B214" s="298"/>
      <c r="C214" s="298"/>
      <c r="D214" s="298"/>
      <c r="E214" s="298"/>
      <c r="F214" s="298"/>
      <c r="G214" s="298"/>
      <c r="H214" s="298"/>
    </row>
    <row r="215" spans="1:8" x14ac:dyDescent="0.25">
      <c r="A215" s="298"/>
      <c r="B215" s="298"/>
      <c r="C215" s="298"/>
      <c r="D215" s="298"/>
      <c r="E215" s="298"/>
      <c r="F215" s="298"/>
      <c r="G215" s="298"/>
      <c r="H215" s="298"/>
    </row>
    <row r="216" spans="1:8" x14ac:dyDescent="0.25">
      <c r="A216" s="298"/>
      <c r="B216" s="298"/>
      <c r="C216" s="298"/>
      <c r="D216" s="298"/>
      <c r="E216" s="298"/>
      <c r="F216" s="298"/>
      <c r="G216" s="298"/>
      <c r="H216" s="298"/>
    </row>
    <row r="217" spans="1:8" x14ac:dyDescent="0.25">
      <c r="A217" s="298"/>
      <c r="B217" s="298"/>
      <c r="C217" s="298"/>
      <c r="D217" s="298"/>
      <c r="E217" s="298"/>
      <c r="F217" s="298"/>
      <c r="G217" s="298"/>
      <c r="H217" s="298"/>
    </row>
    <row r="218" spans="1:8" x14ac:dyDescent="0.25">
      <c r="A218" s="298"/>
      <c r="B218" s="298"/>
      <c r="C218" s="298"/>
      <c r="D218" s="298"/>
      <c r="E218" s="298"/>
      <c r="F218" s="298"/>
      <c r="G218" s="298"/>
      <c r="H218" s="298"/>
    </row>
    <row r="219" spans="1:8" x14ac:dyDescent="0.25">
      <c r="A219" s="298"/>
      <c r="B219" s="298"/>
      <c r="C219" s="298"/>
      <c r="D219" s="298"/>
      <c r="E219" s="298"/>
      <c r="F219" s="298"/>
      <c r="G219" s="298"/>
      <c r="H219" s="298"/>
    </row>
    <row r="220" spans="1:8" x14ac:dyDescent="0.25">
      <c r="A220" s="298"/>
      <c r="B220" s="298"/>
      <c r="C220" s="298"/>
      <c r="D220" s="298"/>
      <c r="E220" s="298"/>
      <c r="F220" s="298"/>
      <c r="G220" s="298"/>
      <c r="H220" s="298"/>
    </row>
    <row r="221" spans="1:8" x14ac:dyDescent="0.25">
      <c r="A221" s="298"/>
      <c r="B221" s="298"/>
      <c r="C221" s="298"/>
      <c r="D221" s="298"/>
      <c r="E221" s="298"/>
      <c r="F221" s="298"/>
      <c r="G221" s="298"/>
      <c r="H221" s="298"/>
    </row>
    <row r="222" spans="1:8" x14ac:dyDescent="0.25">
      <c r="A222" s="298"/>
      <c r="B222" s="298"/>
      <c r="C222" s="298"/>
      <c r="D222" s="298"/>
      <c r="E222" s="298"/>
      <c r="F222" s="298"/>
      <c r="G222" s="298"/>
      <c r="H222" s="298"/>
    </row>
    <row r="223" spans="1:8" x14ac:dyDescent="0.25">
      <c r="A223" s="298"/>
      <c r="B223" s="298"/>
      <c r="C223" s="298"/>
      <c r="D223" s="298"/>
      <c r="E223" s="298"/>
      <c r="F223" s="298"/>
      <c r="G223" s="298"/>
      <c r="H223" s="298"/>
    </row>
    <row r="224" spans="1:8" x14ac:dyDescent="0.25">
      <c r="A224" s="298"/>
      <c r="B224" s="298"/>
      <c r="C224" s="298"/>
      <c r="D224" s="298"/>
      <c r="E224" s="298"/>
      <c r="F224" s="298"/>
      <c r="G224" s="298"/>
      <c r="H224" s="298"/>
    </row>
  </sheetData>
  <sheetProtection algorithmName="SHA-512" hashValue="+z182/5/hbDDakL7yZMZc7ekTIf/wwOmqYPrCCkgQ7uH/uWz9zFkL/7MRyjl72UaFdLiEjS5RY9rlSelZ5gPxw==" saltValue="OScGY2DnhmFzI6e2qZsxFw==" spinCount="100000" sheet="1" insertRows="0"/>
  <mergeCells count="46">
    <mergeCell ref="B6:C6"/>
    <mergeCell ref="D6:E6"/>
    <mergeCell ref="B7:C7"/>
    <mergeCell ref="D7:E7"/>
    <mergeCell ref="B1:G1"/>
    <mergeCell ref="B2:H2"/>
    <mergeCell ref="B4:C5"/>
    <mergeCell ref="D4:E5"/>
    <mergeCell ref="F4:G4"/>
    <mergeCell ref="H4:H5"/>
    <mergeCell ref="B12:C12"/>
    <mergeCell ref="D12:E12"/>
    <mergeCell ref="B11:C11"/>
    <mergeCell ref="D11:E11"/>
    <mergeCell ref="B8:C8"/>
    <mergeCell ref="D8:E8"/>
    <mergeCell ref="B9:C9"/>
    <mergeCell ref="D9:E9"/>
    <mergeCell ref="B10:C10"/>
    <mergeCell ref="D10:E10"/>
    <mergeCell ref="B13:C13"/>
    <mergeCell ref="D13:E13"/>
    <mergeCell ref="B14:C14"/>
    <mergeCell ref="D14:E14"/>
    <mergeCell ref="B16:C16"/>
    <mergeCell ref="D16:E16"/>
    <mergeCell ref="B17:C17"/>
    <mergeCell ref="D17:E17"/>
    <mergeCell ref="B18:C18"/>
    <mergeCell ref="D18:E18"/>
    <mergeCell ref="B19:C19"/>
    <mergeCell ref="D19:E19"/>
    <mergeCell ref="B20:C20"/>
    <mergeCell ref="D20:E20"/>
    <mergeCell ref="B21:C21"/>
    <mergeCell ref="D21:E21"/>
    <mergeCell ref="B22:C22"/>
    <mergeCell ref="D22:E22"/>
    <mergeCell ref="B27:H29"/>
    <mergeCell ref="B34:H35"/>
    <mergeCell ref="B23:C23"/>
    <mergeCell ref="D23:E23"/>
    <mergeCell ref="B24:C24"/>
    <mergeCell ref="D24:E24"/>
    <mergeCell ref="B25:C25"/>
    <mergeCell ref="D25:E25"/>
  </mergeCells>
  <pageMargins left="0.7" right="0.7" top="0.75" bottom="0.75" header="0.3" footer="0.3"/>
  <pageSetup scale="93" fitToHeight="0" orientation="landscape" r:id="rId1"/>
  <ignoredErrors>
    <ignoredError sqref="H6:H24" unlocked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F6E2995232B444AAB6157EDEECAC17B" ma:contentTypeVersion="28" ma:contentTypeDescription="Create a new document." ma:contentTypeScope="" ma:versionID="1f2e27e864f45066583ea3dd8cfbde85">
  <xsd:schema xmlns:xsd="http://www.w3.org/2001/XMLSchema" xmlns:xs="http://www.w3.org/2001/XMLSchema" xmlns:p="http://schemas.microsoft.com/office/2006/metadata/properties" xmlns:ns2="9352c220-c5aa-4176-b310-478a54cdcce0" xmlns:ns3="6e83a1a5-9dab-4521-85db-ea3c8196acb3" targetNamespace="http://schemas.microsoft.com/office/2006/metadata/properties" ma:root="true" ma:fieldsID="31a7c4638e4cd31596af6477553450d1" ns2:_="" ns3:_="">
    <xsd:import namespace="9352c220-c5aa-4176-b310-478a54cdcce0"/>
    <xsd:import namespace="6e83a1a5-9dab-4521-85db-ea3c8196acb3"/>
    <xsd:element name="properties">
      <xsd:complexType>
        <xsd:sequence>
          <xsd:element name="documentManagement">
            <xsd:complexType>
              <xsd:all>
                <xsd:element ref="ns2:Description0"/>
                <xsd:element ref="ns2:MainCategory"/>
                <xsd:element ref="ns2:SubCategory"/>
                <xsd:element ref="ns2:Audience" minOccurs="0"/>
                <xsd:element ref="ns2:SubAudience" minOccurs="0"/>
                <xsd:element ref="ns2:SkillLevel" minOccurs="0"/>
                <xsd:element ref="ns2:GradeLevel" minOccurs="0"/>
                <xsd:element ref="ns2:Language"/>
                <xsd:element ref="ns2:DocumentType" minOccurs="0"/>
                <xsd:element ref="ns2:Site" minOccurs="0"/>
                <xsd:element ref="ns3:TaxCatchAll" minOccurs="0"/>
                <xsd:element ref="ns3:TaxKeywordTaxHTFiel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352c220-c5aa-4176-b310-478a54cdcce0" elementFormDefault="qualified">
    <xsd:import namespace="http://schemas.microsoft.com/office/2006/documentManagement/types"/>
    <xsd:import namespace="http://schemas.microsoft.com/office/infopath/2007/PartnerControls"/>
    <xsd:element name="Description0" ma:index="8" ma:displayName="Description" ma:internalName="Description0" ma:readOnly="false">
      <xsd:simpleType>
        <xsd:restriction base="dms:Text">
          <xsd:maxLength value="255"/>
        </xsd:restriction>
      </xsd:simpleType>
    </xsd:element>
    <xsd:element name="MainCategory" ma:index="9" ma:displayName="MainCategory" ma:list="{c7896206-7b65-404d-ae21-b02c4b29aea2}" ma:internalName="MainCategory" ma:readOnly="false" ma:showField="Title" ma:web="6e83a1a5-9dab-4521-85db-ea3c8196acb3">
      <xsd:simpleType>
        <xsd:restriction base="dms:Lookup"/>
      </xsd:simpleType>
    </xsd:element>
    <xsd:element name="SubCategory" ma:index="10" ma:displayName="SubCategory" ma:list="{2201361c-1d54-4276-95f0-f2ea81323aa2}" ma:internalName="SubCategory" ma:readOnly="false" ma:showField="Title" ma:web="6e83a1a5-9dab-4521-85db-ea3c8196acb3">
      <xsd:simpleType>
        <xsd:restriction base="dms:Lookup"/>
      </xsd:simpleType>
    </xsd:element>
    <xsd:element name="Audience" ma:index="11" nillable="true" ma:displayName="Audience" ma:list="{4b1c6106-8d5f-4a38-b368-5f452bed3ee8}" ma:internalName="Audience" ma:readOnly="false" ma:showField="Title" ma:web="6e83a1a5-9dab-4521-85db-ea3c8196acb3" ma:requiredMultiChoice="true">
      <xsd:complexType>
        <xsd:complexContent>
          <xsd:extension base="dms:MultiChoiceLookup">
            <xsd:sequence>
              <xsd:element name="Value" type="dms:Lookup" maxOccurs="unbounded" minOccurs="0" nillable="true"/>
            </xsd:sequence>
          </xsd:extension>
        </xsd:complexContent>
      </xsd:complexType>
    </xsd:element>
    <xsd:element name="SubAudience" ma:index="12" nillable="true" ma:displayName="SubAudience" ma:list="{60e689b0-3baf-46ef-b31e-b9aaee200c6d}" ma:internalName="SubAudience" ma:readOnly="false" ma:showField="Title" ma:web="6e83a1a5-9dab-4521-85db-ea3c8196acb3">
      <xsd:complexType>
        <xsd:complexContent>
          <xsd:extension base="dms:MultiChoiceLookup">
            <xsd:sequence>
              <xsd:element name="Value" type="dms:Lookup" maxOccurs="unbounded" minOccurs="0" nillable="true"/>
            </xsd:sequence>
          </xsd:extension>
        </xsd:complexContent>
      </xsd:complexType>
    </xsd:element>
    <xsd:element name="SkillLevel" ma:index="13" nillable="true" ma:displayName="SkillLevel" ma:internalName="SkillLevel" ma:readOnly="false" ma:requiredMultiChoice="true">
      <xsd:complexType>
        <xsd:complexContent>
          <xsd:extension base="dms:MultiChoice">
            <xsd:sequence>
              <xsd:element name="Value" maxOccurs="unbounded" minOccurs="0" nillable="true">
                <xsd:simpleType>
                  <xsd:restriction base="dms:Choice">
                    <xsd:enumeration value="All Levels"/>
                    <xsd:enumeration value="Minimal skill level"/>
                    <xsd:enumeration value="Intermediate skill level"/>
                    <xsd:enumeration value="Technical skill level"/>
                  </xsd:restriction>
                </xsd:simpleType>
              </xsd:element>
            </xsd:sequence>
          </xsd:extension>
        </xsd:complexContent>
      </xsd:complexType>
    </xsd:element>
    <xsd:element name="GradeLevel" ma:index="14" nillable="true" ma:displayName="GradeLevel" ma:internalName="GradeLevel" ma:readOnly="false" ma:requiredMultiChoice="true">
      <xsd:complexType>
        <xsd:complexContent>
          <xsd:extension base="dms:MultiChoice">
            <xsd:sequence>
              <xsd:element name="Value" maxOccurs="unbounded" minOccurs="0" nillable="true">
                <xsd:simpleType>
                  <xsd:restriction base="dms:Choice">
                    <xsd:enumeration value="7-8 Middle School"/>
                    <xsd:enumeration value="9-12 High School"/>
                    <xsd:enumeration value="&gt;12 Postsecondary"/>
                  </xsd:restriction>
                </xsd:simpleType>
              </xsd:element>
            </xsd:sequence>
          </xsd:extension>
        </xsd:complexContent>
      </xsd:complexType>
    </xsd:element>
    <xsd:element name="Language" ma:index="15" ma:displayName="Language" ma:default="English" ma:format="Dropdown" ma:internalName="Language" ma:readOnly="false">
      <xsd:simpleType>
        <xsd:restriction base="dms:Choice">
          <xsd:enumeration value="Arabic"/>
          <xsd:enumeration value="Chinese"/>
          <xsd:enumeration value="English"/>
          <xsd:enumeration value="Polish"/>
          <xsd:enumeration value="Spanish"/>
          <xsd:enumeration value="Other"/>
        </xsd:restriction>
      </xsd:simpleType>
    </xsd:element>
    <xsd:element name="DocumentType" ma:index="16" nillable="true" ma:displayName="DocumentType" ma:internalName="DocumentType" ma:readOnly="false" ma:requiredMultiChoice="true">
      <xsd:complexType>
        <xsd:complexContent>
          <xsd:extension base="dms:MultiChoice">
            <xsd:sequence>
              <xsd:element name="Value" maxOccurs="unbounded" minOccurs="0" nillable="true">
                <xsd:simpleType>
                  <xsd:restriction base="dms:Choice">
                    <xsd:enumeration value="Curriculum"/>
                    <xsd:enumeration value="Forms"/>
                    <xsd:enumeration value="Flyers"/>
                    <xsd:enumeration value="Guides"/>
                    <xsd:enumeration value="Images/Icons"/>
                    <xsd:enumeration value="Infographics"/>
                    <xsd:enumeration value="Informational"/>
                    <xsd:enumeration value="Instructions"/>
                    <xsd:enumeration value="Marketing/Outreach"/>
                    <xsd:enumeration value="Presentations"/>
                    <xsd:enumeration value="Report"/>
                    <xsd:enumeration value="Worksheets"/>
                  </xsd:restriction>
                </xsd:simpleType>
              </xsd:element>
            </xsd:sequence>
          </xsd:extension>
        </xsd:complexContent>
      </xsd:complexType>
    </xsd:element>
    <xsd:element name="Site" ma:index="17" nillable="true" ma:displayName="Site" ma:list="{cf69f43f-b565-45cb-9f11-9d848faecc07}" ma:internalName="Site" ma:readOnly="false" ma:showField="Title" ma:web="6e83a1a5-9dab-4521-85db-ea3c8196acb3">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6e83a1a5-9dab-4521-85db-ea3c8196acb3"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4f79118d-4af0-4af8-96a4-605c4274c427}" ma:internalName="TaxCatchAll" ma:showField="CatchAllData" ma:web="6e83a1a5-9dab-4521-85db-ea3c8196acb3">
      <xsd:complexType>
        <xsd:complexContent>
          <xsd:extension base="dms:MultiChoiceLookup">
            <xsd:sequence>
              <xsd:element name="Value" type="dms:Lookup" maxOccurs="unbounded" minOccurs="0" nillable="true"/>
            </xsd:sequence>
          </xsd:extension>
        </xsd:complexContent>
      </xsd:complexType>
    </xsd:element>
    <xsd:element name="TaxKeywordTaxHTField" ma:index="20" nillable="true" ma:taxonomy="true" ma:internalName="TaxKeywordTaxHTField" ma:taxonomyFieldName="TaxKeyword" ma:displayName="Enterprise Keywords" ma:fieldId="{23f27201-bee3-471e-b2e7-b64fd8b7ca38}" ma:taxonomyMulti="true" ma:sspId="00000000-0000-0000-0000-000000000000" ma:termSetId="00000000-0000-0000-0000-000000000000" ma:anchorId="00000000-0000-0000-0000-000000000000" ma:open="true" ma:isKeyword="tru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MainCategory xmlns="9352c220-c5aa-4176-b310-478a54cdcce0">21</MainCategory>
    <Site xmlns="9352c220-c5aa-4176-b310-478a54cdcce0">
      <Value>4</Value>
    </Site>
    <SubCategory xmlns="9352c220-c5aa-4176-b310-478a54cdcce0">71</SubCategory>
    <SkillLevel xmlns="9352c220-c5aa-4176-b310-478a54cdcce0">
      <Value>All Levels</Value>
    </SkillLevel>
    <Audience xmlns="9352c220-c5aa-4176-b310-478a54cdcce0">
      <Value>3</Value>
    </Audience>
    <TaxKeywordTaxHTField xmlns="6e83a1a5-9dab-4521-85db-ea3c8196acb3">
      <Terms xmlns="http://schemas.microsoft.com/office/infopath/2007/PartnerControls"/>
    </TaxKeywordTaxHTField>
    <SubAudience xmlns="9352c220-c5aa-4176-b310-478a54cdcce0"/>
    <Language xmlns="9352c220-c5aa-4176-b310-478a54cdcce0">English</Language>
    <DocumentType xmlns="9352c220-c5aa-4176-b310-478a54cdcce0">
      <Value>Informational</Value>
    </DocumentType>
    <TaxCatchAll xmlns="6e83a1a5-9dab-4521-85db-ea3c8196acb3"/>
    <Description0 xmlns="9352c220-c5aa-4176-b310-478a54cdcce0">Budget Template - NOFO 74-547 Trade Adjustment Assistance Program</Description0>
    <GradeLevel xmlns="9352c220-c5aa-4176-b310-478a54cdcce0">
      <Value>&gt;12 Postsecondary</Value>
    </GradeLevel>
  </documentManagement>
</p:properties>
</file>

<file path=customXml/itemProps1.xml><?xml version="1.0" encoding="utf-8"?>
<ds:datastoreItem xmlns:ds="http://schemas.openxmlformats.org/officeDocument/2006/customXml" ds:itemID="{75471958-B6AD-43C1-AF36-B2FC7675F80D}"/>
</file>

<file path=customXml/itemProps2.xml><?xml version="1.0" encoding="utf-8"?>
<ds:datastoreItem xmlns:ds="http://schemas.openxmlformats.org/officeDocument/2006/customXml" ds:itemID="{CBBDD52A-381F-43CA-8BC7-61D0BD47D92A}"/>
</file>

<file path=customXml/itemProps3.xml><?xml version="1.0" encoding="utf-8"?>
<ds:datastoreItem xmlns:ds="http://schemas.openxmlformats.org/officeDocument/2006/customXml" ds:itemID="{01EF1E9A-F437-4712-8E55-EE39057BD9F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27</vt:i4>
      </vt:variant>
      <vt:variant>
        <vt:lpstr>Named Ranges</vt:lpstr>
      </vt:variant>
      <vt:variant>
        <vt:i4>23</vt:i4>
      </vt:variant>
    </vt:vector>
  </HeadingPairs>
  <TitlesOfParts>
    <vt:vector size="50" baseType="lpstr">
      <vt:lpstr>General Instructions</vt:lpstr>
      <vt:lpstr>Program Specific Instructions</vt:lpstr>
      <vt:lpstr>Section A</vt:lpstr>
      <vt:lpstr>Section A - ICI</vt:lpstr>
      <vt:lpstr>Section B</vt:lpstr>
      <vt:lpstr>Certification</vt:lpstr>
      <vt:lpstr>FFATA Form</vt:lpstr>
      <vt:lpstr>Personnel</vt:lpstr>
      <vt:lpstr>Fringe</vt:lpstr>
      <vt:lpstr>Travel</vt:lpstr>
      <vt:lpstr>Equipment</vt:lpstr>
      <vt:lpstr>Supplies</vt:lpstr>
      <vt:lpstr>Contractual Services</vt:lpstr>
      <vt:lpstr>Consultant</vt:lpstr>
      <vt:lpstr>Construction</vt:lpstr>
      <vt:lpstr>Occupancy</vt:lpstr>
      <vt:lpstr>R &amp; D</vt:lpstr>
      <vt:lpstr>Telecommunications</vt:lpstr>
      <vt:lpstr>Training &amp; Education</vt:lpstr>
      <vt:lpstr>Direct Administrative</vt:lpstr>
      <vt:lpstr>Miscellaneous (other) Costs</vt:lpstr>
      <vt:lpstr>15A</vt:lpstr>
      <vt:lpstr>15B</vt:lpstr>
      <vt:lpstr>15C</vt:lpstr>
      <vt:lpstr>17</vt:lpstr>
      <vt:lpstr>Narrative Summary</vt:lpstr>
      <vt:lpstr>Agency Approval</vt:lpstr>
      <vt:lpstr>'15A'!Print_Area</vt:lpstr>
      <vt:lpstr>'15B'!Print_Area</vt:lpstr>
      <vt:lpstr>'17'!Print_Area</vt:lpstr>
      <vt:lpstr>Construction!Print_Area</vt:lpstr>
      <vt:lpstr>Consultant!Print_Area</vt:lpstr>
      <vt:lpstr>'Contractual Services'!Print_Area</vt:lpstr>
      <vt:lpstr>'Direct Administrative'!Print_Area</vt:lpstr>
      <vt:lpstr>Equipment!Print_Area</vt:lpstr>
      <vt:lpstr>Fringe!Print_Area</vt:lpstr>
      <vt:lpstr>'General Instructions'!Print_Area</vt:lpstr>
      <vt:lpstr>'Miscellaneous (other) Costs'!Print_Area</vt:lpstr>
      <vt:lpstr>'Narrative Summary'!Print_Area</vt:lpstr>
      <vt:lpstr>Occupancy!Print_Area</vt:lpstr>
      <vt:lpstr>Personnel!Print_Area</vt:lpstr>
      <vt:lpstr>'Program Specific Instructions'!Print_Area</vt:lpstr>
      <vt:lpstr>'R &amp; D'!Print_Area</vt:lpstr>
      <vt:lpstr>'Section A'!Print_Area</vt:lpstr>
      <vt:lpstr>'Section A - ICI'!Print_Area</vt:lpstr>
      <vt:lpstr>'Section B'!Print_Area</vt:lpstr>
      <vt:lpstr>Supplies!Print_Area</vt:lpstr>
      <vt:lpstr>Telecommunications!Print_Area</vt:lpstr>
      <vt:lpstr>'Training &amp; Education'!Print_Area</vt:lpstr>
      <vt:lpstr>Travel!Print_Area</vt:lpstr>
    </vt:vector>
  </TitlesOfParts>
  <Company>State of Illinois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Budget Template - NOFO 74-547 Trade Adjustment Assistance Program</dc:title>
  <dc:creator>Dhom, Lora</dc:creator>
  <cp:keywords/>
  <cp:lastModifiedBy>Allen, Kenneth</cp:lastModifiedBy>
  <cp:lastPrinted>2017-08-25T16:03:40Z</cp:lastPrinted>
  <dcterms:created xsi:type="dcterms:W3CDTF">2017-05-10T14:24:37Z</dcterms:created>
  <dcterms:modified xsi:type="dcterms:W3CDTF">2018-06-22T19:41:55Z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0x010100BF6E2995232B444AAB6157EDEECAC17B</vt:lpwstr>
  </property>
  <property fmtid="{D5CDD505-2E9C-101B-9397-08002B2CF9AE}" pid="3" name="TaxKeyword">
    <vt:lpwstr/>
  </property>
</Properties>
</file>